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hidePivotFieldList="1" autoCompressPictures="0" defaultThemeVersion="124226"/>
  <bookViews>
    <workbookView xWindow="15" yWindow="-405" windowWidth="20475" windowHeight="8025" tabRatio="670" activeTab="3"/>
  </bookViews>
  <sheets>
    <sheet name="traslados" sheetId="128" r:id="rId1"/>
    <sheet name="CAJA MENOR 2017" sheetId="126" r:id="rId2"/>
    <sheet name="PAA-PRESUP FEB 14 2017" sheetId="124" r:id="rId3"/>
    <sheet name="PPA-FEBRERO 14 2017" sheetId="132" r:id="rId4"/>
    <sheet name="Hoja1" sheetId="129" r:id="rId5"/>
  </sheets>
  <externalReferences>
    <externalReference r:id="rId6"/>
    <externalReference r:id="rId7"/>
    <externalReference r:id="rId8"/>
    <externalReference r:id="rId9"/>
  </externalReferences>
  <definedNames>
    <definedName name="_xlnm._FilterDatabase" localSheetId="1" hidden="1">'CAJA MENOR 2017'!#REF!</definedName>
    <definedName name="_xlnm._FilterDatabase" localSheetId="2" hidden="1">'PAA-PRESUP FEB 14 2017'!$A$96:$P$109</definedName>
    <definedName name="_xlnm._FilterDatabase" localSheetId="3" hidden="1">'PPA-FEBRERO 14 2017'!$19:$193</definedName>
    <definedName name="_xlnm.Print_Area" localSheetId="3">'PPA-FEBRERO 14 2017'!$A$1:$AL$195</definedName>
    <definedName name="base_1">[1]BASE_DATOS!$A$1:$C$147</definedName>
    <definedName name="ELEMENTOS_DE_ASEO">"BASE_DATOS"</definedName>
    <definedName name="Fuente3">[2]Hoja2!$A$1:$C$207</definedName>
    <definedName name="JUAN" localSheetId="1">#REF!</definedName>
    <definedName name="JUAN" localSheetId="3">#REF!</definedName>
    <definedName name="JUAN">#REF!</definedName>
    <definedName name="MAO">'[3]PLAN COMPRAS_2003'!$A$4:$D$382</definedName>
    <definedName name="MOA">'[3]PLAN COMPRAS_2003'!$A$4:$D$382</definedName>
    <definedName name="_xlnm.Print_Titles" localSheetId="3">'PPA-FEBRERO 14 2017'!$19:$19</definedName>
    <definedName name="Z_D25A11FE_C2CC_4D7C_89A9_026E2FA55D90_.wvu.Cols" localSheetId="3" hidden="1">'PPA-FEBRERO 14 2017'!#REF!</definedName>
    <definedName name="Z_D25A11FE_C2CC_4D7C_89A9_026E2FA55D90_.wvu.FilterData" localSheetId="3" hidden="1">'PPA-FEBRERO 14 2017'!$B$19:$BA$63</definedName>
    <definedName name="Z_D25A11FE_C2CC_4D7C_89A9_026E2FA55D90_.wvu.Rows" localSheetId="3" hidden="1">'PPA-FEBRERO 14 2017'!$161:$1048576,'PPA-FEBRERO 14 2017'!#REF!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Z170" i="132" l="1"/>
  <c r="Y170" i="132"/>
  <c r="Z87" i="132"/>
  <c r="Y87" i="132"/>
  <c r="Z162" i="132"/>
  <c r="Y162" i="132"/>
  <c r="Z40" i="132"/>
  <c r="Y40" i="132"/>
  <c r="Z85" i="132"/>
  <c r="Y85" i="132"/>
  <c r="Z157" i="132"/>
  <c r="Y157" i="132"/>
  <c r="Z119" i="132"/>
  <c r="Y119" i="132"/>
  <c r="Z144" i="132"/>
  <c r="Y144" i="132"/>
  <c r="Z150" i="132"/>
  <c r="Y150" i="132"/>
  <c r="Z117" i="132"/>
  <c r="Y117" i="132"/>
  <c r="Z175" i="132"/>
  <c r="Y175" i="132"/>
  <c r="Z139" i="132"/>
  <c r="Y139" i="132"/>
  <c r="Z113" i="132"/>
  <c r="Y113" i="132"/>
  <c r="M186" i="132" l="1"/>
  <c r="M185" i="132"/>
  <c r="M184" i="132"/>
  <c r="M183" i="132"/>
  <c r="M182" i="132"/>
  <c r="M181" i="132"/>
  <c r="M180" i="132"/>
  <c r="M176" i="132"/>
  <c r="M175" i="132"/>
  <c r="M174" i="132"/>
  <c r="M173" i="132"/>
  <c r="M172" i="132"/>
  <c r="M171" i="132"/>
  <c r="M170" i="132"/>
  <c r="M169" i="132"/>
  <c r="M168" i="132"/>
  <c r="M167" i="132"/>
  <c r="Z130" i="132"/>
  <c r="Y130" i="132"/>
  <c r="Y126" i="132"/>
  <c r="Z126" i="132" s="1"/>
  <c r="Z18" i="132" s="1"/>
  <c r="M85" i="132"/>
  <c r="L85" i="132"/>
  <c r="M69" i="132"/>
  <c r="L69" i="132"/>
  <c r="M65" i="132"/>
  <c r="L65" i="132"/>
  <c r="A47" i="132"/>
  <c r="A48" i="132" s="1"/>
  <c r="L21" i="132"/>
  <c r="L18" i="132" s="1"/>
  <c r="A21" i="132"/>
  <c r="A22" i="132" s="1"/>
  <c r="A23" i="132" s="1"/>
  <c r="A24" i="132" s="1"/>
  <c r="A25" i="132" s="1"/>
  <c r="A26" i="132" s="1"/>
  <c r="A27" i="132" s="1"/>
  <c r="A28" i="132" s="1"/>
  <c r="A29" i="132" s="1"/>
  <c r="A30" i="132" s="1"/>
  <c r="A31" i="132" s="1"/>
  <c r="A32" i="132" s="1"/>
  <c r="A33" i="132" s="1"/>
  <c r="A34" i="132" s="1"/>
  <c r="A35" i="132" s="1"/>
  <c r="A36" i="132" s="1"/>
  <c r="A37" i="132" s="1"/>
  <c r="A38" i="132" s="1"/>
  <c r="A39" i="132" s="1"/>
  <c r="A40" i="132" s="1"/>
  <c r="X18" i="132"/>
  <c r="W18" i="132"/>
  <c r="M18" i="132" l="1"/>
  <c r="Y18" i="132"/>
  <c r="W16" i="132" l="1"/>
  <c r="AD20" i="124"/>
  <c r="AF107" i="124" l="1"/>
  <c r="AF103" i="124"/>
  <c r="AF105" i="124"/>
  <c r="Z104" i="124" l="1"/>
  <c r="V102" i="124" l="1"/>
  <c r="V22" i="124" l="1"/>
  <c r="Y22" i="124"/>
  <c r="AA22" i="124"/>
  <c r="AB22" i="124"/>
  <c r="AE22" i="124"/>
  <c r="W22" i="124"/>
  <c r="S22" i="124"/>
  <c r="T22" i="124"/>
  <c r="R22" i="124"/>
  <c r="AH59" i="124" l="1"/>
  <c r="K4" i="128" l="1"/>
  <c r="K11" i="128" s="1"/>
  <c r="O13" i="128"/>
  <c r="J11" i="128"/>
  <c r="AG102" i="124" l="1"/>
  <c r="AG103" i="124"/>
  <c r="AG104" i="124"/>
  <c r="AG105" i="124"/>
  <c r="AG106" i="124"/>
  <c r="AG107" i="124"/>
  <c r="Q103" i="124"/>
  <c r="Q104" i="124"/>
  <c r="Q105" i="124"/>
  <c r="Q106" i="124"/>
  <c r="Q102" i="124"/>
  <c r="Q107" i="124"/>
  <c r="X13" i="124" l="1"/>
  <c r="N13" i="124"/>
  <c r="X102" i="124" l="1"/>
  <c r="Z102" i="124" s="1"/>
  <c r="AD102" i="124" s="1"/>
  <c r="AC102" i="124"/>
  <c r="AF102" i="124" l="1"/>
  <c r="AH102" i="124" s="1"/>
  <c r="AK102" i="124"/>
  <c r="AL102" i="124" l="1"/>
  <c r="L40" i="126"/>
  <c r="B3" i="124"/>
  <c r="L13" i="126"/>
  <c r="M40" i="126" l="1"/>
  <c r="M41" i="126" s="1"/>
  <c r="L35" i="126"/>
  <c r="M35" i="126" s="1"/>
  <c r="L36" i="126"/>
  <c r="L38" i="126" s="1"/>
  <c r="M36" i="126"/>
  <c r="L37" i="126"/>
  <c r="M37" i="126" s="1"/>
  <c r="L34" i="126"/>
  <c r="M34" i="126" s="1"/>
  <c r="L31" i="126"/>
  <c r="M31" i="126" s="1"/>
  <c r="L30" i="126"/>
  <c r="M30" i="126" s="1"/>
  <c r="L29" i="126"/>
  <c r="M29" i="126" s="1"/>
  <c r="L28" i="126"/>
  <c r="L20" i="126"/>
  <c r="M20" i="126" s="1"/>
  <c r="L21" i="126"/>
  <c r="M21" i="126" s="1"/>
  <c r="L22" i="126"/>
  <c r="M22" i="126" s="1"/>
  <c r="L23" i="126"/>
  <c r="M23" i="126"/>
  <c r="L24" i="126"/>
  <c r="M24" i="126" s="1"/>
  <c r="L25" i="126"/>
  <c r="M25" i="126" s="1"/>
  <c r="L19" i="126"/>
  <c r="M19" i="126" s="1"/>
  <c r="L12" i="126"/>
  <c r="M12" i="126" s="1"/>
  <c r="M13" i="126"/>
  <c r="L14" i="126"/>
  <c r="M14" i="126" s="1"/>
  <c r="L15" i="126"/>
  <c r="M15" i="126" s="1"/>
  <c r="L16" i="126"/>
  <c r="M16" i="126" s="1"/>
  <c r="L41" i="126"/>
  <c r="L11" i="126"/>
  <c r="M11" i="126" s="1"/>
  <c r="L8" i="126"/>
  <c r="M8" i="126" s="1"/>
  <c r="L7" i="126"/>
  <c r="P41" i="126"/>
  <c r="O41" i="126"/>
  <c r="N41" i="126"/>
  <c r="K41" i="126"/>
  <c r="Q40" i="126"/>
  <c r="P38" i="126"/>
  <c r="O38" i="126"/>
  <c r="N38" i="126"/>
  <c r="Q37" i="126"/>
  <c r="K38" i="126"/>
  <c r="Q36" i="126"/>
  <c r="Q35" i="126"/>
  <c r="Q34" i="126"/>
  <c r="P32" i="126"/>
  <c r="O32" i="126"/>
  <c r="N32" i="126"/>
  <c r="Q31" i="126"/>
  <c r="K32" i="126"/>
  <c r="Q30" i="126"/>
  <c r="Q29" i="126"/>
  <c r="Q28" i="126"/>
  <c r="P26" i="126"/>
  <c r="O26" i="126"/>
  <c r="N26" i="126"/>
  <c r="K26" i="126"/>
  <c r="Q25" i="126"/>
  <c r="Q24" i="126"/>
  <c r="Q23" i="126"/>
  <c r="Q22" i="126"/>
  <c r="Q21" i="126"/>
  <c r="Q20" i="126"/>
  <c r="Q19" i="126"/>
  <c r="P17" i="126"/>
  <c r="O17" i="126"/>
  <c r="N17" i="126"/>
  <c r="K17" i="126"/>
  <c r="Q16" i="126"/>
  <c r="Q15" i="126"/>
  <c r="Q14" i="126"/>
  <c r="Q13" i="126"/>
  <c r="Q12" i="126"/>
  <c r="Q11" i="126"/>
  <c r="P9" i="126"/>
  <c r="O9" i="126"/>
  <c r="N9" i="126"/>
  <c r="K9" i="126"/>
  <c r="Q8" i="126"/>
  <c r="Q7" i="126"/>
  <c r="L9" i="126" l="1"/>
  <c r="M7" i="126"/>
  <c r="L17" i="126"/>
  <c r="L32" i="126"/>
  <c r="L26" i="126"/>
  <c r="K3" i="126"/>
  <c r="M38" i="126"/>
  <c r="M28" i="126"/>
  <c r="M32" i="126" s="1"/>
  <c r="M26" i="126"/>
  <c r="M17" i="126"/>
  <c r="M9" i="126"/>
  <c r="N3" i="126"/>
  <c r="O3" i="126"/>
  <c r="P3" i="126"/>
  <c r="Q9" i="126"/>
  <c r="Q38" i="126"/>
  <c r="Q17" i="126"/>
  <c r="Q26" i="126"/>
  <c r="Q32" i="126"/>
  <c r="Q41" i="126"/>
  <c r="V8" i="124"/>
  <c r="U8" i="124"/>
  <c r="T8" i="124"/>
  <c r="L3" i="126" l="1"/>
  <c r="M3" i="126"/>
  <c r="Q3" i="126"/>
  <c r="AE36" i="124" l="1"/>
  <c r="W48" i="124"/>
  <c r="AG48" i="124" s="1"/>
  <c r="W40" i="124"/>
  <c r="W45" i="124" s="1"/>
  <c r="AB117" i="124"/>
  <c r="AA117" i="124"/>
  <c r="AK115" i="124"/>
  <c r="AJ115" i="124"/>
  <c r="AI115" i="124"/>
  <c r="AB108" i="124"/>
  <c r="AB114" i="124" s="1"/>
  <c r="AE108" i="124"/>
  <c r="AE114" i="124" s="1"/>
  <c r="AA108" i="124"/>
  <c r="AA114" i="124" s="1"/>
  <c r="Y108" i="124"/>
  <c r="W108" i="124"/>
  <c r="V108" i="124"/>
  <c r="T108" i="124"/>
  <c r="P108" i="124"/>
  <c r="O108" i="124"/>
  <c r="N108" i="124"/>
  <c r="AC107" i="124"/>
  <c r="X107" i="124"/>
  <c r="AC106" i="124"/>
  <c r="X106" i="124"/>
  <c r="Z106" i="124" s="1"/>
  <c r="AD106" i="124" s="1"/>
  <c r="AC105" i="124"/>
  <c r="X105" i="124"/>
  <c r="AC104" i="124"/>
  <c r="X104" i="124"/>
  <c r="AD104" i="124" s="1"/>
  <c r="AF104" i="124" s="1"/>
  <c r="AC103" i="124"/>
  <c r="X103" i="124"/>
  <c r="Z103" i="124" s="1"/>
  <c r="AD103" i="124" s="1"/>
  <c r="AH103" i="124" s="1"/>
  <c r="AG101" i="124"/>
  <c r="AC101" i="124"/>
  <c r="X101" i="124"/>
  <c r="Q101" i="124"/>
  <c r="Z101" i="124" s="1"/>
  <c r="AD101" i="124" s="1"/>
  <c r="AK101" i="124" s="1"/>
  <c r="AA99" i="124"/>
  <c r="Q98" i="124"/>
  <c r="Z98" i="124" s="1"/>
  <c r="Z99" i="124" s="1"/>
  <c r="AD99" i="124" s="1"/>
  <c r="AK99" i="124" s="1"/>
  <c r="V99" i="124"/>
  <c r="T99" i="124"/>
  <c r="P99" i="124"/>
  <c r="O99" i="124"/>
  <c r="N99" i="124"/>
  <c r="AK98" i="124"/>
  <c r="AQ96" i="124"/>
  <c r="AP96" i="124"/>
  <c r="AE91" i="124"/>
  <c r="AB91" i="124"/>
  <c r="AA91" i="124"/>
  <c r="S90" i="124"/>
  <c r="AE88" i="124"/>
  <c r="AC87" i="124"/>
  <c r="AC88" i="124" s="1"/>
  <c r="AB88" i="124"/>
  <c r="AA88" i="124"/>
  <c r="Y88" i="124"/>
  <c r="W88" i="124"/>
  <c r="V88" i="124"/>
  <c r="P88" i="124"/>
  <c r="O88" i="124"/>
  <c r="N88" i="124"/>
  <c r="AG87" i="124"/>
  <c r="X87" i="124"/>
  <c r="X88" i="124" s="1"/>
  <c r="Q87" i="124"/>
  <c r="Q88" i="124" s="1"/>
  <c r="AE85" i="124"/>
  <c r="AB85" i="124"/>
  <c r="AA85" i="124"/>
  <c r="Y85" i="124"/>
  <c r="W85" i="124"/>
  <c r="V85" i="124"/>
  <c r="U85" i="124"/>
  <c r="T85" i="124"/>
  <c r="S85" i="124"/>
  <c r="P85" i="124"/>
  <c r="O85" i="124"/>
  <c r="N85" i="124"/>
  <c r="M85" i="124"/>
  <c r="L85" i="124"/>
  <c r="K85" i="124"/>
  <c r="AG84" i="124"/>
  <c r="AC84" i="124"/>
  <c r="X84" i="124"/>
  <c r="Q84" i="124"/>
  <c r="AG83" i="124"/>
  <c r="AC83" i="124"/>
  <c r="X83" i="124"/>
  <c r="Q83" i="124"/>
  <c r="AG82" i="124"/>
  <c r="AC82" i="124"/>
  <c r="AC85" i="124" s="1"/>
  <c r="Q82" i="124"/>
  <c r="X82" i="124"/>
  <c r="AK81" i="124"/>
  <c r="AN80" i="124"/>
  <c r="AE80" i="124"/>
  <c r="AB80" i="124"/>
  <c r="AA80" i="124"/>
  <c r="Y80" i="124"/>
  <c r="W80" i="124"/>
  <c r="V80" i="124"/>
  <c r="T80" i="124"/>
  <c r="S80" i="124"/>
  <c r="R80" i="124"/>
  <c r="P80" i="124"/>
  <c r="O80" i="124"/>
  <c r="N80" i="124"/>
  <c r="M80" i="124"/>
  <c r="L80" i="124"/>
  <c r="K80" i="124"/>
  <c r="AG79" i="124"/>
  <c r="AC79" i="124"/>
  <c r="U79" i="124"/>
  <c r="U80" i="124" s="1"/>
  <c r="Q79" i="124"/>
  <c r="AG78" i="124"/>
  <c r="AC78" i="124"/>
  <c r="X78" i="124"/>
  <c r="Q78" i="124"/>
  <c r="AK77" i="124"/>
  <c r="AG77" i="124"/>
  <c r="AF77" i="124"/>
  <c r="AC77" i="124"/>
  <c r="X77" i="124"/>
  <c r="Q77" i="124"/>
  <c r="AG76" i="124"/>
  <c r="AC76" i="124"/>
  <c r="X76" i="124"/>
  <c r="Q76" i="124"/>
  <c r="AK75" i="124"/>
  <c r="AN74" i="124"/>
  <c r="AE74" i="124"/>
  <c r="AB74" i="124"/>
  <c r="AA74" i="124"/>
  <c r="AC74" i="124" s="1"/>
  <c r="Y74" i="124"/>
  <c r="W74" i="124"/>
  <c r="V74" i="124"/>
  <c r="U74" i="124"/>
  <c r="T74" i="124"/>
  <c r="S74" i="124"/>
  <c r="P74" i="124"/>
  <c r="O74" i="124"/>
  <c r="N74" i="124"/>
  <c r="M74" i="124"/>
  <c r="L74" i="124"/>
  <c r="K74" i="124"/>
  <c r="AG73" i="124"/>
  <c r="AC73" i="124"/>
  <c r="Q73" i="124"/>
  <c r="X73" i="124"/>
  <c r="AG72" i="124"/>
  <c r="AC72" i="124"/>
  <c r="X72" i="124"/>
  <c r="Q72" i="124"/>
  <c r="AK71" i="124"/>
  <c r="AE70" i="124"/>
  <c r="AB70" i="124"/>
  <c r="AA70" i="124"/>
  <c r="Y70" i="124"/>
  <c r="W70" i="124"/>
  <c r="V70" i="124"/>
  <c r="U70" i="124"/>
  <c r="T70" i="124"/>
  <c r="S70" i="124"/>
  <c r="P70" i="124"/>
  <c r="O70" i="124"/>
  <c r="N70" i="124"/>
  <c r="M70" i="124"/>
  <c r="L70" i="124"/>
  <c r="K70" i="124"/>
  <c r="AR69" i="124"/>
  <c r="AG69" i="124"/>
  <c r="AC69" i="124"/>
  <c r="X69" i="124"/>
  <c r="Q69" i="124"/>
  <c r="AG68" i="124"/>
  <c r="AC68" i="124"/>
  <c r="X68" i="124"/>
  <c r="Q68" i="124"/>
  <c r="AG67" i="124"/>
  <c r="AC67" i="124"/>
  <c r="Q67" i="124"/>
  <c r="X67" i="124"/>
  <c r="AG66" i="124"/>
  <c r="AC66" i="124"/>
  <c r="X66" i="124"/>
  <c r="Q66" i="124"/>
  <c r="AG65" i="124"/>
  <c r="AC65" i="124"/>
  <c r="Q65" i="124"/>
  <c r="X65" i="124"/>
  <c r="AK64" i="124"/>
  <c r="AN63" i="124"/>
  <c r="AE63" i="124"/>
  <c r="AD63" i="124"/>
  <c r="AC59" i="124"/>
  <c r="AC60" i="124"/>
  <c r="AC61" i="124"/>
  <c r="AC62" i="124"/>
  <c r="AB63" i="124"/>
  <c r="AA63" i="124"/>
  <c r="Y63" i="124"/>
  <c r="W63" i="124"/>
  <c r="Q59" i="124"/>
  <c r="V59" i="124" s="1"/>
  <c r="Q60" i="124"/>
  <c r="Q61" i="124"/>
  <c r="V61" i="124" s="1"/>
  <c r="Q62" i="124"/>
  <c r="P63" i="124"/>
  <c r="O63" i="124"/>
  <c r="N63" i="124"/>
  <c r="X62" i="124"/>
  <c r="AK62" i="124"/>
  <c r="AH62" i="124"/>
  <c r="X61" i="124"/>
  <c r="AK61" i="124"/>
  <c r="AH61" i="124"/>
  <c r="X60" i="124"/>
  <c r="AK60" i="124"/>
  <c r="AH60" i="124"/>
  <c r="V60" i="124"/>
  <c r="X59" i="124"/>
  <c r="AK59" i="124"/>
  <c r="AC58" i="124"/>
  <c r="X58" i="124"/>
  <c r="AE57" i="124"/>
  <c r="AB57" i="124"/>
  <c r="AA57" i="124"/>
  <c r="Y57" i="124"/>
  <c r="W57" i="124"/>
  <c r="V57" i="124"/>
  <c r="T57" i="124"/>
  <c r="S57" i="124"/>
  <c r="R57" i="124"/>
  <c r="P57" i="124"/>
  <c r="O57" i="124"/>
  <c r="N57" i="124"/>
  <c r="L57" i="124"/>
  <c r="K57" i="124"/>
  <c r="AG56" i="124"/>
  <c r="AC56" i="124"/>
  <c r="U56" i="124"/>
  <c r="X56" i="124" s="1"/>
  <c r="Q56" i="124"/>
  <c r="M56" i="124"/>
  <c r="M57" i="124" s="1"/>
  <c r="AG55" i="124"/>
  <c r="AC55" i="124"/>
  <c r="U55" i="124"/>
  <c r="X55" i="124" s="1"/>
  <c r="Q55" i="124"/>
  <c r="AG54" i="124"/>
  <c r="AC54" i="124"/>
  <c r="U54" i="124"/>
  <c r="X54" i="124" s="1"/>
  <c r="Q54" i="124"/>
  <c r="AG53" i="124"/>
  <c r="AC53" i="124"/>
  <c r="U53" i="124"/>
  <c r="X53" i="124" s="1"/>
  <c r="Q53" i="124"/>
  <c r="AK52" i="124"/>
  <c r="AE51" i="124"/>
  <c r="AB51" i="124"/>
  <c r="AA51" i="124"/>
  <c r="Y51" i="124"/>
  <c r="V51" i="124"/>
  <c r="T51" i="124"/>
  <c r="S51" i="124"/>
  <c r="R51" i="124"/>
  <c r="P51" i="124"/>
  <c r="O51" i="124"/>
  <c r="N51" i="124"/>
  <c r="L51" i="124"/>
  <c r="K51" i="124"/>
  <c r="AG50" i="124"/>
  <c r="AC50" i="124"/>
  <c r="U50" i="124"/>
  <c r="X50" i="124" s="1"/>
  <c r="Z50" i="124" s="1"/>
  <c r="AD50" i="124" s="1"/>
  <c r="AK50" i="124" s="1"/>
  <c r="Q50" i="124"/>
  <c r="M50" i="124"/>
  <c r="M51" i="124" s="1"/>
  <c r="AG49" i="124"/>
  <c r="AC49" i="124"/>
  <c r="U49" i="124"/>
  <c r="X49" i="124" s="1"/>
  <c r="Q49" i="124"/>
  <c r="AC48" i="124"/>
  <c r="U48" i="124"/>
  <c r="Q48" i="124"/>
  <c r="AG47" i="124"/>
  <c r="AC47" i="124"/>
  <c r="U47" i="124"/>
  <c r="X47" i="124" s="1"/>
  <c r="Q47" i="124"/>
  <c r="AK46" i="124"/>
  <c r="AE45" i="124"/>
  <c r="AB45" i="124"/>
  <c r="AA45" i="124"/>
  <c r="Y45" i="124"/>
  <c r="V45" i="124"/>
  <c r="T45" i="124"/>
  <c r="S45" i="124"/>
  <c r="R45" i="124"/>
  <c r="P45" i="124"/>
  <c r="O45" i="124"/>
  <c r="N45" i="124"/>
  <c r="M45" i="124"/>
  <c r="L45" i="124"/>
  <c r="K45" i="124"/>
  <c r="AG44" i="124"/>
  <c r="AC44" i="124"/>
  <c r="U44" i="124"/>
  <c r="X44" i="124" s="1"/>
  <c r="Q44" i="124"/>
  <c r="AG43" i="124"/>
  <c r="AC43" i="124"/>
  <c r="U43" i="124"/>
  <c r="X43" i="124" s="1"/>
  <c r="Q43" i="124"/>
  <c r="AG42" i="124"/>
  <c r="AC42" i="124"/>
  <c r="U42" i="124"/>
  <c r="X42" i="124" s="1"/>
  <c r="Q42" i="124"/>
  <c r="AG41" i="124"/>
  <c r="AC41" i="124"/>
  <c r="U41" i="124"/>
  <c r="X41" i="124" s="1"/>
  <c r="Q41" i="124"/>
  <c r="AC40" i="124"/>
  <c r="U40" i="124"/>
  <c r="X40" i="124" s="1"/>
  <c r="Q40" i="124"/>
  <c r="AG39" i="124"/>
  <c r="AC39" i="124"/>
  <c r="U39" i="124"/>
  <c r="X39" i="124" s="1"/>
  <c r="Q39" i="124"/>
  <c r="AS38" i="124"/>
  <c r="AG38" i="124"/>
  <c r="AC38" i="124"/>
  <c r="U38" i="124"/>
  <c r="X38" i="124" s="1"/>
  <c r="Q38" i="124"/>
  <c r="AK37" i="124"/>
  <c r="AJ36" i="124"/>
  <c r="AB36" i="124"/>
  <c r="Y36" i="124"/>
  <c r="W36" i="124"/>
  <c r="V36" i="124"/>
  <c r="T36" i="124"/>
  <c r="S36" i="124"/>
  <c r="R36" i="124"/>
  <c r="P36" i="124"/>
  <c r="O36" i="124"/>
  <c r="N36" i="124"/>
  <c r="M36" i="124"/>
  <c r="L36" i="124"/>
  <c r="K36" i="124"/>
  <c r="AT35" i="124"/>
  <c r="AG35" i="124"/>
  <c r="AC35" i="124"/>
  <c r="U35" i="124"/>
  <c r="X35" i="124" s="1"/>
  <c r="Q35" i="124"/>
  <c r="AT34" i="124"/>
  <c r="AG34" i="124"/>
  <c r="AC34" i="124"/>
  <c r="U34" i="124"/>
  <c r="X34" i="124" s="1"/>
  <c r="Q34" i="124"/>
  <c r="AG33" i="124"/>
  <c r="U33" i="124"/>
  <c r="X33" i="124" s="1"/>
  <c r="Q33" i="124"/>
  <c r="AT32" i="124"/>
  <c r="AG32" i="124"/>
  <c r="AC32" i="124"/>
  <c r="U32" i="124"/>
  <c r="X32" i="124" s="1"/>
  <c r="Q32" i="124"/>
  <c r="AT31" i="124"/>
  <c r="AG31" i="124"/>
  <c r="AC31" i="124"/>
  <c r="U31" i="124"/>
  <c r="X31" i="124" s="1"/>
  <c r="Q31" i="124"/>
  <c r="AT30" i="124"/>
  <c r="AG30" i="124"/>
  <c r="AC30" i="124"/>
  <c r="U30" i="124"/>
  <c r="X30" i="124" s="1"/>
  <c r="AO4" i="124" s="1"/>
  <c r="Q30" i="124"/>
  <c r="AT29" i="124"/>
  <c r="AG29" i="124"/>
  <c r="AC29" i="124"/>
  <c r="X29" i="124"/>
  <c r="Q29" i="124"/>
  <c r="AS28" i="124"/>
  <c r="AG28" i="124"/>
  <c r="AC28" i="124"/>
  <c r="X28" i="124"/>
  <c r="Q28" i="124"/>
  <c r="AG27" i="124"/>
  <c r="AC27" i="124"/>
  <c r="X27" i="124"/>
  <c r="Q27" i="124"/>
  <c r="AK26" i="124"/>
  <c r="AE25" i="124"/>
  <c r="AB25" i="124"/>
  <c r="AA25" i="124"/>
  <c r="Y25" i="124"/>
  <c r="W25" i="124"/>
  <c r="V25" i="124"/>
  <c r="U25" i="124"/>
  <c r="T25" i="124"/>
  <c r="S25" i="124"/>
  <c r="P25" i="124"/>
  <c r="O25" i="124"/>
  <c r="N25" i="124"/>
  <c r="M25" i="124"/>
  <c r="L25" i="124"/>
  <c r="K25" i="124"/>
  <c r="AG24" i="124"/>
  <c r="AC24" i="124"/>
  <c r="X24" i="124"/>
  <c r="Q24" i="124"/>
  <c r="AG23" i="124"/>
  <c r="AC23" i="124"/>
  <c r="X23" i="124"/>
  <c r="X25" i="124" s="1"/>
  <c r="Q23" i="124"/>
  <c r="Q25" i="124" s="1"/>
  <c r="P22" i="124"/>
  <c r="O22" i="124"/>
  <c r="N22" i="124"/>
  <c r="M22" i="124"/>
  <c r="L22" i="124"/>
  <c r="K22" i="124"/>
  <c r="AG21" i="124"/>
  <c r="AC21" i="124"/>
  <c r="Q21" i="124"/>
  <c r="U21" i="124"/>
  <c r="X21" i="124" s="1"/>
  <c r="AG20" i="124"/>
  <c r="U20" i="124"/>
  <c r="X20" i="124" s="1"/>
  <c r="Q20" i="124"/>
  <c r="AG19" i="124"/>
  <c r="AC19" i="124"/>
  <c r="U19" i="124"/>
  <c r="X19" i="124" s="1"/>
  <c r="Q19" i="124"/>
  <c r="AG18" i="124"/>
  <c r="AC18" i="124"/>
  <c r="U18" i="124"/>
  <c r="Q18" i="124"/>
  <c r="X17" i="124"/>
  <c r="AK14" i="124"/>
  <c r="AC14" i="124"/>
  <c r="AC13" i="124"/>
  <c r="AC91" i="124" s="1"/>
  <c r="Y13" i="124"/>
  <c r="Y91" i="124" s="1"/>
  <c r="W13" i="124"/>
  <c r="W91" i="124" s="1"/>
  <c r="V13" i="124"/>
  <c r="V91" i="124" s="1"/>
  <c r="U13" i="124"/>
  <c r="U91" i="124" s="1"/>
  <c r="T13" i="124"/>
  <c r="T91" i="124" s="1"/>
  <c r="S13" i="124"/>
  <c r="S91" i="124" s="1"/>
  <c r="R13" i="124"/>
  <c r="R91" i="124" s="1"/>
  <c r="P13" i="124"/>
  <c r="P91" i="124" s="1"/>
  <c r="O13" i="124"/>
  <c r="AG12" i="124"/>
  <c r="AL12" i="124" s="1"/>
  <c r="Q12" i="124"/>
  <c r="AG11" i="124"/>
  <c r="AL11" i="124" s="1"/>
  <c r="Q11" i="124"/>
  <c r="Z11" i="124" s="1"/>
  <c r="AD11" i="124" s="1"/>
  <c r="AK11" i="124" s="1"/>
  <c r="AG10" i="124"/>
  <c r="AL10" i="124" s="1"/>
  <c r="Q10" i="124"/>
  <c r="Y8" i="124"/>
  <c r="O8" i="124"/>
  <c r="O90" i="124" s="1"/>
  <c r="AE8" i="124"/>
  <c r="AB8" i="124"/>
  <c r="AB90" i="124" s="1"/>
  <c r="AA8" i="124"/>
  <c r="AA90" i="124" s="1"/>
  <c r="W8" i="124"/>
  <c r="W90" i="124" s="1"/>
  <c r="V90" i="124"/>
  <c r="U90" i="124"/>
  <c r="T90" i="124"/>
  <c r="P8" i="124"/>
  <c r="P90" i="124" s="1"/>
  <c r="N8" i="124"/>
  <c r="N90" i="124" s="1"/>
  <c r="AG7" i="124"/>
  <c r="AC7" i="124"/>
  <c r="X7" i="124"/>
  <c r="X6" i="124"/>
  <c r="Q7" i="124"/>
  <c r="AG6" i="124"/>
  <c r="AC6" i="124"/>
  <c r="Q6" i="124"/>
  <c r="Z6" i="124" s="1"/>
  <c r="AD6" i="124" s="1"/>
  <c r="AQ4" i="124"/>
  <c r="AP4" i="124"/>
  <c r="V9" i="124"/>
  <c r="N91" i="124"/>
  <c r="X18" i="124"/>
  <c r="T9" i="124"/>
  <c r="AH106" i="124" l="1"/>
  <c r="AF106" i="124"/>
  <c r="AH104" i="124"/>
  <c r="X22" i="124"/>
  <c r="AG40" i="124"/>
  <c r="U22" i="124"/>
  <c r="AA9" i="124"/>
  <c r="Q22" i="124"/>
  <c r="X79" i="124"/>
  <c r="Z47" i="124"/>
  <c r="AD47" i="124" s="1"/>
  <c r="AL47" i="124" s="1"/>
  <c r="Z60" i="124"/>
  <c r="Z56" i="124"/>
  <c r="AD56" i="124" s="1"/>
  <c r="AL56" i="124" s="1"/>
  <c r="Q70" i="124"/>
  <c r="AC25" i="124"/>
  <c r="AC80" i="124"/>
  <c r="Z67" i="124"/>
  <c r="AD67" i="124" s="1"/>
  <c r="AL67" i="124" s="1"/>
  <c r="Z105" i="124"/>
  <c r="AD105" i="124" s="1"/>
  <c r="AH105" i="124" s="1"/>
  <c r="Z107" i="124"/>
  <c r="AD107" i="124" s="1"/>
  <c r="Z72" i="124"/>
  <c r="AD72" i="124" s="1"/>
  <c r="AL72" i="124" s="1"/>
  <c r="Z73" i="124"/>
  <c r="Z82" i="124"/>
  <c r="AD82" i="124" s="1"/>
  <c r="AK82" i="124" s="1"/>
  <c r="X85" i="124"/>
  <c r="AR96" i="124"/>
  <c r="Q51" i="124"/>
  <c r="W9" i="124"/>
  <c r="Q13" i="124"/>
  <c r="Q91" i="124" s="1"/>
  <c r="U57" i="124"/>
  <c r="P9" i="124"/>
  <c r="R89" i="124"/>
  <c r="R96" i="124" s="1"/>
  <c r="Z53" i="124"/>
  <c r="AD53" i="124" s="1"/>
  <c r="AF53" i="124" s="1"/>
  <c r="X63" i="124"/>
  <c r="AL61" i="124"/>
  <c r="Z38" i="124"/>
  <c r="AD38" i="124" s="1"/>
  <c r="Q45" i="124"/>
  <c r="Z41" i="124"/>
  <c r="AD41" i="124" s="1"/>
  <c r="AF41" i="124" s="1"/>
  <c r="Z43" i="124"/>
  <c r="AD43" i="124" s="1"/>
  <c r="AL43" i="124" s="1"/>
  <c r="AC8" i="124"/>
  <c r="AC90" i="124" s="1"/>
  <c r="AL103" i="124"/>
  <c r="AF56" i="124"/>
  <c r="AH56" i="124" s="1"/>
  <c r="Z27" i="124"/>
  <c r="AD27" i="124" s="1"/>
  <c r="AK27" i="124" s="1"/>
  <c r="Z32" i="124"/>
  <c r="AD32" i="124" s="1"/>
  <c r="AK32" i="124" s="1"/>
  <c r="AC63" i="124"/>
  <c r="AK56" i="124"/>
  <c r="Z23" i="124"/>
  <c r="AF50" i="124"/>
  <c r="AH50" i="124" s="1"/>
  <c r="AL104" i="124"/>
  <c r="AK104" i="124"/>
  <c r="AB9" i="124"/>
  <c r="Z21" i="124"/>
  <c r="AD21" i="124" s="1"/>
  <c r="AF21" i="124" s="1"/>
  <c r="Z39" i="124"/>
  <c r="AD39" i="124" s="1"/>
  <c r="AK39" i="124" s="1"/>
  <c r="Z49" i="124"/>
  <c r="AD49" i="124" s="1"/>
  <c r="AL49" i="124" s="1"/>
  <c r="AC51" i="124"/>
  <c r="AL59" i="124"/>
  <c r="Z61" i="124"/>
  <c r="AG108" i="124"/>
  <c r="Z40" i="124"/>
  <c r="AD40" i="124" s="1"/>
  <c r="AF40" i="124" s="1"/>
  <c r="AH40" i="124" s="1"/>
  <c r="W51" i="124"/>
  <c r="Z55" i="124"/>
  <c r="AD55" i="124" s="1"/>
  <c r="AF55" i="124" s="1"/>
  <c r="AH55" i="124" s="1"/>
  <c r="AK103" i="124"/>
  <c r="Q99" i="124"/>
  <c r="Y89" i="124"/>
  <c r="Y96" i="124" s="1"/>
  <c r="AL60" i="124"/>
  <c r="Z69" i="124"/>
  <c r="AD69" i="124" s="1"/>
  <c r="AL69" i="124" s="1"/>
  <c r="Z74" i="124"/>
  <c r="AD73" i="124"/>
  <c r="Z7" i="124"/>
  <c r="Z8" i="124" s="1"/>
  <c r="X91" i="124"/>
  <c r="AG91" i="124"/>
  <c r="Z18" i="124"/>
  <c r="AF101" i="124"/>
  <c r="AH101" i="124" s="1"/>
  <c r="X8" i="124"/>
  <c r="Z24" i="124"/>
  <c r="AD24" i="124" s="1"/>
  <c r="AF24" i="124" s="1"/>
  <c r="Z31" i="124"/>
  <c r="AD31" i="124" s="1"/>
  <c r="Z34" i="124"/>
  <c r="AD34" i="124" s="1"/>
  <c r="AF34" i="124" s="1"/>
  <c r="AC45" i="124"/>
  <c r="AC57" i="124"/>
  <c r="Z66" i="124"/>
  <c r="AD66" i="124" s="1"/>
  <c r="AL66" i="124" s="1"/>
  <c r="Q74" i="124"/>
  <c r="Z12" i="124"/>
  <c r="AD12" i="124" s="1"/>
  <c r="V89" i="124"/>
  <c r="V96" i="124" s="1"/>
  <c r="W89" i="124"/>
  <c r="Z33" i="124"/>
  <c r="AD33" i="124" s="1"/>
  <c r="AF33" i="124" s="1"/>
  <c r="AH33" i="124" s="1"/>
  <c r="Z35" i="124"/>
  <c r="AD35" i="124" s="1"/>
  <c r="AF35" i="124" s="1"/>
  <c r="Z44" i="124"/>
  <c r="AD44" i="124" s="1"/>
  <c r="AL44" i="124" s="1"/>
  <c r="U51" i="124"/>
  <c r="X74" i="124"/>
  <c r="Z84" i="124"/>
  <c r="AD84" i="124" s="1"/>
  <c r="AK84" i="124" s="1"/>
  <c r="AL101" i="124"/>
  <c r="AC108" i="124"/>
  <c r="AC114" i="124" s="1"/>
  <c r="AE93" i="124"/>
  <c r="AE90" i="124"/>
  <c r="AL106" i="124"/>
  <c r="AF82" i="124"/>
  <c r="AF11" i="124"/>
  <c r="Z10" i="124"/>
  <c r="Z20" i="124"/>
  <c r="AL20" i="124" s="1"/>
  <c r="AL50" i="124"/>
  <c r="Z59" i="124"/>
  <c r="AG70" i="124"/>
  <c r="AC70" i="124"/>
  <c r="Z76" i="124"/>
  <c r="AD76" i="124" s="1"/>
  <c r="AL77" i="124"/>
  <c r="Z77" i="124"/>
  <c r="I99" i="124"/>
  <c r="Q108" i="124"/>
  <c r="AL82" i="124"/>
  <c r="X80" i="124"/>
  <c r="Y9" i="124"/>
  <c r="Y90" i="124"/>
  <c r="O91" i="124"/>
  <c r="Q95" i="124" s="1"/>
  <c r="T89" i="124"/>
  <c r="Z54" i="124"/>
  <c r="AD54" i="124" s="1"/>
  <c r="Q57" i="124"/>
  <c r="Z65" i="124"/>
  <c r="X70" i="124"/>
  <c r="AK67" i="124"/>
  <c r="X108" i="124"/>
  <c r="AQ2" i="124"/>
  <c r="AR4" i="124"/>
  <c r="Q63" i="124"/>
  <c r="V62" i="124"/>
  <c r="V63" i="124" s="1"/>
  <c r="AL62" i="124"/>
  <c r="AL105" i="124"/>
  <c r="AE9" i="124"/>
  <c r="AB89" i="124"/>
  <c r="AB96" i="124" s="1"/>
  <c r="X57" i="124"/>
  <c r="Z68" i="124"/>
  <c r="AD68" i="124" s="1"/>
  <c r="Z83" i="124"/>
  <c r="O9" i="124"/>
  <c r="Z29" i="124"/>
  <c r="AD29" i="124" s="1"/>
  <c r="AK29" i="124" s="1"/>
  <c r="X48" i="124"/>
  <c r="O89" i="124"/>
  <c r="O96" i="124" s="1"/>
  <c r="Q85" i="124"/>
  <c r="P89" i="124"/>
  <c r="Z28" i="124"/>
  <c r="AD28" i="124" s="1"/>
  <c r="AF28" i="124" s="1"/>
  <c r="AH28" i="124" s="1"/>
  <c r="Z78" i="124"/>
  <c r="N89" i="124"/>
  <c r="N96" i="124" s="1"/>
  <c r="Z87" i="124"/>
  <c r="AL35" i="124"/>
  <c r="AL40" i="124"/>
  <c r="AL24" i="124"/>
  <c r="X45" i="124"/>
  <c r="Z42" i="124"/>
  <c r="AD42" i="124" s="1"/>
  <c r="Z19" i="124"/>
  <c r="U45" i="124"/>
  <c r="Q36" i="124"/>
  <c r="U36" i="124"/>
  <c r="AE89" i="124"/>
  <c r="Z79" i="124"/>
  <c r="AD79" i="124" s="1"/>
  <c r="AL79" i="124" s="1"/>
  <c r="S89" i="124"/>
  <c r="S92" i="124" s="1"/>
  <c r="Q80" i="124"/>
  <c r="AD78" i="124"/>
  <c r="AL78" i="124" s="1"/>
  <c r="AF6" i="124"/>
  <c r="AH6" i="124" s="1"/>
  <c r="AL6" i="124"/>
  <c r="AK6" i="124"/>
  <c r="X36" i="124"/>
  <c r="Z30" i="124"/>
  <c r="Q94" i="124"/>
  <c r="Q8" i="124"/>
  <c r="Q90" i="124" s="1"/>
  <c r="AF47" i="124" l="1"/>
  <c r="AH47" i="124" s="1"/>
  <c r="AK47" i="124"/>
  <c r="AK21" i="124"/>
  <c r="AD18" i="124"/>
  <c r="Z22" i="124"/>
  <c r="AD23" i="124"/>
  <c r="AK23" i="124" s="1"/>
  <c r="Z25" i="124"/>
  <c r="AG89" i="124"/>
  <c r="AF39" i="124"/>
  <c r="AH39" i="124" s="1"/>
  <c r="AF72" i="124"/>
  <c r="AK34" i="124"/>
  <c r="AL28" i="124"/>
  <c r="AF43" i="124"/>
  <c r="AH43" i="124" s="1"/>
  <c r="AF67" i="124"/>
  <c r="AH67" i="124" s="1"/>
  <c r="AK49" i="124"/>
  <c r="AK107" i="124"/>
  <c r="AK105" i="124"/>
  <c r="AF49" i="124"/>
  <c r="AH49" i="124" s="1"/>
  <c r="AD74" i="124"/>
  <c r="AK74" i="124" s="1"/>
  <c r="AF69" i="124"/>
  <c r="AH69" i="124" s="1"/>
  <c r="AB92" i="124"/>
  <c r="AB113" i="124" s="1"/>
  <c r="AB115" i="124" s="1"/>
  <c r="AL53" i="124"/>
  <c r="AK69" i="124"/>
  <c r="AC9" i="124"/>
  <c r="AK53" i="124"/>
  <c r="AL107" i="124"/>
  <c r="AE92" i="124"/>
  <c r="AE113" i="124" s="1"/>
  <c r="AL32" i="124"/>
  <c r="AK40" i="124"/>
  <c r="AK66" i="124"/>
  <c r="AF84" i="124"/>
  <c r="AH84" i="124" s="1"/>
  <c r="AK72" i="124"/>
  <c r="AK20" i="124"/>
  <c r="AL41" i="124"/>
  <c r="AK41" i="124"/>
  <c r="Z95" i="124"/>
  <c r="AL39" i="124"/>
  <c r="AL33" i="124"/>
  <c r="S96" i="124"/>
  <c r="AK33" i="124"/>
  <c r="AL63" i="124"/>
  <c r="AL73" i="124"/>
  <c r="AF32" i="124"/>
  <c r="AH32" i="124" s="1"/>
  <c r="AL34" i="124"/>
  <c r="Y92" i="124"/>
  <c r="AK28" i="124"/>
  <c r="AK43" i="124"/>
  <c r="AK44" i="124"/>
  <c r="AK24" i="124"/>
  <c r="AK35" i="124"/>
  <c r="AF27" i="124"/>
  <c r="AH27" i="124" s="1"/>
  <c r="AF20" i="124"/>
  <c r="AH20" i="124" s="1"/>
  <c r="U89" i="124"/>
  <c r="U92" i="124" s="1"/>
  <c r="AL27" i="124"/>
  <c r="AF44" i="124"/>
  <c r="AL21" i="124"/>
  <c r="AL29" i="124"/>
  <c r="AL55" i="124"/>
  <c r="AD7" i="124"/>
  <c r="AL7" i="124" s="1"/>
  <c r="AF29" i="124"/>
  <c r="AH29" i="124" s="1"/>
  <c r="AE96" i="124"/>
  <c r="AK55" i="124"/>
  <c r="AF66" i="124"/>
  <c r="AH66" i="124" s="1"/>
  <c r="AK12" i="124"/>
  <c r="AF12" i="124"/>
  <c r="V92" i="124"/>
  <c r="V93" i="124" s="1"/>
  <c r="AL31" i="124"/>
  <c r="AK31" i="124"/>
  <c r="AF31" i="124"/>
  <c r="Z62" i="124"/>
  <c r="Z63" i="124" s="1"/>
  <c r="AL18" i="124"/>
  <c r="AF18" i="124"/>
  <c r="AL84" i="124"/>
  <c r="W92" i="124"/>
  <c r="W96" i="124"/>
  <c r="AK73" i="124"/>
  <c r="AF73" i="124"/>
  <c r="X90" i="124"/>
  <c r="X9" i="124"/>
  <c r="AH82" i="124"/>
  <c r="J3" i="124"/>
  <c r="N3" i="124" s="1"/>
  <c r="AK79" i="124"/>
  <c r="Q93" i="124"/>
  <c r="O92" i="124"/>
  <c r="AK68" i="124"/>
  <c r="AL68" i="124"/>
  <c r="AF68" i="124"/>
  <c r="AH68" i="124" s="1"/>
  <c r="Z57" i="124"/>
  <c r="AH57" i="124" s="1"/>
  <c r="AF76" i="124"/>
  <c r="AK76" i="124"/>
  <c r="AL76" i="124"/>
  <c r="Z70" i="124"/>
  <c r="AH70" i="124" s="1"/>
  <c r="AD65" i="124"/>
  <c r="N92" i="124"/>
  <c r="AF79" i="124"/>
  <c r="X51" i="124"/>
  <c r="X89" i="124" s="1"/>
  <c r="Z48" i="124"/>
  <c r="AD83" i="124"/>
  <c r="Z85" i="124"/>
  <c r="AF54" i="124"/>
  <c r="AL54" i="124"/>
  <c r="AK54" i="124"/>
  <c r="AL74" i="124"/>
  <c r="AK106" i="124"/>
  <c r="AD57" i="124"/>
  <c r="AK57" i="124" s="1"/>
  <c r="Z80" i="124"/>
  <c r="AH80" i="124" s="1"/>
  <c r="Z88" i="124"/>
  <c r="AD87" i="124"/>
  <c r="P92" i="124"/>
  <c r="P96" i="124"/>
  <c r="Z108" i="124"/>
  <c r="T92" i="124"/>
  <c r="U93" i="124" s="1"/>
  <c r="T96" i="124"/>
  <c r="AG90" i="124"/>
  <c r="AD10" i="124"/>
  <c r="Z13" i="124"/>
  <c r="Z91" i="124" s="1"/>
  <c r="Z117" i="124"/>
  <c r="AD19" i="124"/>
  <c r="Q89" i="124"/>
  <c r="Q96" i="124" s="1"/>
  <c r="AK42" i="124"/>
  <c r="AL42" i="124"/>
  <c r="AF42" i="124"/>
  <c r="AH42" i="124" s="1"/>
  <c r="AF38" i="124"/>
  <c r="AK38" i="124"/>
  <c r="AL38" i="124"/>
  <c r="AD45" i="124"/>
  <c r="Z45" i="124"/>
  <c r="AH45" i="124" s="1"/>
  <c r="AD80" i="124"/>
  <c r="AK80" i="124" s="1"/>
  <c r="AF78" i="124"/>
  <c r="AK78" i="124"/>
  <c r="Z36" i="124"/>
  <c r="AD30" i="124"/>
  <c r="Q9" i="124"/>
  <c r="AD8" i="124"/>
  <c r="Z9" i="124"/>
  <c r="Z90" i="124"/>
  <c r="AE115" i="124" l="1"/>
  <c r="AD25" i="124"/>
  <c r="AF23" i="124"/>
  <c r="AF25" i="124" s="1"/>
  <c r="AL23" i="124"/>
  <c r="AK18" i="124"/>
  <c r="AD22" i="124"/>
  <c r="AK7" i="124"/>
  <c r="AG92" i="124"/>
  <c r="AF7" i="124"/>
  <c r="AF8" i="124" s="1"/>
  <c r="AF90" i="124" s="1"/>
  <c r="U96" i="124"/>
  <c r="AF74" i="124"/>
  <c r="AH85" i="124"/>
  <c r="AF57" i="124"/>
  <c r="AL57" i="124"/>
  <c r="X92" i="124"/>
  <c r="X96" i="124"/>
  <c r="Z114" i="124"/>
  <c r="AC109" i="124"/>
  <c r="AD109" i="124"/>
  <c r="AD13" i="124"/>
  <c r="AF10" i="124"/>
  <c r="AF13" i="124" s="1"/>
  <c r="AF91" i="124" s="1"/>
  <c r="AK10" i="124"/>
  <c r="AD108" i="124"/>
  <c r="AD114" i="124" s="1"/>
  <c r="AF87" i="124"/>
  <c r="AD88" i="124"/>
  <c r="AL88" i="124" s="1"/>
  <c r="AL87" i="124"/>
  <c r="AK87" i="124"/>
  <c r="AD48" i="124"/>
  <c r="Z51" i="124"/>
  <c r="AH51" i="124" s="1"/>
  <c r="P95" i="124"/>
  <c r="AL65" i="124"/>
  <c r="AD70" i="124"/>
  <c r="AF65" i="124"/>
  <c r="AK65" i="124"/>
  <c r="AE95" i="124"/>
  <c r="AD95" i="124"/>
  <c r="AF83" i="124"/>
  <c r="AL83" i="124"/>
  <c r="AK83" i="124"/>
  <c r="AD85" i="124"/>
  <c r="O125" i="124"/>
  <c r="Z93" i="124"/>
  <c r="AK45" i="124"/>
  <c r="AL45" i="124"/>
  <c r="AK19" i="124"/>
  <c r="AF19" i="124"/>
  <c r="AF22" i="124" s="1"/>
  <c r="AL19" i="124"/>
  <c r="AF45" i="124"/>
  <c r="AH38" i="124"/>
  <c r="AF80" i="124"/>
  <c r="AH78" i="124"/>
  <c r="AK30" i="124"/>
  <c r="AF30" i="124"/>
  <c r="AL30" i="124"/>
  <c r="AD36" i="124"/>
  <c r="AH36" i="124"/>
  <c r="AH8" i="124"/>
  <c r="AD94" i="124"/>
  <c r="AK94" i="124" s="1"/>
  <c r="AD9" i="124"/>
  <c r="AK9" i="124" s="1"/>
  <c r="AD90" i="124"/>
  <c r="AK8" i="124"/>
  <c r="AL8" i="124"/>
  <c r="Q92" i="124"/>
  <c r="Z94" i="124"/>
  <c r="AF9" i="124" l="1"/>
  <c r="AH9" i="124" s="1"/>
  <c r="AK25" i="124"/>
  <c r="AL25" i="124"/>
  <c r="Z89" i="124"/>
  <c r="AD93" i="124" s="1"/>
  <c r="AF117" i="124"/>
  <c r="AF85" i="124"/>
  <c r="AK85" i="124"/>
  <c r="AL85" i="124"/>
  <c r="AK95" i="124"/>
  <c r="AF70" i="124"/>
  <c r="AH65" i="124"/>
  <c r="AD91" i="124"/>
  <c r="AL13" i="124"/>
  <c r="AK13" i="124"/>
  <c r="AK70" i="124"/>
  <c r="AL70" i="124"/>
  <c r="AK48" i="124"/>
  <c r="AF48" i="124"/>
  <c r="AL48" i="124"/>
  <c r="AD51" i="124"/>
  <c r="AF88" i="124"/>
  <c r="AF108" i="124"/>
  <c r="AF109" i="124"/>
  <c r="AK108" i="124"/>
  <c r="AL108" i="124"/>
  <c r="AL114" i="124" s="1"/>
  <c r="AL115" i="124" s="1"/>
  <c r="AK22" i="124"/>
  <c r="AL22" i="124"/>
  <c r="AH22" i="124"/>
  <c r="AL36" i="124"/>
  <c r="AK36" i="124"/>
  <c r="AF36" i="124"/>
  <c r="AH30" i="124"/>
  <c r="AK90" i="124"/>
  <c r="AL90" i="124"/>
  <c r="AH90" i="124"/>
  <c r="AL9" i="124"/>
  <c r="AF114" i="124" l="1"/>
  <c r="AH108" i="124"/>
  <c r="AH48" i="124"/>
  <c r="AF51" i="124"/>
  <c r="AF89" i="124" s="1"/>
  <c r="AK51" i="124"/>
  <c r="AL51" i="124"/>
  <c r="AD89" i="124"/>
  <c r="AL89" i="124" s="1"/>
  <c r="AG114" i="124" l="1"/>
  <c r="AF93" i="124"/>
  <c r="AH89" i="124"/>
  <c r="AF96" i="124"/>
  <c r="AH96" i="124" s="1"/>
  <c r="AK89" i="124"/>
  <c r="AC20" i="124"/>
  <c r="AC22" i="124" s="1"/>
  <c r="AC33" i="124"/>
  <c r="AC36" i="124" s="1"/>
  <c r="AA36" i="124"/>
  <c r="AA89" i="124" l="1"/>
  <c r="AA96" i="124" s="1"/>
  <c r="AC89" i="124"/>
  <c r="AC92" i="124" s="1"/>
  <c r="AC113" i="124" s="1"/>
  <c r="AC115" i="124" s="1"/>
  <c r="AA92" i="124" l="1"/>
  <c r="AC93" i="124" s="1"/>
  <c r="AL91" i="124"/>
  <c r="AK91" i="124"/>
  <c r="AD92" i="124"/>
  <c r="AA113" i="124" l="1"/>
  <c r="AA115" i="124" s="1"/>
  <c r="AC117" i="124" s="1"/>
  <c r="AK92" i="124"/>
  <c r="AD113" i="124"/>
  <c r="AD115" i="124" s="1"/>
  <c r="AF92" i="124"/>
  <c r="AH92" i="124" s="1"/>
  <c r="AL92" i="124"/>
  <c r="AE117" i="124" l="1"/>
  <c r="AF113" i="124"/>
  <c r="AK93" i="124"/>
  <c r="Z96" i="124"/>
  <c r="AD96" i="124" s="1"/>
  <c r="AL96" i="124" s="1"/>
  <c r="Z92" i="124"/>
  <c r="Z113" i="124" s="1"/>
  <c r="AG113" i="124" l="1"/>
  <c r="AG115" i="124" s="1"/>
  <c r="AF115" i="124"/>
  <c r="AF118" i="124"/>
  <c r="AK96" i="124"/>
  <c r="Z115" i="124"/>
  <c r="AD117" i="124" s="1"/>
  <c r="AF119" i="124" l="1"/>
  <c r="AE119" i="124" s="1"/>
  <c r="AD119" i="124"/>
</calcChain>
</file>

<file path=xl/sharedStrings.xml><?xml version="1.0" encoding="utf-8"?>
<sst xmlns="http://schemas.openxmlformats.org/spreadsheetml/2006/main" count="3164" uniqueCount="865">
  <si>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</si>
  <si>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</si>
  <si>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</si>
  <si>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</si>
  <si>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</si>
  <si>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</si>
  <si>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</si>
  <si>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</si>
  <si>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</si>
  <si>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</si>
  <si>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</si>
  <si>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</si>
  <si>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</si>
  <si>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</si>
  <si>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</si>
  <si>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</si>
  <si>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</si>
  <si>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</si>
  <si>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</si>
  <si>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</si>
  <si>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</si>
  <si>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</si>
  <si>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</si>
  <si>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</si>
  <si>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</si>
  <si>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</si>
  <si>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</si>
  <si>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</si>
  <si>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</si>
  <si>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</si>
  <si>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</si>
  <si>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</si>
  <si>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</si>
  <si>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</si>
  <si>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</si>
  <si>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</si>
  <si>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</si>
  <si>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</si>
  <si>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</si>
  <si>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</si>
  <si>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</si>
  <si>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</si>
  <si>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</si>
  <si>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</si>
  <si>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</si>
  <si>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</si>
  <si>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</si>
  <si>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</si>
  <si>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</si>
  <si>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</si>
  <si>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</si>
  <si>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2 0 4 5 2 MANTENIMIENTO DE BIENES MUEBLES, EQUIPOS Y ENSERES</t>
  </si>
  <si>
    <t>2 0 4 5 5 MANTENIMIENTO EQUIPO COMUNICACIÓN Y COMPUTACION</t>
  </si>
  <si>
    <t>Roger Quirama García Tel 334 40 80 Ext. 205</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</si>
  <si>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</si>
  <si>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</si>
  <si>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</si>
  <si>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</si>
  <si>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</si>
  <si>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</si>
  <si>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</si>
  <si>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</si>
  <si>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</si>
  <si>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</si>
  <si>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</si>
  <si>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</si>
  <si>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</si>
  <si>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</si>
  <si>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Julian Mauricio Martinez Tel 3344080 Ext. 123</t>
  </si>
  <si>
    <t>Luz Mary Riaño Tel 334 27 71 Ext. 110</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</si>
  <si>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</si>
  <si>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</si>
  <si>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</si>
  <si>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</si>
  <si>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</si>
  <si>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</si>
  <si>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</si>
  <si>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</si>
  <si>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</si>
  <si>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</si>
  <si>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</si>
  <si>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</si>
  <si>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</si>
  <si>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</si>
  <si>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</si>
  <si>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</si>
  <si>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</si>
  <si>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</si>
  <si>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</si>
  <si>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 xml:space="preserve"> UNIDAD</t>
  </si>
  <si>
    <t>Adriana Daza Tel 3344080 Ett. 192</t>
  </si>
  <si>
    <t>C-520-1403-1 Recurso 10</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</si>
  <si>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</si>
  <si>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</si>
  <si>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</si>
  <si>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</si>
  <si>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</si>
  <si>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</si>
  <si>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</si>
  <si>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</si>
  <si>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</si>
  <si>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</si>
  <si>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</si>
  <si>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</si>
  <si>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</si>
  <si>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</si>
  <si>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</si>
  <si>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</si>
  <si>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</si>
  <si>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Herramienta de Chat para la Función Pública</t>
  </si>
  <si>
    <t>VALOR TOTAL DEL CTO</t>
  </si>
  <si>
    <t>CERTIFICADO DE RUBRO PRESUPUESTAL</t>
  </si>
  <si>
    <t>RUBRO</t>
  </si>
  <si>
    <t>FECHA DE EXPEDICION POLIZA</t>
  </si>
  <si>
    <t>SUPERVISOR</t>
  </si>
  <si>
    <t>JULIAN MAURICIO MARTINEZ ALVARADO</t>
  </si>
  <si>
    <t>MEJORAMIENTO DE LA GESTION DE LAS POLITICAS PUBLICAS A TRAVES DE LAS TECNOLOGIAS DE INFORMACION TICS</t>
  </si>
  <si>
    <t>HONORARIOS</t>
  </si>
  <si>
    <t>FORTALECIMIENTO DE LOS SISTEMAS DE INFORMACIÓN DEL EMPLEO PÚBLICO EN COLOMBIA</t>
  </si>
  <si>
    <t>MEJORAMIENTO DE LA INFRAESTRUCTURA PROPIA DEL SECTOR</t>
  </si>
  <si>
    <t/>
  </si>
  <si>
    <t>DESARROLLO CAPACIDAD INSTITUCIONAL DE LAS ENTIDADES PÚBLICAS DEL ORDEN TERRITORIAL</t>
  </si>
  <si>
    <t>CSF</t>
  </si>
  <si>
    <t>10</t>
  </si>
  <si>
    <t>Nación</t>
  </si>
  <si>
    <t>1</t>
  </si>
  <si>
    <t>C</t>
  </si>
  <si>
    <t>MEJORAMIENTO TECNOLÓGICO Y OPERATIVO DE LA GESTIÓN DOCUMENTAL DEL DEPARTAMENTO ADMINISTRATIVO DE LA FUNCIÓN PÚBLICA</t>
  </si>
  <si>
    <t>11</t>
  </si>
  <si>
    <t>5</t>
  </si>
  <si>
    <t>MEJORAMIENTO FORTALECIMIENTO DE LA CAPACIDAD INSTITUCIONAL PARA EL DESARROLLO DE POLITICAS PUBLICAS. NACIONAL</t>
  </si>
  <si>
    <t>15</t>
  </si>
  <si>
    <t>4</t>
  </si>
  <si>
    <t>OTRAS TRANSFERENCIAS - PREVIO CONCEPTO DGPPN</t>
  </si>
  <si>
    <t>20</t>
  </si>
  <si>
    <t>3</t>
  </si>
  <si>
    <t>6</t>
  </si>
  <si>
    <t>A</t>
  </si>
  <si>
    <t>2</t>
  </si>
  <si>
    <t>ADQUISICION DE BIENES Y SERVICIOS</t>
  </si>
  <si>
    <t>0</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</si>
  <si>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</si>
  <si>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</si>
  <si>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</si>
  <si>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</si>
  <si>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</si>
  <si>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</si>
  <si>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</si>
  <si>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</si>
  <si>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</si>
  <si>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</si>
  <si>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</si>
  <si>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</si>
  <si>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</si>
  <si>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</si>
  <si>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</si>
  <si>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</si>
  <si>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</si>
  <si>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</si>
  <si>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</si>
  <si>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</si>
  <si>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</si>
  <si>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</si>
  <si>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</si>
  <si>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</si>
  <si>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</si>
  <si>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</si>
  <si>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</si>
  <si>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</si>
  <si>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</si>
  <si>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</si>
  <si>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</si>
  <si>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</si>
  <si>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</si>
  <si>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</si>
  <si>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</si>
  <si>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</si>
  <si>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</si>
  <si>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</si>
  <si>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</si>
  <si>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</si>
  <si>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</si>
  <si>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</si>
  <si>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</si>
  <si>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</si>
  <si>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</si>
  <si>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</si>
  <si>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</si>
  <si>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</si>
  <si>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</si>
  <si>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</si>
  <si>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</si>
  <si>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</si>
  <si>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</si>
  <si>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</si>
  <si>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</si>
  <si>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</si>
  <si>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</si>
  <si>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</si>
  <si>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</si>
  <si>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</si>
  <si>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</si>
  <si>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</si>
  <si>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</si>
  <si>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</si>
  <si>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</si>
  <si>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</si>
  <si>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</si>
  <si>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</si>
  <si>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</si>
  <si>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SUBTOTAL CAPACITACIÓN , BIENESTAR Y ESTÍMULOS</t>
  </si>
  <si>
    <t>SUBTOTAL FUNCIONAMIENTO</t>
  </si>
  <si>
    <t>SUBTOTAL INVERSIÓN</t>
  </si>
  <si>
    <t>GRAN TOTAL</t>
  </si>
  <si>
    <t>Duración estimada del contrato  en meses</t>
  </si>
  <si>
    <t>8</t>
  </si>
  <si>
    <t>25</t>
  </si>
  <si>
    <t>17</t>
  </si>
  <si>
    <t>18</t>
  </si>
  <si>
    <t>23</t>
  </si>
  <si>
    <t>12</t>
  </si>
  <si>
    <t>7</t>
  </si>
  <si>
    <t>21</t>
  </si>
  <si>
    <t>NACIÓN</t>
  </si>
  <si>
    <t xml:space="preserve"> </t>
  </si>
  <si>
    <t>PAGOS NO ASOCIADOS A CONTRATOS</t>
  </si>
  <si>
    <t>EDICION DE LIBROS,REVISTAS,ESCRITOS Y TRABAJOS TIPOGRAFICOS</t>
  </si>
  <si>
    <t>ADQUISICION DE LIBROS Y REVISTAS</t>
  </si>
  <si>
    <t>EJECUCIÓN VIGENCIA 2013</t>
  </si>
  <si>
    <t>EJECUCIÓN VIGENCIA 2014</t>
  </si>
  <si>
    <t>EJECUCIÓN VIGENCIA 2015</t>
  </si>
  <si>
    <t>EQUIPO DE SISTEMAS</t>
  </si>
  <si>
    <t>MOBILIARIO Y ENSERES</t>
  </si>
  <si>
    <t>SUBTOTAL MUEBLES Y ENSERES</t>
  </si>
  <si>
    <t>UTENSILIOS DE CAFETERÍA</t>
  </si>
  <si>
    <t>ARRENDAMIENTOS DE BIENES MUEBLES</t>
  </si>
  <si>
    <t>SUBTOTAL IMPRESOS Y PUBLICACIONES</t>
  </si>
  <si>
    <t>SERVICIOS DE CAPACITACIÓN</t>
  </si>
  <si>
    <t>EQUIPO DE COMUNICACIONES</t>
  </si>
  <si>
    <t>EQUIPO Y MAQUINARIA PARA OFICINA</t>
  </si>
  <si>
    <t>PAPELERÍA UTILES DE ESCRITORIO Y OFICINA (INCLUYE TONER )</t>
  </si>
  <si>
    <t>1 MES</t>
  </si>
  <si>
    <t>2 MESES</t>
  </si>
  <si>
    <t>2 0 4 4 1 COMBUSTIBLES Y LUBRICANTES</t>
  </si>
  <si>
    <t>Prestación de servicios profesionales para adelantar el proceso relacionado con el cálculo actuarial</t>
  </si>
  <si>
    <t>IMPUESTOS Y MULTAS</t>
  </si>
  <si>
    <t>IMPUESTO PREDIAL</t>
  </si>
  <si>
    <t>SALDO PARA COMPROMETER</t>
  </si>
  <si>
    <t>IMPUESTO DE VEHÍCULOS</t>
  </si>
  <si>
    <t>SUBTOTAL IMPUESTOS Y MULTAS</t>
  </si>
  <si>
    <t>MENOS APR. REDUCIDA(AZUL APROPIAC BLOQUEADA)</t>
  </si>
  <si>
    <t>PRUEBA VALORES</t>
  </si>
  <si>
    <t>Cantidad estimada</t>
  </si>
  <si>
    <t>Unidad de Medida</t>
  </si>
  <si>
    <t>OBSERVACIONES</t>
  </si>
  <si>
    <t>DIFERENCIA VALORES DE REGISTRO EN PAA</t>
  </si>
  <si>
    <t>2 0 4 6 5 SERVICIOS DE TRANSMISIÓN DE INFORMACIÓN</t>
  </si>
  <si>
    <t>VALORES CONTRATADOS  DEL PAA</t>
  </si>
  <si>
    <t>DIFERENCIA</t>
  </si>
  <si>
    <t>Luz mary Riaño Tel 3344080 Ext. 110</t>
  </si>
  <si>
    <t>VALOR INICIAL REGISTRO PAA</t>
  </si>
  <si>
    <t>OTROS COMUNICACIONES Y TRANSPORTE (MEDIOS MAGNETICOS $3.500.000)</t>
  </si>
  <si>
    <t>INCLUIR EN TRASLADO 
   $8 MILLONES. PORQUE EL VALOR PROMEDIO ES DE $76.000.000</t>
  </si>
  <si>
    <t>VALOR NETO DEL CONTRATO</t>
  </si>
  <si>
    <t xml:space="preserve">CONTRATISTA </t>
  </si>
  <si>
    <t>C-123-1000-4 Recurso 11</t>
  </si>
  <si>
    <t xml:space="preserve">C-123-1000-4 Recurso 11
</t>
  </si>
  <si>
    <t xml:space="preserve">Prestar los Servicios Profesionales en el Grupo de Comunicaciones Estratégicas, con el fin de implementar la estrategia de comunicaciones en las redes sociales institucionales del Departamento. </t>
  </si>
  <si>
    <t>ADQUISICIÓN BIENES Y SERVICIOS</t>
  </si>
  <si>
    <t>SERVICIOS PERSONALES INDIRECTOS (PARA PAA)</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</si>
  <si>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</si>
  <si>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</si>
  <si>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</si>
  <si>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</si>
  <si>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</si>
  <si>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</si>
  <si>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</si>
  <si>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</si>
  <si>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</si>
  <si>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SUBDIRECCIÓN</t>
  </si>
  <si>
    <t>SALDO PARA GASTOS</t>
  </si>
  <si>
    <t xml:space="preserve">GRAN TOTAL </t>
  </si>
  <si>
    <t>SEGURO RESPONSABILIDAD CIVIL (GENERAL+SOAT)</t>
  </si>
  <si>
    <t>ACUERDO MARCO DE PRECIOS</t>
  </si>
  <si>
    <t>Apoyo seguimiento en temas de la planeación estratégica</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</si>
  <si>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</si>
  <si>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</si>
  <si>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</si>
  <si>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</si>
  <si>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</si>
  <si>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</si>
  <si>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REINTEGROS CAJA MENOR (Manual)</t>
  </si>
  <si>
    <t>PRUEBAS</t>
  </si>
  <si>
    <t>ADICION A CONTRATOS Y CIRCULAR 01 2016 VIATICOS</t>
  </si>
  <si>
    <t>Descripción</t>
  </si>
  <si>
    <t>% PROMEDIO DE AVANCE EN LA EJECUCIÓN DEL PAA.</t>
  </si>
  <si>
    <t>SALDO TOTAL  DISPONIBLE DEL PROYECTO</t>
  </si>
  <si>
    <t>% EJECUCIÓN del PAA POR RUBRO</t>
  </si>
  <si>
    <t>COORDINADOR GRUPO GESTIÓN ADMINISTRATIVA</t>
  </si>
  <si>
    <t>SUBTOTAL POR PROGRAMAR EN EL PAA</t>
  </si>
  <si>
    <t>REPUESTOS</t>
  </si>
  <si>
    <t>% EJECUCIÓN  POR RUBRO</t>
  </si>
  <si>
    <t>OTROS SUBRUBROS PENDIENTES DE EJECUTAR</t>
  </si>
  <si>
    <t>OTROS GASTOS POR ADQUISICIÓN DE SERVICIOS</t>
  </si>
  <si>
    <t>11 MESES</t>
  </si>
  <si>
    <t>Julian Mauricio Martinez Tel 3344080 Ext. 127</t>
  </si>
  <si>
    <t>VALOR REGISTRADO EN PAA PENDIENTE DE CONTRATAR</t>
  </si>
  <si>
    <t>INVERSION</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</si>
  <si>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</si>
  <si>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MENOR CUANTÍA</t>
  </si>
  <si>
    <t>Adquisición de dispositivos de firma digital para los servidores del Departamento que son  usuarios del SIIF.</t>
  </si>
  <si>
    <t>MULTAS</t>
  </si>
  <si>
    <t>Publicación de Edictos y convocatorias del Departamento Administrativo de la Función Pública en un diario de amplia circulación Nacional</t>
  </si>
  <si>
    <t>NECESIDADES PARA AJUSTE PRESUPUESTAL</t>
  </si>
  <si>
    <t>SUBTOTAL OTROS GASTOS POR ADQUIS. BIENES</t>
  </si>
  <si>
    <t>SUMAS</t>
  </si>
  <si>
    <t>pruebas</t>
  </si>
  <si>
    <t>TOTAL PAGOS 
PRIMER TRIMESTRE 2016</t>
  </si>
  <si>
    <t>TOTAL PAGOS 
SEGUNDO TRIMESTRE 2016</t>
  </si>
  <si>
    <t>TOTAL PAGOS 
TERCER TRIMESTRE 2016</t>
  </si>
  <si>
    <t>RUBROS PRESUPUESTALES - PAA</t>
  </si>
  <si>
    <t>PLAN ANUAL DE ADQUISICIONES 2016</t>
  </si>
  <si>
    <t>% EJECUCIÓN DEL PAA POR RUBRO</t>
  </si>
  <si>
    <t>global</t>
  </si>
  <si>
    <t>C+A101:J108A101:J111J102A10A101:J110</t>
  </si>
  <si>
    <t>PROPUESTA TRASLADOS
   ACREDITAR            I       CONTRAACRED</t>
  </si>
  <si>
    <t>NOVIEMBRE</t>
  </si>
  <si>
    <t>Adquirir herramientas y materiales de ferretería para el mantenimiento preventivo y correctivo del inmueble del Departamento</t>
  </si>
  <si>
    <t xml:space="preserve">
2 0 4 9 8 SEGURO RESPONSABILIDAD CIVIL
2 0 4 9 9 SEGURO SUSTRACCION Y HURTO
</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</si>
  <si>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</si>
  <si>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</si>
  <si>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</si>
  <si>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</si>
  <si>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traslado entre rubros</t>
  </si>
  <si>
    <t>OTRAS COMPRAS DE EQUIPO</t>
  </si>
  <si>
    <t>VIGENCIA 2017</t>
  </si>
  <si>
    <t>TOPES PARA REINTEGRO  AÑO 2017</t>
  </si>
  <si>
    <t>MENOS GASTOS CAJA MENOR 2017</t>
  </si>
  <si>
    <t>MENOS VIGENCIAS FUTURAS 2017</t>
  </si>
  <si>
    <t>No de Orden</t>
  </si>
  <si>
    <t xml:space="preserve">Rubros </t>
  </si>
  <si>
    <t>Valor  total estimado</t>
  </si>
  <si>
    <t>Valor total estimado en la vigencia</t>
  </si>
  <si>
    <t>¿Requiere vigencias futuras?</t>
  </si>
  <si>
    <t>Auditoría de Certificación</t>
  </si>
  <si>
    <t>Global</t>
  </si>
  <si>
    <t>No</t>
  </si>
  <si>
    <t>María del Carmen López Herrera</t>
  </si>
  <si>
    <t>2 0 4 7 6 OTROS GASTOS IMPRESOS Y PUBLICACIONES</t>
  </si>
  <si>
    <t>12 MESES</t>
  </si>
  <si>
    <t>Francisco Camargo Salas: 3344080</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</si>
  <si>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</si>
  <si>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</si>
  <si>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JUDY MAGALI RODRIGUEZ SANTANA TEL 3344080 EXT. 111</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</si>
  <si>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</si>
  <si>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</si>
  <si>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</si>
  <si>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</si>
  <si>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</si>
  <si>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</si>
  <si>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</si>
  <si>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</si>
  <si>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</si>
  <si>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</si>
  <si>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</si>
  <si>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</si>
  <si>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</si>
  <si>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8 SEGURO RESPONSABILIDAD CIVIL
</t>
  </si>
  <si>
    <t xml:space="preserve">
2 0 4 9 9 SEGURO SUSTRACCION Y HURTO
</t>
  </si>
  <si>
    <t>2 0 4 9 13 OTROS SEGUROS</t>
  </si>
  <si>
    <t xml:space="preserve">
2 0 4 11 2 VIATICOS Y GASTOS DE VIAJE AL INTERIOR</t>
  </si>
  <si>
    <t>Transporte de vehículo automotor en cama baja a la ciudad de Bogotá.</t>
  </si>
  <si>
    <t>9 MESES</t>
  </si>
  <si>
    <t>Contratar el suministro, reubicacion y servicio de Mantenimiento y cargue de extintores de la Función Pública.</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</si>
  <si>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</si>
  <si>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</si>
  <si>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</si>
  <si>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</si>
  <si>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</si>
  <si>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</si>
  <si>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</si>
  <si>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</si>
  <si>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</si>
  <si>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</si>
  <si>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</si>
  <si>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</si>
  <si>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Baterias UPS</t>
  </si>
  <si>
    <t>MANTENIMIENTO DE BIENES INMUEBLES (ASCENSORES $8.074,767 +</t>
  </si>
  <si>
    <t xml:space="preserve">OTROS GASTOS POR IMPRESOS Y PUBLICACIONES </t>
  </si>
  <si>
    <t xml:space="preserve">Prestación de los servicios de conectividad y enlaces. </t>
  </si>
  <si>
    <t>Nube pública</t>
  </si>
  <si>
    <t>Julián Mauricio Martínez Te. 3344080 Ext 123.</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</si>
  <si>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</si>
  <si>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</si>
  <si>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</si>
  <si>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</si>
  <si>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</si>
  <si>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</si>
  <si>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</si>
  <si>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</si>
  <si>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</si>
  <si>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</si>
  <si>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</si>
  <si>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</si>
  <si>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</si>
  <si>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</si>
  <si>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</si>
  <si>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</si>
  <si>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</si>
  <si>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</si>
  <si>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</si>
  <si>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</si>
  <si>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</si>
  <si>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</si>
  <si>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</si>
  <si>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</si>
  <si>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</si>
  <si>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</si>
  <si>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</si>
  <si>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</si>
  <si>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</si>
  <si>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</si>
  <si>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</si>
  <si>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</si>
  <si>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</si>
  <si>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</si>
  <si>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</si>
  <si>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</si>
  <si>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GRUPO DE COMUNICACIONES</t>
  </si>
  <si>
    <t xml:space="preserve"> SECRETARIA GENERAL -  GRUPO DE SERVICIO AL CIUDADANO</t>
  </si>
  <si>
    <t>SECRETARIA GENERAL - GRUPO DE GESTION CONTRACTUAL</t>
  </si>
  <si>
    <t>DIRECCION GENERAL - GESTION INTERNACIONAL</t>
  </si>
  <si>
    <t xml:space="preserve"> SECRETARIA GENERAL -  GRUPO DE GESTION DOCUMENTAL</t>
  </si>
  <si>
    <t>Diego Alejandro Beltrán</t>
  </si>
  <si>
    <t>Maria del Pilar Garcia</t>
  </si>
  <si>
    <t>Laura Cordoba</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</si>
  <si>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</si>
  <si>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</si>
  <si>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Gabriela Osorio</t>
  </si>
  <si>
    <t xml:space="preserve">SECRETARIA GENERAL - GRUPO GESTIÓN ADMINISTRATIVA </t>
  </si>
  <si>
    <t>SECRETARIA GENERAL - GRUPO GESTION FINANCIERA</t>
  </si>
  <si>
    <t>SECRETARIA GENERAL - GRUPO GESTIÓN HUMANA</t>
  </si>
  <si>
    <t>Jaime Jimenez</t>
  </si>
  <si>
    <t>Doris Atahualpa</t>
  </si>
  <si>
    <t>Armando Ardila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</si>
  <si>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</si>
  <si>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</si>
  <si>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</si>
  <si>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</si>
  <si>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</si>
  <si>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</si>
  <si>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</si>
  <si>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</si>
  <si>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</si>
  <si>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</si>
  <si>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Clara Collazos ext 141</t>
  </si>
  <si>
    <t>JULIAN MAURICIO MARTÍNEZ ALVARADO
Coordinador Grupo Gestión Administrativa</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</si>
  <si>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</si>
  <si>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</si>
  <si>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</si>
  <si>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</si>
  <si>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</si>
  <si>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Total comprometido</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</si>
  <si>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</si>
  <si>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</si>
  <si>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r>
      <t xml:space="preserve">Contratar la Suscripción al soporte y actualización del </t>
    </r>
    <r>
      <rPr>
        <sz val="11"/>
        <color theme="5" tint="-0.499984740745262"/>
        <rFont val="Calibri"/>
        <family val="2"/>
        <scheme val="minor"/>
      </rPr>
      <t xml:space="preserve"> Linux Red Hat Enterprise última versión.</t>
    </r>
  </si>
  <si>
    <t>Adquisición  de habladores en acrílico de 22 cm de ancho x 10 de alto x 4 cm de base en 2 mm transparente .</t>
  </si>
  <si>
    <t>1498</t>
  </si>
  <si>
    <t>1996</t>
  </si>
  <si>
    <t>ACREDITAR</t>
  </si>
  <si>
    <t>CONTRAACREDITAR</t>
  </si>
  <si>
    <t>REQUERIMIENTO</t>
  </si>
  <si>
    <t>GARAJE</t>
  </si>
  <si>
    <t>PISO 2</t>
  </si>
  <si>
    <t>PISO 3</t>
  </si>
  <si>
    <t>PISO 4</t>
  </si>
  <si>
    <t>PISO 6</t>
  </si>
  <si>
    <t>PISO 8</t>
  </si>
  <si>
    <t>PISO 9</t>
  </si>
  <si>
    <t>TOTAL A PAGAR</t>
  </si>
  <si>
    <t>VALOR TOTALES</t>
  </si>
  <si>
    <t>Máquina duplicadora de llaves.</t>
  </si>
  <si>
    <t>Servicio de transporte de bienes muebles dados de baja de la sede de la entidad para la bodega en el IDRD</t>
  </si>
  <si>
    <t>22 diciembre de 2017</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</si>
  <si>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</si>
  <si>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</si>
  <si>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</si>
  <si>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</si>
  <si>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Luz Mary Riaño</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</si>
  <si>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</si>
  <si>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</si>
  <si>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Luz Stella Patiño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</si>
  <si>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</si>
  <si>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</si>
  <si>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</si>
  <si>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</si>
  <si>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</si>
  <si>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</si>
  <si>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</si>
  <si>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SELECCIÓN   ABREVIADA POR SUBASTA</t>
  </si>
  <si>
    <t>NO SOLICITADAS</t>
  </si>
  <si>
    <t>SOLICITADAS</t>
  </si>
  <si>
    <t>ACUERDO MARCO DE  PRECIOS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</si>
  <si>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</si>
  <si>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</si>
  <si>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</si>
  <si>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</si>
  <si>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</si>
  <si>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</si>
  <si>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</si>
  <si>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</si>
  <si>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</si>
  <si>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</si>
  <si>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</si>
  <si>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</si>
  <si>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</si>
  <si>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</si>
  <si>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</si>
  <si>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</si>
  <si>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</si>
  <si>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</si>
  <si>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</si>
  <si>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</si>
  <si>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</si>
  <si>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</si>
  <si>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</si>
  <si>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</si>
  <si>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</si>
  <si>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</si>
  <si>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</si>
  <si>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</si>
  <si>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</si>
  <si>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</si>
  <si>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</si>
  <si>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</si>
  <si>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</si>
  <si>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</si>
  <si>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</si>
  <si>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</si>
  <si>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</si>
  <si>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</si>
  <si>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</si>
  <si>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</si>
  <si>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</si>
  <si>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</si>
  <si>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</si>
  <si>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</si>
  <si>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</si>
  <si>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</si>
  <si>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</si>
  <si>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</si>
  <si>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</si>
  <si>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</si>
  <si>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</si>
  <si>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</si>
  <si>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</si>
  <si>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</si>
  <si>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</si>
  <si>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</si>
  <si>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</si>
  <si>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</si>
  <si>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</si>
  <si>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</si>
  <si>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</si>
  <si>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</si>
  <si>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</si>
  <si>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</si>
  <si>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</si>
  <si>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</si>
  <si>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</si>
  <si>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</si>
  <si>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</si>
  <si>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</si>
  <si>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</si>
  <si>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</si>
  <si>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</si>
  <si>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</si>
  <si>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</si>
  <si>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</si>
  <si>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</si>
  <si>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</si>
  <si>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</si>
  <si>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</si>
  <si>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</si>
  <si>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</si>
  <si>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</si>
  <si>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</si>
  <si>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</si>
  <si>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</si>
  <si>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</si>
  <si>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</si>
  <si>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</si>
  <si>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</si>
  <si>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</si>
  <si>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</si>
  <si>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</si>
  <si>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</si>
  <si>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</si>
  <si>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</si>
  <si>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</si>
  <si>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</si>
  <si>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</si>
  <si>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</si>
  <si>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</si>
  <si>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</si>
  <si>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</si>
  <si>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</si>
  <si>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</si>
  <si>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</si>
  <si>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</si>
  <si>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</si>
  <si>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</si>
  <si>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</si>
  <si>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</si>
  <si>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</si>
  <si>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</si>
  <si>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</si>
  <si>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</si>
  <si>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</si>
  <si>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</si>
  <si>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</si>
  <si>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</si>
  <si>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</si>
  <si>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</si>
  <si>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</si>
  <si>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</si>
  <si>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</si>
  <si>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</si>
  <si>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</si>
  <si>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</si>
  <si>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</si>
  <si>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</si>
  <si>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</si>
  <si>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</si>
  <si>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</si>
  <si>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</si>
  <si>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</si>
  <si>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</si>
  <si>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</si>
  <si>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</si>
  <si>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</si>
  <si>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</si>
  <si>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</si>
  <si>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</si>
  <si>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</si>
  <si>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</si>
  <si>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</si>
  <si>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</si>
  <si>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</si>
  <si>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</si>
  <si>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</si>
  <si>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</si>
  <si>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</si>
  <si>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</si>
  <si>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</si>
  <si>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</si>
  <si>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</si>
  <si>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</si>
  <si>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</si>
  <si>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</si>
  <si>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</si>
  <si>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</si>
  <si>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</si>
  <si>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</si>
  <si>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</si>
  <si>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</si>
  <si>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</si>
  <si>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</si>
  <si>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</si>
  <si>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</si>
  <si>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</si>
  <si>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</si>
  <si>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</si>
  <si>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</si>
  <si>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</si>
  <si>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</si>
  <si>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</si>
  <si>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</si>
  <si>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</si>
  <si>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</si>
  <si>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</si>
  <si>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</si>
  <si>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</si>
  <si>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</si>
  <si>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</si>
  <si>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</si>
  <si>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</si>
  <si>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</si>
  <si>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</si>
  <si>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</si>
  <si>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</si>
  <si>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</si>
  <si>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</si>
  <si>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</si>
  <si>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</si>
  <si>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</si>
  <si>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</si>
  <si>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</si>
  <si>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</si>
  <si>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</si>
  <si>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</si>
  <si>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</si>
  <si>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</si>
  <si>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</si>
  <si>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</si>
  <si>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</si>
  <si>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</si>
  <si>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</si>
  <si>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</si>
  <si>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</si>
  <si>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</si>
  <si>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</si>
  <si>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</si>
  <si>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</si>
  <si>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</si>
  <si>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</si>
  <si>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</si>
  <si>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</si>
  <si>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</si>
  <si>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C-0502-1000-1</t>
  </si>
  <si>
    <t>C-0502-1000-2</t>
  </si>
  <si>
    <t>C-0501-1000-1</t>
  </si>
  <si>
    <t>C-0599-1000-1</t>
  </si>
  <si>
    <t>C-0599-1000-2</t>
  </si>
  <si>
    <t>C-0599-1000-3</t>
  </si>
  <si>
    <t>10 MESES</t>
  </si>
  <si>
    <r>
      <t>Funcionamiento:</t>
    </r>
    <r>
      <rPr>
        <sz val="22"/>
        <color theme="1"/>
        <rFont val="Calibri"/>
        <family val="2"/>
        <scheme val="minor"/>
      </rPr>
      <t xml:space="preserve"> </t>
    </r>
    <r>
      <rPr>
        <sz val="20"/>
        <color theme="1"/>
        <rFont val="Calibri"/>
        <family val="2"/>
        <scheme val="minor"/>
      </rPr>
      <t xml:space="preserve">$1,058,554,297,00
Inversión CSF: $4.963.184.836,50     $SSF:00                           </t>
    </r>
  </si>
  <si>
    <t>Prestación de servicios profesionales como traductor, en desarrollo del  PROYECTO MEJORAMIENTO FORTALECIMIENTO DE LA CAPACIDAD INSTITUCIONAL PARA EL DESARROLLO DE POLÍTICAS PÚBLICAS. NACIONAL</t>
  </si>
  <si>
    <t>SECRETARIA GENERAL - GRUPO DE GESTION DOCUMENTAL</t>
  </si>
  <si>
    <t>CONTRATO MINIMA CUANTIA</t>
  </si>
  <si>
    <t>CONTRATACION DIRECTA</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</si>
  <si>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</si>
  <si>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</si>
  <si>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</si>
  <si>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</si>
  <si>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</si>
  <si>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</si>
  <si>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</si>
  <si>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</si>
  <si>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</si>
  <si>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</si>
  <si>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</si>
  <si>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ACUERDO MARCO DE PRECIO</t>
  </si>
  <si>
    <t>ACUERDO MARCO DE PREVIO</t>
  </si>
  <si>
    <t xml:space="preserve">Consultoría para la estrategia de Gobierno en Línea 2017.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</si>
  <si>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</si>
  <si>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</si>
  <si>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</si>
  <si>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</si>
  <si>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</si>
  <si>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</si>
  <si>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</si>
  <si>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</si>
  <si>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</si>
  <si>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</si>
  <si>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</si>
  <si>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</si>
  <si>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</si>
  <si>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</si>
  <si>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</si>
  <si>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</si>
  <si>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</si>
  <si>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</si>
  <si>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</si>
  <si>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</si>
  <si>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</si>
  <si>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056/2017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</si>
  <si>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</si>
  <si>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</si>
  <si>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</si>
  <si>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</si>
  <si>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</si>
  <si>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</si>
  <si>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</si>
  <si>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</si>
  <si>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</si>
  <si>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</si>
  <si>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</si>
  <si>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</si>
  <si>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</si>
  <si>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</si>
  <si>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</si>
  <si>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</si>
  <si>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</si>
  <si>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</si>
  <si>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</si>
  <si>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</si>
  <si>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</si>
  <si>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</si>
  <si>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</si>
  <si>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Adquirir equipo de aire acondicionado para el auditorio del edficio sede de la entidad</t>
  </si>
  <si>
    <t>RUBRO PRESUPUESTAL</t>
  </si>
  <si>
    <t xml:space="preserve">MANTENIMIENTO DE BIENES INMUEBLES </t>
  </si>
  <si>
    <t>EN TRAMITE</t>
  </si>
  <si>
    <t>Adquisición e instalación de aires acondicionados  para  el Centro de Cómputo del DAFP.</t>
  </si>
  <si>
    <t>7 MESES</t>
  </si>
  <si>
    <t>CONTRATO INTERADMINISTRATIVO</t>
  </si>
  <si>
    <t>Adquisición e instalación de aires acondicionados  para  el auditorio del edificio sede del Departamento</t>
  </si>
  <si>
    <t>Fernando Segura  7395656 a Ext 630</t>
  </si>
  <si>
    <t>Claudia Patricia Hernandez Tel 7395656 xt 7418</t>
  </si>
  <si>
    <t>NOHORA CONSTANZA SIABATO</t>
  </si>
  <si>
    <t xml:space="preserve">
NATALIA ASTRID CARDONA RAMIREZ
SECRETARIA GENERAL (E)
JULIAN MAURICIO MARTINEZ ALVARADO
COORDINADOR DEL GRUPO DE GESTIÓN ADMINISTRATIVA</t>
  </si>
  <si>
    <t>Dependencia+B19:C22A195B19:B21B19:C24</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</si>
  <si>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</si>
  <si>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</si>
  <si>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</si>
  <si>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</si>
  <si>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</si>
  <si>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</si>
  <si>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</si>
  <si>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</si>
  <si>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</si>
  <si>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</si>
  <si>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VANESSA YISETH LOZANO GUERRERO</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</si>
  <si>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</si>
  <si>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</si>
  <si>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</si>
  <si>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</si>
  <si>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</si>
  <si>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</si>
  <si>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</si>
  <si>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</si>
  <si>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</si>
  <si>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</si>
  <si>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</si>
  <si>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</si>
  <si>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</si>
  <si>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</si>
  <si>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</si>
  <si>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</si>
  <si>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</si>
  <si>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</si>
  <si>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</si>
  <si>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</si>
  <si>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</si>
  <si>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</si>
  <si>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</si>
  <si>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</si>
  <si>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</si>
  <si>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</si>
  <si>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</si>
  <si>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</si>
  <si>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</si>
  <si>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</si>
  <si>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</si>
  <si>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</si>
  <si>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</si>
  <si>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</si>
  <si>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</si>
  <si>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</si>
  <si>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</si>
  <si>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</si>
  <si>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</si>
  <si>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</si>
  <si>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</si>
  <si>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</si>
  <si>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</si>
  <si>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</si>
  <si>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</si>
  <si>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</si>
  <si>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</si>
  <si>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UNIMSALUD S.A.S</t>
  </si>
  <si>
    <t>076/2017</t>
  </si>
  <si>
    <t>JAIME ANDRES URAZAN LEAL</t>
  </si>
  <si>
    <t>JOHNATHAN ARROYO</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</si>
</sst>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 #,##0_);[Red]\(&quot;$&quot;\ #,##0\)"/>
    <numFmt numFmtId="44" formatCode="_(&quot;$&quot;\ * #,##0.00_);_(&quot;$&quot;\ * \(#,##0.00\);_(&quot;$&quot;\ * &quot;-&quot;??_);_(@_)"/>
    <numFmt numFmtId="43" formatCode="_(* #,##0.00_);_(* \(#,##0.00\);_(* &quot;-&quot;??_);_(@_)"/>
    <numFmt numFmtId="164" formatCode="_-* #,##0_-;\-* #,##0_-;_-* &quot;-&quot;_-;_-@_-"/>
    <numFmt numFmtId="165" formatCode="&quot;$&quot;#,##0.00;[Red]\-&quot;$&quot;#,##0.00"/>
    <numFmt numFmtId="166" formatCode="_-&quot;$&quot;* #,##0_-;\-&quot;$&quot;* #,##0_-;_-&quot;$&quot;* &quot;-&quot;_-;_-@_-"/>
    <numFmt numFmtId="167" formatCode="_-&quot;$&quot;* #,##0.00_-;\-&quot;$&quot;* #,##0.00_-;_-&quot;$&quot;* &quot;-&quot;??_-;_-@_-"/>
    <numFmt numFmtId="168" formatCode="_(&quot;$&quot;\ * #,##0_);_(&quot;$&quot;\ * \(#,##0\);_(&quot;$&quot;\ * &quot;-&quot;??_);_(@_)"/>
    <numFmt numFmtId="169" formatCode="_([$$-240A]\ * #,##0.00_);_([$$-240A]\ * \(#,##0.00\);_([$$-240A]\ * &quot;-&quot;??_);_(@_)"/>
    <numFmt numFmtId="170" formatCode="#,##0.00_ ;\-#,##0.00\ "/>
    <numFmt numFmtId="171" formatCode="#,###\ &quot;MESES&quot;"/>
    <numFmt numFmtId="172" formatCode="&quot;$&quot;\ #,##0.00"/>
    <numFmt numFmtId="173" formatCode="#,###.0\ &quot;MESES&quot;"/>
    <numFmt numFmtId="174" formatCode="_ * #,##0.00_ ;_ * \-#,##0.00_ ;_ * &quot;-&quot;??_ ;_ @_ "/>
    <numFmt numFmtId="175" formatCode="_ &quot;$&quot;\ * #,##0.00_ ;_ &quot;$&quot;\ * \-#,##0.00_ ;_ &quot;$&quot;\ * &quot;-&quot;??_ ;_ @_ "/>
    <numFmt numFmtId="176" formatCode="[$-1240A]&quot;$&quot;\ #,##0.00;\(&quot;$&quot;\ #,##0.00\)"/>
    <numFmt numFmtId="177" formatCode="0.000%"/>
    <numFmt numFmtId="178" formatCode="_-&quot;$&quot;* #,##0.00_-;\-&quot;$&quot;* #,##0.00_-;_-&quot;$&quot;* &quot;-&quot;_-;_-@_-"/>
    <numFmt numFmtId="179" formatCode="_-[$$-240A]* #,##0.00_-;\-[$$-240A]* #,##0.00_-;_-[$$-240A]* &quot;-&quot;??_-;_-@_-"/>
  </numFmts>
  <fonts count="132"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name val="Arial"/>
      <family val="2"/>
    </font>
    <font>
      <sz val="12"/>
      <color theme="1"/>
      <name val="Arial"/>
      <family val="2"/>
    </font>
    <font>
      <b/>
      <sz val="12"/>
      <color theme="1"/>
      <name val="Arial"/>
      <family val="2"/>
    </font>
    <font>
      <b/>
      <sz val="11"/>
      <color theme="1"/>
      <name val="Arial"/>
      <family val="2"/>
    </font>
    <font>
      <sz val="12"/>
      <name val="Arial"/>
      <family val="2"/>
    </font>
    <font>
      <sz val="10"/>
      <name val="Arial"/>
      <family val="2"/>
    </font>
    <font>
      <sz val="11"/>
      <name val="Calibri"/>
      <family val="2"/>
      <scheme val="minor"/>
    </font>
    <font>
      <sz val="20"/>
      <color theme="1"/>
      <name val="Calibri"/>
      <family val="2"/>
      <scheme val="minor"/>
    </font>
    <font>
      <sz val="11"/>
      <color rgb="FF000000"/>
      <name val="Calibri"/>
      <family val="2"/>
      <scheme val="minor"/>
    </font>
    <font>
      <sz val="11"/>
      <name val="Calibri"/>
      <family val="2"/>
    </font>
    <font>
      <b/>
      <sz val="11"/>
      <name val="Calibri"/>
      <family val="2"/>
    </font>
    <font>
      <sz val="8"/>
      <name val="Calibri"/>
      <family val="2"/>
    </font>
    <font>
      <b/>
      <sz val="9"/>
      <name val="Calibri"/>
      <family val="2"/>
    </font>
    <font>
      <sz val="9"/>
      <name val="Arial"/>
      <family val="2"/>
    </font>
    <font>
      <b/>
      <sz val="9"/>
      <name val="Arial"/>
      <family val="2"/>
    </font>
    <font>
      <b/>
      <sz val="14"/>
      <color rgb="FFFF0000"/>
      <name val="Calibri"/>
      <family val="2"/>
      <scheme val="minor"/>
    </font>
    <font>
      <sz val="16"/>
      <color theme="1"/>
      <name val="Calibri"/>
      <family val="2"/>
      <scheme val="minor"/>
    </font>
    <font>
      <sz val="14"/>
      <name val="Arial"/>
      <family val="2"/>
    </font>
    <font>
      <b/>
      <sz val="14"/>
      <name val="Arial"/>
      <family val="2"/>
    </font>
    <font>
      <sz val="14"/>
      <color theme="1"/>
      <name val="Arial"/>
      <family val="2"/>
    </font>
    <font>
      <b/>
      <sz val="8"/>
      <name val="Arial"/>
      <family val="2"/>
    </font>
    <font>
      <b/>
      <sz val="9"/>
      <color theme="0"/>
      <name val="Arial"/>
      <family val="2"/>
    </font>
    <font>
      <b/>
      <sz val="11"/>
      <name val="Arial"/>
      <family val="2"/>
    </font>
    <font>
      <b/>
      <sz val="8"/>
      <name val="Calibri"/>
      <family val="2"/>
    </font>
    <font>
      <b/>
      <sz val="11"/>
      <color theme="0"/>
      <name val="Arial"/>
      <family val="2"/>
    </font>
    <font>
      <b/>
      <sz val="8"/>
      <color theme="0"/>
      <name val="Arial"/>
      <family val="2"/>
    </font>
    <font>
      <b/>
      <sz val="11"/>
      <color theme="0"/>
      <name val="Calibri"/>
      <family val="2"/>
      <scheme val="minor"/>
    </font>
    <font>
      <sz val="11"/>
      <color theme="0"/>
      <name val="Arial"/>
      <family val="2"/>
    </font>
    <font>
      <sz val="14"/>
      <color theme="0"/>
      <name val="Arial"/>
      <family val="2"/>
    </font>
    <font>
      <b/>
      <sz val="16"/>
      <color rgb="FF0033CC"/>
      <name val="Calibri"/>
      <family val="2"/>
      <scheme val="minor"/>
    </font>
    <font>
      <sz val="8"/>
      <name val="Arial"/>
      <family val="2"/>
    </font>
    <font>
      <sz val="11"/>
      <color theme="0"/>
      <name val="Calibri"/>
      <family val="2"/>
    </font>
    <font>
      <b/>
      <sz val="20"/>
      <name val="Arial"/>
      <family val="2"/>
    </font>
    <font>
      <sz val="12"/>
      <name val="Calibri"/>
      <family val="2"/>
    </font>
    <font>
      <b/>
      <sz val="9"/>
      <name val="Times New Roman"/>
      <family val="1"/>
    </font>
    <font>
      <b/>
      <sz val="14"/>
      <name val="Calibri"/>
      <family val="2"/>
      <scheme val="minor"/>
    </font>
    <font>
      <b/>
      <sz val="11"/>
      <name val="Calibri"/>
      <family val="2"/>
      <scheme val="minor"/>
    </font>
    <font>
      <b/>
      <sz val="16"/>
      <name val="Calibri"/>
      <family val="2"/>
    </font>
    <font>
      <sz val="8"/>
      <name val="Times New Roman"/>
      <family val="1"/>
    </font>
    <font>
      <sz val="9"/>
      <name val="Calibri"/>
      <family val="2"/>
    </font>
    <font>
      <sz val="9"/>
      <color theme="0"/>
      <name val="Arial"/>
      <family val="2"/>
    </font>
    <font>
      <sz val="9"/>
      <color theme="0"/>
      <name val="Calibri"/>
      <family val="2"/>
    </font>
    <font>
      <sz val="14"/>
      <name val="Calibri"/>
      <family val="2"/>
    </font>
    <font>
      <b/>
      <sz val="16"/>
      <name val="Arial"/>
      <family val="2"/>
    </font>
    <font>
      <sz val="18"/>
      <name val="Calibri"/>
      <family val="2"/>
    </font>
    <font>
      <b/>
      <sz val="18"/>
      <name val="Calibri"/>
      <family val="2"/>
    </font>
    <font>
      <sz val="18"/>
      <color theme="0"/>
      <name val="Calibri"/>
      <family val="2"/>
    </font>
    <font>
      <sz val="18"/>
      <color theme="1"/>
      <name val="Calibri"/>
      <family val="2"/>
    </font>
    <font>
      <sz val="20"/>
      <name val="Calibri"/>
      <family val="2"/>
    </font>
    <font>
      <b/>
      <sz val="18"/>
      <color theme="0"/>
      <name val="Calibri"/>
      <family val="2"/>
    </font>
    <font>
      <b/>
      <sz val="18"/>
      <name val="Arial"/>
      <family val="2"/>
    </font>
    <font>
      <sz val="18"/>
      <color theme="0"/>
      <name val="Arial"/>
      <family val="2"/>
    </font>
    <font>
      <b/>
      <sz val="16"/>
      <name val="Calibri"/>
      <family val="2"/>
      <scheme val="minor"/>
    </font>
    <font>
      <b/>
      <sz val="20"/>
      <name val="Calibri"/>
      <family val="2"/>
    </font>
    <font>
      <b/>
      <sz val="24"/>
      <name val="Calibri"/>
      <family val="2"/>
    </font>
    <font>
      <b/>
      <sz val="22"/>
      <name val="Calibri"/>
      <family val="2"/>
    </font>
    <font>
      <b/>
      <sz val="20"/>
      <color theme="1"/>
      <name val="Calibri"/>
      <family val="2"/>
      <scheme val="minor"/>
    </font>
    <font>
      <sz val="14"/>
      <color theme="1"/>
      <name val="Calibri"/>
      <family val="2"/>
      <scheme val="minor"/>
    </font>
    <font>
      <b/>
      <sz val="16"/>
      <color theme="0"/>
      <name val="Arial"/>
      <family val="2"/>
    </font>
    <font>
      <sz val="16"/>
      <name val="Arial"/>
      <family val="2"/>
    </font>
    <font>
      <sz val="16"/>
      <color theme="0"/>
      <name val="Arial"/>
      <family val="2"/>
    </font>
    <font>
      <sz val="16"/>
      <color theme="1"/>
      <name val="Arial"/>
      <family val="2"/>
    </font>
    <font>
      <sz val="16"/>
      <color rgb="FFFF0000"/>
      <name val="Arial"/>
      <family val="2"/>
    </font>
    <font>
      <sz val="16"/>
      <color rgb="FF000000"/>
      <name val="Times New Roman"/>
      <family val="1"/>
    </font>
    <font>
      <sz val="16"/>
      <name val="Calibri"/>
      <family val="2"/>
    </font>
    <font>
      <sz val="16"/>
      <color theme="0"/>
      <name val="Calibri"/>
      <family val="2"/>
    </font>
    <font>
      <sz val="16"/>
      <color theme="0"/>
      <name val="Times New Roman"/>
      <family val="1"/>
    </font>
    <font>
      <sz val="20"/>
      <color theme="0"/>
      <name val="Calibri"/>
      <family val="2"/>
    </font>
    <font>
      <sz val="20"/>
      <color theme="1"/>
      <name val="Calibri"/>
      <family val="2"/>
    </font>
    <font>
      <sz val="14"/>
      <name val="Calibri"/>
      <family val="2"/>
      <scheme val="minor"/>
    </font>
    <font>
      <b/>
      <sz val="20"/>
      <color theme="0"/>
      <name val="Calibri"/>
      <family val="2"/>
    </font>
    <font>
      <sz val="20"/>
      <color rgb="FF1F4E79"/>
      <name val="Calibri"/>
      <family val="2"/>
      <scheme val="minor"/>
    </font>
    <font>
      <b/>
      <sz val="16"/>
      <color theme="0"/>
      <name val="Calibri"/>
      <family val="2"/>
      <scheme val="minor"/>
    </font>
    <font>
      <b/>
      <sz val="16"/>
      <color rgb="FFFF0000"/>
      <name val="Calibri"/>
      <family val="2"/>
      <scheme val="minor"/>
    </font>
    <font>
      <b/>
      <sz val="14"/>
      <color rgb="FFC00000"/>
      <name val="Arial"/>
      <family val="2"/>
    </font>
    <font>
      <sz val="14"/>
      <color rgb="FFFF0000"/>
      <name val="Arial"/>
      <family val="2"/>
    </font>
    <font>
      <sz val="14"/>
      <color theme="0"/>
      <name val="Calibri"/>
      <family val="2"/>
    </font>
    <font>
      <b/>
      <sz val="14"/>
      <name val="Calibri"/>
      <family val="2"/>
    </font>
    <font>
      <b/>
      <sz val="9"/>
      <color theme="0"/>
      <name val="Times New Roman"/>
      <family val="1"/>
    </font>
    <font>
      <b/>
      <sz val="11"/>
      <color theme="0"/>
      <name val="Times New Roman"/>
      <family val="1"/>
    </font>
    <font>
      <b/>
      <sz val="11"/>
      <color theme="0"/>
      <name val="Calibri"/>
      <family val="2"/>
    </font>
    <font>
      <b/>
      <sz val="16"/>
      <color theme="0"/>
      <name val="Calibri"/>
      <family val="2"/>
    </font>
    <font>
      <b/>
      <sz val="11"/>
      <color rgb="FF002060"/>
      <name val="Arial"/>
      <family val="2"/>
    </font>
    <font>
      <b/>
      <sz val="11"/>
      <color rgb="FF002060"/>
      <name val="Calibri"/>
      <family val="2"/>
    </font>
    <font>
      <b/>
      <sz val="12"/>
      <color rgb="FFFF0000"/>
      <name val="Calibri"/>
      <family val="2"/>
    </font>
    <font>
      <b/>
      <sz val="16"/>
      <color rgb="FFFF0000"/>
      <name val="Calibri"/>
      <family val="2"/>
    </font>
    <font>
      <u/>
      <sz val="11"/>
      <color theme="11"/>
      <name val="Calibri"/>
      <family val="2"/>
      <scheme val="minor"/>
    </font>
    <font>
      <sz val="18"/>
      <name val="Arial"/>
      <family val="2"/>
    </font>
    <font>
      <b/>
      <sz val="14"/>
      <color theme="0"/>
      <name val="Arial"/>
      <family val="2"/>
    </font>
    <font>
      <sz val="18"/>
      <color rgb="FFFF0000"/>
      <name val="Arial"/>
      <family val="2"/>
    </font>
    <font>
      <sz val="22"/>
      <name val="Calibri"/>
      <family val="2"/>
    </font>
    <font>
      <b/>
      <sz val="16"/>
      <color rgb="FF002060"/>
      <name val="Arial"/>
      <family val="2"/>
    </font>
    <font>
      <sz val="14"/>
      <color rgb="FF002060"/>
      <name val="Arial"/>
      <family val="2"/>
    </font>
    <font>
      <sz val="12"/>
      <color rgb="FF002060"/>
      <name val="Arial"/>
      <family val="2"/>
    </font>
    <font>
      <sz val="11"/>
      <color rgb="FF002060"/>
      <name val="Arial"/>
      <family val="2"/>
    </font>
    <font>
      <sz val="11"/>
      <color rgb="FF002060"/>
      <name val="Calibri"/>
      <family val="2"/>
      <scheme val="minor"/>
    </font>
    <font>
      <b/>
      <sz val="14"/>
      <color rgb="FF002060"/>
      <name val="Arial"/>
      <family val="2"/>
    </font>
    <font>
      <sz val="12"/>
      <color rgb="FF002060"/>
      <name val="Times New Roman"/>
      <family val="1"/>
    </font>
    <font>
      <b/>
      <sz val="13"/>
      <color rgb="FF002060"/>
      <name val="Arial"/>
      <family val="2"/>
    </font>
    <font>
      <sz val="12"/>
      <color rgb="FF002060"/>
      <name val="Calibri"/>
      <family val="2"/>
      <scheme val="minor"/>
    </font>
    <font>
      <b/>
      <sz val="13"/>
      <color rgb="FF002060"/>
      <name val="Calibri"/>
      <family val="2"/>
      <scheme val="minor"/>
    </font>
    <font>
      <b/>
      <sz val="12"/>
      <color rgb="FF002060"/>
      <name val="Arial"/>
      <family val="2"/>
    </font>
    <font>
      <strike/>
      <sz val="11"/>
      <color rgb="FF002060"/>
      <name val="Arial"/>
      <family val="2"/>
    </font>
    <font>
      <b/>
      <sz val="22"/>
      <color rgb="FF002060"/>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6"/>
      <name val="Calibri"/>
      <family val="2"/>
      <scheme val="minor"/>
    </font>
    <font>
      <sz val="26"/>
      <color theme="1"/>
      <name val="Calibri"/>
      <family val="2"/>
      <scheme val="minor"/>
    </font>
    <font>
      <b/>
      <sz val="16"/>
      <color theme="5" tint="-0.499984740745262"/>
      <name val="Arial"/>
      <family val="2"/>
    </font>
    <font>
      <sz val="11"/>
      <color theme="5" tint="-0.499984740745262"/>
      <name val="Calibri"/>
      <family val="2"/>
      <scheme val="minor"/>
    </font>
    <font>
      <b/>
      <sz val="12"/>
      <name val="Arial"/>
      <family val="2"/>
    </font>
    <font>
      <b/>
      <sz val="16"/>
      <color rgb="FF002060"/>
      <name val="Arial Narrow"/>
      <family val="2"/>
    </font>
    <font>
      <sz val="22"/>
      <color theme="1"/>
      <name val="Calibri"/>
      <family val="2"/>
      <scheme val="minor"/>
    </font>
    <font>
      <b/>
      <sz val="15"/>
      <color theme="1"/>
      <name val="Arial"/>
      <family val="2"/>
    </font>
    <font>
      <sz val="15"/>
      <color theme="1"/>
      <name val="Arial"/>
      <family val="2"/>
    </font>
    <font>
      <sz val="15"/>
      <color rgb="FF002060"/>
      <name val="Arial"/>
      <family val="2"/>
    </font>
    <font>
      <b/>
      <sz val="15"/>
      <name val="Arial"/>
      <family val="2"/>
    </font>
    <font>
      <b/>
      <sz val="24"/>
      <name val="Arial"/>
      <family val="2"/>
    </font>
    <font>
      <b/>
      <strike/>
      <sz val="16"/>
      <color theme="0"/>
      <name val="Arial"/>
      <family val="2"/>
    </font>
    <font>
      <strike/>
      <sz val="14"/>
      <color theme="0"/>
      <name val="Arial"/>
      <family val="2"/>
    </font>
    <font>
      <strike/>
      <sz val="12"/>
      <color theme="0"/>
      <name val="Arial"/>
      <family val="2"/>
    </font>
    <font>
      <strike/>
      <sz val="11"/>
      <color theme="0"/>
      <name val="Arial"/>
      <family val="2"/>
    </font>
    <font>
      <sz val="12"/>
      <color theme="0"/>
      <name val="Arial"/>
      <family val="2"/>
    </font>
    <font>
      <sz val="15"/>
      <name val="Arial"/>
      <family val="2"/>
    </font>
    <font>
      <sz val="15"/>
      <name val="Calibri"/>
      <family val="2"/>
      <scheme val="minor"/>
    </font>
  </fonts>
  <fills count="33">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0070C0"/>
        <bgColor indexed="64"/>
      </patternFill>
    </fill>
    <fill>
      <patternFill patternType="solid">
        <fgColor theme="3" tint="-0.499984740745262"/>
        <bgColor indexed="64"/>
      </patternFill>
    </fill>
    <fill>
      <patternFill patternType="solid">
        <fgColor rgb="FF002060"/>
        <bgColor indexed="64"/>
      </patternFill>
    </fill>
    <fill>
      <patternFill patternType="solid">
        <fgColor theme="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9" tint="-0.499984740745262"/>
        <bgColor indexed="64"/>
      </patternFill>
    </fill>
    <fill>
      <patternFill patternType="solid">
        <fgColor theme="5" tint="0.59999389629810485"/>
        <bgColor indexed="64"/>
      </patternFill>
    </fill>
    <fill>
      <patternFill patternType="solid">
        <fgColor theme="0" tint="-0.249977111117893"/>
        <bgColor indexed="64"/>
      </patternFill>
    </fill>
  </fills>
  <borders count="45">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D3D3D3"/>
      </right>
      <top/>
      <bottom style="thin">
        <color rgb="FFD3D3D3"/>
      </bottom>
      <diagonal/>
    </border>
    <border>
      <left/>
      <right style="thin">
        <color rgb="FFD3D3D3"/>
      </right>
      <top style="thin">
        <color rgb="FFD3D3D3"/>
      </top>
      <bottom/>
      <diagonal/>
    </border>
    <border>
      <left style="thin">
        <color rgb="FFD3D3D3"/>
      </left>
      <right style="thin">
        <color auto="1"/>
      </right>
      <top/>
      <bottom style="thin">
        <color rgb="FFD3D3D3"/>
      </bottom>
      <diagonal/>
    </border>
    <border>
      <left style="thin">
        <color rgb="FFD3D3D3"/>
      </left>
      <right style="thin">
        <color auto="1"/>
      </right>
      <top style="thin">
        <color rgb="FFD3D3D3"/>
      </top>
      <bottom/>
      <diagonal/>
    </border>
    <border>
      <left/>
      <right style="medium">
        <color auto="1"/>
      </right>
      <top style="medium">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ck">
        <color auto="1"/>
      </right>
      <top/>
      <bottom style="thin">
        <color auto="1"/>
      </bottom>
      <diagonal/>
    </border>
    <border>
      <left style="thin">
        <color auto="1"/>
      </left>
      <right style="thin">
        <color auto="1"/>
      </right>
      <top/>
      <bottom/>
      <diagonal/>
    </border>
    <border>
      <left/>
      <right style="thick">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rgb="FFD3D3D3"/>
      </right>
      <top/>
      <bottom/>
      <diagonal/>
    </border>
    <border>
      <left/>
      <right/>
      <top style="thin">
        <color rgb="FFD3D3D3"/>
      </top>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ck">
        <color auto="1"/>
      </right>
      <top/>
      <bottom/>
      <diagonal/>
    </border>
  </borders>
  <cellStyleXfs count="7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1" fillId="0" borderId="0"/>
    <xf numFmtId="0" fontId="11" fillId="0" borderId="0"/>
    <xf numFmtId="0" fontId="14" fillId="0" borderId="0"/>
    <xf numFmtId="43" fontId="14"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44" fontId="1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166" fontId="1" fillId="0" borderId="0" applyFont="0" applyFill="0" applyBorder="0" applyAlignment="0" applyProtection="0"/>
    <xf numFmtId="44" fontId="1" fillId="0" borderId="0" applyFont="0" applyFill="0" applyBorder="0" applyAlignment="0" applyProtection="0"/>
  </cellStyleXfs>
  <cellXfs count="1015">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6"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5" fillId="0" borderId="0" xfId="6" applyFont="1" applyFill="1" applyBorder="1"/>
    <xf numFmtId="39" fontId="15" fillId="0" borderId="0" xfId="6" applyNumberFormat="1" applyFont="1" applyFill="1" applyBorder="1"/>
    <xf numFmtId="39" fontId="15" fillId="0" borderId="1" xfId="6" applyNumberFormat="1" applyFont="1" applyFill="1" applyBorder="1"/>
    <xf numFmtId="0" fontId="17" fillId="0" borderId="0" xfId="6" applyFont="1" applyFill="1" applyBorder="1"/>
    <xf numFmtId="0" fontId="15" fillId="0" borderId="1" xfId="6" applyFont="1" applyFill="1" applyBorder="1"/>
    <xf numFmtId="0" fontId="18" fillId="4" borderId="0" xfId="6" applyFont="1" applyFill="1" applyBorder="1" applyAlignment="1">
      <alignment horizontal="center" vertical="center"/>
    </xf>
    <xf numFmtId="39" fontId="16" fillId="0" borderId="1" xfId="6" applyNumberFormat="1" applyFont="1" applyFill="1" applyBorder="1"/>
    <xf numFmtId="0" fontId="15" fillId="3" borderId="0" xfId="6" applyFont="1" applyFill="1" applyBorder="1"/>
    <xf numFmtId="0" fontId="15" fillId="0" borderId="9" xfId="6" applyFont="1" applyFill="1" applyBorder="1"/>
    <xf numFmtId="44" fontId="0" fillId="0" borderId="0" xfId="0" applyNumberFormat="1" applyFont="1" applyAlignment="1">
      <alignment vertical="center" wrapText="1"/>
    </xf>
    <xf numFmtId="0" fontId="15" fillId="0" borderId="1" xfId="6" applyFont="1" applyFill="1" applyBorder="1" applyAlignment="1">
      <alignment horizontal="center" vertical="center" wrapText="1"/>
    </xf>
    <xf numFmtId="39" fontId="16" fillId="0" borderId="0" xfId="6" applyNumberFormat="1" applyFont="1" applyFill="1" applyBorder="1"/>
    <xf numFmtId="0" fontId="16" fillId="0" borderId="0" xfId="6" applyFont="1" applyFill="1" applyBorder="1"/>
    <xf numFmtId="0" fontId="16" fillId="7" borderId="0" xfId="6" applyFont="1" applyFill="1" applyBorder="1"/>
    <xf numFmtId="39" fontId="16" fillId="3" borderId="0" xfId="6" applyNumberFormat="1" applyFont="1" applyFill="1" applyBorder="1"/>
    <xf numFmtId="0" fontId="16" fillId="3" borderId="0" xfId="6" applyFont="1" applyFill="1" applyBorder="1" applyAlignment="1">
      <alignment horizontal="center" vertical="center"/>
    </xf>
    <xf numFmtId="0" fontId="16" fillId="3" borderId="0" xfId="6" applyFont="1" applyFill="1" applyBorder="1"/>
    <xf numFmtId="0" fontId="15" fillId="0" borderId="0" xfId="6" applyFont="1" applyFill="1" applyBorder="1" applyAlignment="1">
      <alignment horizontal="center"/>
    </xf>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horizontal="right" vertical="center" wrapText="1"/>
    </xf>
    <xf numFmtId="0" fontId="16" fillId="0" borderId="1" xfId="6" applyFont="1" applyFill="1" applyBorder="1" applyAlignment="1">
      <alignment horizontal="center" vertical="center" wrapText="1"/>
    </xf>
    <xf numFmtId="39" fontId="16" fillId="8" borderId="1" xfId="6" applyNumberFormat="1" applyFont="1" applyFill="1" applyBorder="1" applyAlignment="1">
      <alignment wrapText="1"/>
    </xf>
    <xf numFmtId="172" fontId="0" fillId="0" borderId="0" xfId="0" applyNumberFormat="1" applyFont="1" applyFill="1" applyBorder="1" applyAlignment="1">
      <alignment horizontal="center" vertical="center" wrapText="1"/>
    </xf>
    <xf numFmtId="172" fontId="0" fillId="0" borderId="0" xfId="0" applyNumberFormat="1" applyFont="1" applyAlignment="1">
      <alignment vertical="center" wrapText="1"/>
    </xf>
    <xf numFmtId="172" fontId="0" fillId="0" borderId="0" xfId="0" applyNumberFormat="1" applyFont="1" applyAlignment="1">
      <alignment horizontal="right" vertical="center" wrapText="1"/>
    </xf>
    <xf numFmtId="172" fontId="0" fillId="0" borderId="0" xfId="0" applyNumberFormat="1" applyFont="1"/>
    <xf numFmtId="14" fontId="12" fillId="3" borderId="0" xfId="0" applyNumberFormat="1" applyFont="1" applyFill="1" applyBorder="1" applyAlignment="1">
      <alignment horizontal="right" vertical="center" wrapText="1"/>
    </xf>
    <xf numFmtId="170" fontId="16" fillId="3" borderId="0" xfId="6" applyNumberFormat="1" applyFont="1" applyFill="1" applyBorder="1"/>
    <xf numFmtId="172" fontId="0" fillId="0" borderId="0" xfId="0" applyNumberFormat="1" applyFont="1" applyAlignment="1">
      <alignment horizontal="center" vertical="center" wrapText="1"/>
    </xf>
    <xf numFmtId="0" fontId="35" fillId="3" borderId="0" xfId="0" applyFont="1" applyFill="1" applyBorder="1" applyAlignment="1">
      <alignment horizontal="center" vertical="center" wrapText="1"/>
    </xf>
    <xf numFmtId="44" fontId="3" fillId="13" borderId="0" xfId="0" applyNumberFormat="1" applyFont="1" applyFill="1"/>
    <xf numFmtId="0" fontId="7" fillId="0" borderId="0" xfId="0" applyFont="1" applyBorder="1" applyAlignment="1">
      <alignment vertical="center" wrapText="1"/>
    </xf>
    <xf numFmtId="0" fontId="0" fillId="0" borderId="35" xfId="0" applyFont="1" applyBorder="1"/>
    <xf numFmtId="0" fontId="7" fillId="0" borderId="0" xfId="0" applyFont="1" applyBorder="1" applyAlignment="1">
      <alignment horizontal="left" vertical="center" wrapText="1"/>
    </xf>
    <xf numFmtId="14" fontId="7" fillId="0" borderId="0" xfId="0" applyNumberFormat="1" applyFont="1" applyBorder="1" applyAlignment="1">
      <alignment horizontal="center" vertical="center" wrapText="1"/>
    </xf>
    <xf numFmtId="0" fontId="8" fillId="0" borderId="0" xfId="0" applyFont="1" applyBorder="1" applyAlignment="1">
      <alignment horizontal="left" vertical="center" wrapText="1"/>
    </xf>
    <xf numFmtId="0" fontId="15" fillId="0" borderId="0" xfId="6" applyFont="1" applyFill="1" applyBorder="1" applyAlignment="1"/>
    <xf numFmtId="0" fontId="40" fillId="0" borderId="0" xfId="6" applyNumberFormat="1" applyFont="1" applyFill="1" applyBorder="1" applyAlignment="1">
      <alignment horizontal="center" vertical="center" wrapText="1" readingOrder="1"/>
    </xf>
    <xf numFmtId="0" fontId="36" fillId="0" borderId="1" xfId="6" applyNumberFormat="1" applyFont="1" applyFill="1" applyBorder="1" applyAlignment="1">
      <alignment horizontal="center" vertical="center" wrapText="1" readingOrder="1"/>
    </xf>
    <xf numFmtId="0" fontId="36" fillId="3" borderId="1" xfId="6" applyNumberFormat="1" applyFont="1" applyFill="1" applyBorder="1" applyAlignment="1">
      <alignment horizontal="center" vertical="center" wrapText="1" readingOrder="1"/>
    </xf>
    <xf numFmtId="0" fontId="15" fillId="16" borderId="0" xfId="6" applyFont="1" applyFill="1" applyBorder="1"/>
    <xf numFmtId="0" fontId="36" fillId="12" borderId="18" xfId="6" applyNumberFormat="1" applyFont="1" applyFill="1" applyBorder="1" applyAlignment="1">
      <alignment horizontal="center" vertical="center" wrapText="1" readingOrder="1"/>
    </xf>
    <xf numFmtId="39" fontId="20" fillId="3" borderId="1" xfId="6" applyNumberFormat="1" applyFont="1" applyFill="1" applyBorder="1" applyAlignment="1">
      <alignment horizontal="right" vertical="center" wrapText="1" readingOrder="1"/>
    </xf>
    <xf numFmtId="0" fontId="36" fillId="6" borderId="21" xfId="6" applyNumberFormat="1" applyFont="1" applyFill="1" applyBorder="1" applyAlignment="1">
      <alignment horizontal="center" vertical="center" wrapText="1" readingOrder="1"/>
    </xf>
    <xf numFmtId="0" fontId="16" fillId="16" borderId="1" xfId="6" applyFont="1" applyFill="1" applyBorder="1" applyAlignment="1">
      <alignment horizontal="center" vertical="center" wrapText="1"/>
    </xf>
    <xf numFmtId="0" fontId="17" fillId="16" borderId="0" xfId="6" applyFont="1" applyFill="1" applyBorder="1"/>
    <xf numFmtId="39" fontId="16" fillId="10" borderId="0" xfId="6" applyNumberFormat="1" applyFont="1" applyFill="1" applyBorder="1"/>
    <xf numFmtId="39" fontId="28" fillId="3" borderId="1" xfId="6" applyNumberFormat="1" applyFont="1" applyFill="1" applyBorder="1" applyAlignment="1">
      <alignment horizontal="right" vertical="center" wrapText="1" readingOrder="1"/>
    </xf>
    <xf numFmtId="0" fontId="36" fillId="14" borderId="1" xfId="6" applyNumberFormat="1" applyFont="1" applyFill="1" applyBorder="1" applyAlignment="1">
      <alignment horizontal="center" vertical="center" wrapText="1" readingOrder="1"/>
    </xf>
    <xf numFmtId="0" fontId="16" fillId="4" borderId="8" xfId="6" applyFont="1" applyFill="1" applyBorder="1" applyAlignment="1">
      <alignment horizontal="center" vertical="center" wrapText="1"/>
    </xf>
    <xf numFmtId="0" fontId="36" fillId="0" borderId="21" xfId="6" applyNumberFormat="1" applyFont="1" applyFill="1" applyBorder="1" applyAlignment="1">
      <alignment horizontal="center" vertical="center" wrapText="1" readingOrder="1"/>
    </xf>
    <xf numFmtId="0" fontId="36" fillId="12" borderId="20" xfId="6" applyNumberFormat="1" applyFont="1" applyFill="1" applyBorder="1" applyAlignment="1">
      <alignment horizontal="center" vertical="center" wrapText="1" readingOrder="1"/>
    </xf>
    <xf numFmtId="39" fontId="19" fillId="12" borderId="20" xfId="6" applyNumberFormat="1" applyFont="1" applyFill="1" applyBorder="1" applyAlignment="1">
      <alignment horizontal="right" vertical="center" wrapText="1" readingOrder="1"/>
    </xf>
    <xf numFmtId="39" fontId="19" fillId="12" borderId="28" xfId="6" applyNumberFormat="1" applyFont="1" applyFill="1" applyBorder="1" applyAlignment="1">
      <alignment horizontal="right" vertical="center" wrapText="1" readingOrder="1"/>
    </xf>
    <xf numFmtId="39" fontId="19" fillId="7" borderId="1" xfId="6" applyNumberFormat="1" applyFont="1" applyFill="1" applyBorder="1" applyAlignment="1">
      <alignment horizontal="right" vertical="center" wrapText="1" readingOrder="1"/>
    </xf>
    <xf numFmtId="0" fontId="26" fillId="16" borderId="21" xfId="6" applyNumberFormat="1" applyFont="1" applyFill="1" applyBorder="1" applyAlignment="1">
      <alignment horizontal="center" vertical="center" wrapText="1" readingOrder="1"/>
    </xf>
    <xf numFmtId="0" fontId="44" fillId="0" borderId="21" xfId="6" applyNumberFormat="1" applyFont="1" applyFill="1" applyBorder="1" applyAlignment="1">
      <alignment horizontal="center" vertical="center" wrapText="1" readingOrder="1"/>
    </xf>
    <xf numFmtId="0" fontId="36" fillId="12" borderId="19" xfId="6" applyNumberFormat="1" applyFont="1" applyFill="1" applyBorder="1" applyAlignment="1">
      <alignment horizontal="center" vertical="center" wrapText="1" readingOrder="1"/>
    </xf>
    <xf numFmtId="39" fontId="19" fillId="12" borderId="19" xfId="6" applyNumberFormat="1" applyFont="1" applyFill="1" applyBorder="1" applyAlignment="1">
      <alignment horizontal="right" vertical="center" wrapText="1" readingOrder="1"/>
    </xf>
    <xf numFmtId="39" fontId="19" fillId="12" borderId="29" xfId="6" applyNumberFormat="1" applyFont="1" applyFill="1" applyBorder="1" applyAlignment="1">
      <alignment horizontal="right" vertical="center" wrapText="1" readingOrder="1"/>
    </xf>
    <xf numFmtId="39" fontId="28" fillId="3" borderId="1" xfId="6" applyNumberFormat="1" applyFont="1" applyFill="1" applyBorder="1" applyAlignment="1">
      <alignment horizontal="right" vertical="center" wrapText="1"/>
    </xf>
    <xf numFmtId="0" fontId="26" fillId="16" borderId="1" xfId="6" applyNumberFormat="1" applyFont="1" applyFill="1" applyBorder="1" applyAlignment="1">
      <alignment horizontal="center" vertical="center" wrapText="1" readingOrder="1"/>
    </xf>
    <xf numFmtId="39" fontId="20"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xf>
    <xf numFmtId="39" fontId="19" fillId="0" borderId="1" xfId="6" applyNumberFormat="1" applyFont="1" applyFill="1" applyBorder="1" applyAlignment="1">
      <alignment horizontal="right" vertical="center" wrapText="1" readingOrder="1"/>
    </xf>
    <xf numFmtId="169" fontId="26" fillId="16" borderId="1" xfId="6" applyNumberFormat="1" applyFont="1" applyFill="1" applyBorder="1" applyAlignment="1">
      <alignment horizontal="center" vertical="center" wrapText="1" readingOrder="1"/>
    </xf>
    <xf numFmtId="39" fontId="19" fillId="14" borderId="1" xfId="6" applyNumberFormat="1" applyFont="1" applyFill="1" applyBorder="1" applyAlignment="1">
      <alignment horizontal="right" vertical="center" wrapText="1" readingOrder="1"/>
    </xf>
    <xf numFmtId="0" fontId="44" fillId="0" borderId="1" xfId="6" applyNumberFormat="1" applyFont="1" applyFill="1" applyBorder="1" applyAlignment="1">
      <alignment horizontal="center" vertical="center" wrapText="1" readingOrder="1"/>
    </xf>
    <xf numFmtId="39" fontId="29" fillId="10" borderId="1" xfId="6" applyNumberFormat="1" applyFont="1" applyFill="1" applyBorder="1" applyAlignment="1">
      <alignment horizontal="right"/>
    </xf>
    <xf numFmtId="0" fontId="19" fillId="3" borderId="1" xfId="6" applyNumberFormat="1" applyFont="1" applyFill="1" applyBorder="1" applyAlignment="1">
      <alignment vertical="center" wrapText="1" readingOrder="1"/>
    </xf>
    <xf numFmtId="0" fontId="19" fillId="6" borderId="1" xfId="6" applyNumberFormat="1" applyFont="1" applyFill="1" applyBorder="1" applyAlignment="1">
      <alignment horizontal="center" vertical="center" wrapText="1" readingOrder="1"/>
    </xf>
    <xf numFmtId="39" fontId="45" fillId="12" borderId="1" xfId="6" applyNumberFormat="1" applyFont="1" applyFill="1" applyBorder="1" applyAlignment="1">
      <alignment horizontal="right"/>
    </xf>
    <xf numFmtId="0" fontId="45" fillId="12" borderId="1" xfId="6" applyFont="1" applyFill="1" applyBorder="1" applyAlignment="1">
      <alignment horizontal="center" vertical="center" wrapText="1"/>
    </xf>
    <xf numFmtId="0" fontId="45" fillId="12" borderId="1" xfId="6" applyFont="1" applyFill="1" applyBorder="1" applyAlignment="1">
      <alignment horizontal="right"/>
    </xf>
    <xf numFmtId="0" fontId="19" fillId="3" borderId="21" xfId="6" applyNumberFormat="1" applyFont="1" applyFill="1" applyBorder="1" applyAlignment="1">
      <alignment horizontal="center" vertical="center" wrapText="1" readingOrder="1"/>
    </xf>
    <xf numFmtId="0" fontId="45" fillId="3" borderId="0" xfId="6" applyFont="1" applyFill="1" applyBorder="1"/>
    <xf numFmtId="0" fontId="19" fillId="6" borderId="21" xfId="6" applyNumberFormat="1" applyFont="1" applyFill="1" applyBorder="1" applyAlignment="1">
      <alignment horizontal="center" vertical="center" wrapText="1" readingOrder="1"/>
    </xf>
    <xf numFmtId="0" fontId="45" fillId="0" borderId="0" xfId="6" applyFont="1" applyFill="1" applyBorder="1"/>
    <xf numFmtId="0" fontId="20" fillId="3" borderId="21" xfId="6" applyNumberFormat="1" applyFont="1" applyFill="1" applyBorder="1" applyAlignment="1">
      <alignment horizontal="center" vertical="center" wrapText="1" readingOrder="1"/>
    </xf>
    <xf numFmtId="0" fontId="19" fillId="0" borderId="21" xfId="6" applyNumberFormat="1" applyFont="1" applyFill="1" applyBorder="1" applyAlignment="1">
      <alignment horizontal="center" vertical="center" wrapText="1" readingOrder="1"/>
    </xf>
    <xf numFmtId="0" fontId="19" fillId="0" borderId="1" xfId="6" applyNumberFormat="1" applyFont="1" applyFill="1" applyBorder="1" applyAlignment="1">
      <alignment horizontal="center" vertical="center" wrapText="1" readingOrder="1"/>
    </xf>
    <xf numFmtId="0" fontId="45" fillId="6" borderId="0" xfId="6" applyFont="1" applyFill="1" applyBorder="1"/>
    <xf numFmtId="0" fontId="19" fillId="0" borderId="21" xfId="0" applyNumberFormat="1" applyFont="1" applyFill="1" applyBorder="1" applyAlignment="1">
      <alignment horizontal="center" vertical="center" wrapText="1" readingOrder="1"/>
    </xf>
    <xf numFmtId="0" fontId="19" fillId="12" borderId="21" xfId="6" applyNumberFormat="1" applyFont="1" applyFill="1" applyBorder="1" applyAlignment="1">
      <alignment horizontal="center" vertical="center" wrapText="1" readingOrder="1"/>
    </xf>
    <xf numFmtId="0" fontId="19" fillId="17" borderId="21" xfId="6" applyNumberFormat="1" applyFont="1" applyFill="1" applyBorder="1" applyAlignment="1">
      <alignment horizontal="center" vertical="center" wrapText="1" readingOrder="1"/>
    </xf>
    <xf numFmtId="0" fontId="46" fillId="12" borderId="21" xfId="6" applyNumberFormat="1" applyFont="1" applyFill="1" applyBorder="1" applyAlignment="1">
      <alignment horizontal="center" vertical="center" wrapText="1" readingOrder="1"/>
    </xf>
    <xf numFmtId="0" fontId="46" fillId="12" borderId="1" xfId="6" applyNumberFormat="1" applyFont="1" applyFill="1" applyBorder="1" applyAlignment="1">
      <alignment horizontal="center" vertical="center" wrapText="1" readingOrder="1"/>
    </xf>
    <xf numFmtId="0" fontId="46" fillId="12" borderId="1" xfId="6" applyNumberFormat="1" applyFont="1" applyFill="1" applyBorder="1" applyAlignment="1">
      <alignment vertical="center" wrapText="1" readingOrder="1"/>
    </xf>
    <xf numFmtId="39" fontId="46" fillId="12" borderId="1" xfId="6" applyNumberFormat="1" applyFont="1" applyFill="1" applyBorder="1" applyAlignment="1">
      <alignment horizontal="right" vertical="center" wrapText="1" readingOrder="1"/>
    </xf>
    <xf numFmtId="0" fontId="47" fillId="12" borderId="0" xfId="6" applyFont="1" applyFill="1" applyBorder="1"/>
    <xf numFmtId="0" fontId="19" fillId="15" borderId="21" xfId="6" applyNumberFormat="1" applyFont="1" applyFill="1" applyBorder="1" applyAlignment="1">
      <alignment horizontal="center" vertical="center" wrapText="1" readingOrder="1"/>
    </xf>
    <xf numFmtId="0" fontId="45" fillId="15" borderId="0" xfId="6" applyFont="1" applyFill="1" applyBorder="1"/>
    <xf numFmtId="39" fontId="45" fillId="3" borderId="6" xfId="6" applyNumberFormat="1" applyFont="1" applyFill="1" applyBorder="1" applyAlignment="1">
      <alignment horizontal="right" vertical="center"/>
    </xf>
    <xf numFmtId="39" fontId="39" fillId="3" borderId="6" xfId="6" applyNumberFormat="1" applyFont="1" applyFill="1" applyBorder="1" applyAlignment="1">
      <alignment horizontal="right" vertical="center"/>
    </xf>
    <xf numFmtId="0" fontId="17" fillId="0" borderId="6" xfId="6" applyFont="1" applyFill="1" applyBorder="1"/>
    <xf numFmtId="0" fontId="19" fillId="3" borderId="1" xfId="0" applyNumberFormat="1" applyFont="1" applyFill="1" applyBorder="1" applyAlignment="1">
      <alignment horizontal="center" vertical="center" wrapText="1" readingOrder="1"/>
    </xf>
    <xf numFmtId="39" fontId="19" fillId="3" borderId="1" xfId="6" applyNumberFormat="1" applyFont="1" applyFill="1" applyBorder="1" applyAlignment="1">
      <alignment vertical="center" wrapText="1" readingOrder="1"/>
    </xf>
    <xf numFmtId="0" fontId="15" fillId="0" borderId="0" xfId="6" applyFont="1" applyFill="1" applyBorder="1" applyAlignment="1">
      <alignment horizontal="center" vertical="center"/>
    </xf>
    <xf numFmtId="0" fontId="45" fillId="12" borderId="1" xfId="6" applyFont="1" applyFill="1" applyBorder="1" applyAlignment="1">
      <alignment horizontal="center" vertical="center"/>
    </xf>
    <xf numFmtId="39" fontId="28" fillId="16" borderId="1" xfId="6" applyNumberFormat="1" applyFont="1" applyFill="1" applyBorder="1" applyAlignment="1">
      <alignment horizontal="center" vertical="center" wrapText="1"/>
    </xf>
    <xf numFmtId="39" fontId="28" fillId="3" borderId="1" xfId="6" applyNumberFormat="1" applyFont="1" applyFill="1" applyBorder="1" applyAlignment="1">
      <alignment horizontal="center" vertical="center" wrapText="1"/>
    </xf>
    <xf numFmtId="39" fontId="16" fillId="10" borderId="0" xfId="6" applyNumberFormat="1" applyFont="1" applyFill="1" applyBorder="1" applyAlignment="1">
      <alignment horizontal="center" vertical="center"/>
    </xf>
    <xf numFmtId="0" fontId="15" fillId="0" borderId="1" xfId="6" applyFont="1" applyFill="1" applyBorder="1" applyAlignment="1">
      <alignment horizontal="center" vertical="center"/>
    </xf>
    <xf numFmtId="0" fontId="15" fillId="16" borderId="1" xfId="6" applyFont="1" applyFill="1" applyBorder="1" applyAlignment="1">
      <alignment horizontal="center" vertical="center"/>
    </xf>
    <xf numFmtId="0" fontId="17" fillId="0" borderId="1" xfId="6" applyFont="1" applyFill="1" applyBorder="1" applyAlignment="1">
      <alignment horizontal="center" vertical="center"/>
    </xf>
    <xf numFmtId="0" fontId="17" fillId="0" borderId="0" xfId="6" applyFont="1" applyFill="1" applyBorder="1" applyAlignment="1">
      <alignment horizontal="center" vertical="center"/>
    </xf>
    <xf numFmtId="0" fontId="46" fillId="21" borderId="1" xfId="6" applyNumberFormat="1" applyFont="1" applyFill="1" applyBorder="1" applyAlignment="1">
      <alignment horizontal="center" vertical="center" wrapText="1" readingOrder="1"/>
    </xf>
    <xf numFmtId="39" fontId="46" fillId="21" borderId="1" xfId="6" applyNumberFormat="1" applyFont="1" applyFill="1" applyBorder="1" applyAlignment="1">
      <alignment horizontal="right" vertical="center" wrapText="1" readingOrder="1"/>
    </xf>
    <xf numFmtId="39" fontId="27" fillId="21" borderId="1" xfId="6" applyNumberFormat="1" applyFont="1" applyFill="1" applyBorder="1" applyAlignment="1">
      <alignment horizontal="right" vertical="center" wrapText="1" readingOrder="1"/>
    </xf>
    <xf numFmtId="0" fontId="27" fillId="21" borderId="1" xfId="6" applyNumberFormat="1" applyFont="1" applyFill="1" applyBorder="1" applyAlignment="1">
      <alignment horizontal="center" vertical="center" wrapText="1" readingOrder="1"/>
    </xf>
    <xf numFmtId="0" fontId="30" fillId="21" borderId="1" xfId="6" applyNumberFormat="1" applyFont="1" applyFill="1" applyBorder="1" applyAlignment="1">
      <alignment horizontal="left" vertical="center" wrapText="1" readingOrder="1"/>
    </xf>
    <xf numFmtId="0" fontId="6" fillId="0" borderId="1" xfId="6" applyNumberFormat="1" applyFont="1" applyFill="1" applyBorder="1" applyAlignment="1">
      <alignment horizontal="left" vertical="center" wrapText="1" readingOrder="1"/>
    </xf>
    <xf numFmtId="0" fontId="6" fillId="12" borderId="20" xfId="6" applyNumberFormat="1" applyFont="1" applyFill="1" applyBorder="1" applyAlignment="1">
      <alignment horizontal="left" vertical="center" wrapText="1" readingOrder="1"/>
    </xf>
    <xf numFmtId="0" fontId="6" fillId="12" borderId="19" xfId="6" applyNumberFormat="1" applyFont="1" applyFill="1" applyBorder="1" applyAlignment="1">
      <alignment horizontal="left" vertical="center" wrapText="1" readingOrder="1"/>
    </xf>
    <xf numFmtId="0" fontId="33" fillId="12" borderId="1" xfId="6" applyNumberFormat="1" applyFont="1" applyFill="1" applyBorder="1" applyAlignment="1">
      <alignment horizontal="left" vertical="center" wrapText="1" readingOrder="1"/>
    </xf>
    <xf numFmtId="0" fontId="28" fillId="3" borderId="1" xfId="6" applyNumberFormat="1" applyFont="1" applyFill="1" applyBorder="1" applyAlignment="1">
      <alignment horizontal="left" vertical="center" wrapText="1" readingOrder="1"/>
    </xf>
    <xf numFmtId="0" fontId="28" fillId="16" borderId="1" xfId="6" applyNumberFormat="1" applyFont="1" applyFill="1" applyBorder="1" applyAlignment="1">
      <alignment horizontal="left" vertical="center" wrapText="1" readingOrder="1"/>
    </xf>
    <xf numFmtId="4" fontId="28" fillId="0" borderId="1" xfId="6" applyNumberFormat="1" applyFont="1" applyFill="1" applyBorder="1" applyAlignment="1" applyProtection="1">
      <alignment horizontal="center" vertical="center"/>
    </xf>
    <xf numFmtId="4" fontId="6" fillId="0" borderId="0" xfId="6" applyNumberFormat="1" applyFont="1" applyFill="1" applyBorder="1" applyAlignment="1" applyProtection="1">
      <alignment horizontal="center"/>
    </xf>
    <xf numFmtId="0" fontId="28" fillId="23" borderId="24" xfId="6" applyNumberFormat="1" applyFont="1" applyFill="1" applyBorder="1" applyAlignment="1">
      <alignment horizontal="center" vertical="center" wrapText="1" readingOrder="1"/>
    </xf>
    <xf numFmtId="0" fontId="42" fillId="4" borderId="24" xfId="0" applyFont="1" applyFill="1" applyBorder="1" applyAlignment="1">
      <alignment horizontal="center" vertical="center" wrapText="1"/>
    </xf>
    <xf numFmtId="39" fontId="6" fillId="18" borderId="1" xfId="6" applyNumberFormat="1" applyFont="1" applyFill="1" applyBorder="1" applyAlignment="1">
      <alignment horizontal="right" vertical="center" wrapText="1" readingOrder="1"/>
    </xf>
    <xf numFmtId="39" fontId="33" fillId="12" borderId="1" xfId="6" applyNumberFormat="1" applyFont="1" applyFill="1" applyBorder="1" applyAlignment="1">
      <alignment horizontal="right" vertical="center" wrapText="1" readingOrder="1"/>
    </xf>
    <xf numFmtId="39" fontId="33" fillId="18" borderId="1" xfId="6" applyNumberFormat="1" applyFont="1" applyFill="1" applyBorder="1" applyAlignment="1">
      <alignment horizontal="right" vertical="center" wrapText="1" readingOrder="1"/>
    </xf>
    <xf numFmtId="39" fontId="30" fillId="22" borderId="1" xfId="6" applyNumberFormat="1" applyFont="1" applyFill="1" applyBorder="1" applyAlignment="1">
      <alignment horizontal="right" vertical="center" wrapText="1" readingOrder="1"/>
    </xf>
    <xf numFmtId="39" fontId="6" fillId="12" borderId="1" xfId="6" applyNumberFormat="1" applyFont="1" applyFill="1" applyBorder="1" applyAlignment="1">
      <alignment horizontal="right" vertical="center" wrapText="1" readingOrder="1"/>
    </xf>
    <xf numFmtId="39" fontId="15" fillId="12" borderId="1" xfId="6" applyNumberFormat="1" applyFont="1" applyFill="1" applyBorder="1" applyAlignment="1">
      <alignment horizontal="center" vertical="center"/>
    </xf>
    <xf numFmtId="0" fontId="15" fillId="12" borderId="1" xfId="6" applyFont="1" applyFill="1" applyBorder="1" applyAlignment="1">
      <alignment horizontal="center" vertical="center"/>
    </xf>
    <xf numFmtId="39" fontId="28" fillId="0" borderId="1" xfId="6" applyNumberFormat="1" applyFont="1" applyFill="1" applyBorder="1" applyAlignment="1">
      <alignment horizontal="right" vertical="center" wrapText="1" readingOrder="1"/>
    </xf>
    <xf numFmtId="39" fontId="16" fillId="10" borderId="1" xfId="6" applyNumberFormat="1" applyFont="1" applyFill="1" applyBorder="1"/>
    <xf numFmtId="39" fontId="28" fillId="10" borderId="1" xfId="6" applyNumberFormat="1" applyFont="1" applyFill="1" applyBorder="1" applyAlignment="1">
      <alignment horizontal="right" vertical="center" wrapText="1"/>
    </xf>
    <xf numFmtId="39" fontId="16" fillId="10" borderId="1" xfId="6" applyNumberFormat="1" applyFont="1" applyFill="1" applyBorder="1" applyAlignment="1">
      <alignment horizontal="right"/>
    </xf>
    <xf numFmtId="39" fontId="16" fillId="10" borderId="1" xfId="6" applyNumberFormat="1" applyFont="1" applyFill="1" applyBorder="1" applyAlignment="1">
      <alignment horizontal="center" vertical="center"/>
    </xf>
    <xf numFmtId="171" fontId="6" fillId="0" borderId="1" xfId="0" applyNumberFormat="1" applyFont="1" applyFill="1" applyBorder="1" applyAlignment="1">
      <alignment horizontal="center" vertical="center" wrapText="1"/>
    </xf>
    <xf numFmtId="39" fontId="19" fillId="3" borderId="1" xfId="6" applyNumberFormat="1" applyFont="1" applyFill="1" applyBorder="1" applyAlignment="1">
      <alignment horizontal="center" vertical="center" wrapText="1" readingOrder="1"/>
    </xf>
    <xf numFmtId="39" fontId="48" fillId="3" borderId="1" xfId="6" applyNumberFormat="1" applyFont="1" applyFill="1" applyBorder="1" applyAlignment="1">
      <alignment horizontal="right" vertical="center"/>
    </xf>
    <xf numFmtId="10" fontId="15" fillId="0" borderId="1" xfId="6" applyNumberFormat="1" applyFont="1" applyFill="1" applyBorder="1" applyAlignment="1">
      <alignment horizontal="center" vertical="center" wrapText="1"/>
    </xf>
    <xf numFmtId="10" fontId="45" fillId="3" borderId="1" xfId="10" applyNumberFormat="1" applyFont="1" applyFill="1" applyBorder="1" applyAlignment="1">
      <alignment horizontal="center" vertical="center" wrapText="1"/>
    </xf>
    <xf numFmtId="0" fontId="45" fillId="3" borderId="1" xfId="6" applyFont="1" applyFill="1" applyBorder="1" applyAlignment="1">
      <alignment horizontal="center" vertical="center" wrapText="1"/>
    </xf>
    <xf numFmtId="0" fontId="47" fillId="12" borderId="1" xfId="6" applyFont="1" applyFill="1" applyBorder="1" applyAlignment="1">
      <alignment horizontal="center" vertical="center" wrapText="1"/>
    </xf>
    <xf numFmtId="39" fontId="45" fillId="12" borderId="1" xfId="6" applyNumberFormat="1" applyFont="1" applyFill="1" applyBorder="1" applyAlignment="1">
      <alignment horizontal="center" vertical="center" wrapText="1"/>
    </xf>
    <xf numFmtId="0" fontId="15" fillId="16" borderId="1" xfId="6" applyFont="1" applyFill="1" applyBorder="1" applyAlignment="1">
      <alignment horizontal="center" vertical="center" wrapText="1"/>
    </xf>
    <xf numFmtId="0" fontId="17" fillId="16" borderId="1" xfId="6" applyFont="1" applyFill="1" applyBorder="1" applyAlignment="1">
      <alignment horizontal="center" vertical="center" wrapText="1"/>
    </xf>
    <xf numFmtId="0" fontId="19" fillId="3" borderId="1" xfId="6" applyNumberFormat="1" applyFont="1" applyFill="1" applyBorder="1" applyAlignment="1">
      <alignment horizontal="center" vertical="center" wrapText="1" readingOrder="1"/>
    </xf>
    <xf numFmtId="0" fontId="26" fillId="3" borderId="21" xfId="6" applyNumberFormat="1" applyFont="1" applyFill="1" applyBorder="1" applyAlignment="1">
      <alignment horizontal="center" vertical="center" wrapText="1" readingOrder="1"/>
    </xf>
    <xf numFmtId="39" fontId="16" fillId="3" borderId="1" xfId="6" applyNumberFormat="1" applyFont="1" applyFill="1" applyBorder="1" applyAlignment="1">
      <alignment horizontal="center" vertical="center" wrapText="1"/>
    </xf>
    <xf numFmtId="0" fontId="15" fillId="3" borderId="1" xfId="6" applyFont="1" applyFill="1" applyBorder="1" applyAlignment="1">
      <alignment horizontal="center" vertical="center"/>
    </xf>
    <xf numFmtId="0" fontId="15" fillId="3" borderId="1" xfId="6" applyFont="1" applyFill="1" applyBorder="1" applyAlignment="1">
      <alignment horizontal="center" vertical="center" wrapText="1"/>
    </xf>
    <xf numFmtId="0" fontId="49" fillId="3" borderId="0" xfId="6" applyNumberFormat="1" applyFont="1" applyFill="1" applyBorder="1" applyAlignment="1">
      <alignment horizontal="center" vertical="center" wrapText="1" readingOrder="1"/>
    </xf>
    <xf numFmtId="10" fontId="50" fillId="3" borderId="1" xfId="10" applyNumberFormat="1" applyFont="1" applyFill="1" applyBorder="1" applyAlignment="1">
      <alignment horizontal="center" vertical="center"/>
    </xf>
    <xf numFmtId="39" fontId="50" fillId="15" borderId="1" xfId="6" applyNumberFormat="1" applyFont="1" applyFill="1" applyBorder="1" applyAlignment="1">
      <alignment horizontal="right" vertical="center"/>
    </xf>
    <xf numFmtId="39" fontId="50" fillId="15" borderId="1" xfId="6" applyNumberFormat="1" applyFont="1" applyFill="1" applyBorder="1" applyAlignment="1">
      <alignment horizontal="center" vertical="center" wrapText="1"/>
    </xf>
    <xf numFmtId="39" fontId="50" fillId="3" borderId="6" xfId="6" applyNumberFormat="1" applyFont="1" applyFill="1" applyBorder="1" applyAlignment="1">
      <alignment horizontal="right" vertical="center"/>
    </xf>
    <xf numFmtId="10" fontId="50" fillId="0" borderId="1" xfId="6" applyNumberFormat="1" applyFont="1" applyFill="1" applyBorder="1" applyAlignment="1">
      <alignment horizontal="center" vertical="center"/>
    </xf>
    <xf numFmtId="10" fontId="52" fillId="11" borderId="1" xfId="6" applyNumberFormat="1" applyFont="1" applyFill="1" applyBorder="1" applyAlignment="1">
      <alignment horizontal="center" vertical="center"/>
    </xf>
    <xf numFmtId="39" fontId="57" fillId="12" borderId="1" xfId="6" applyNumberFormat="1" applyFont="1" applyFill="1" applyBorder="1" applyAlignment="1">
      <alignment horizontal="right" vertical="center" wrapText="1" readingOrder="1"/>
    </xf>
    <xf numFmtId="39" fontId="52" fillId="3" borderId="6" xfId="6" applyNumberFormat="1" applyFont="1" applyFill="1" applyBorder="1" applyAlignment="1">
      <alignment horizontal="right" vertical="center"/>
    </xf>
    <xf numFmtId="10" fontId="52" fillId="22" borderId="1" xfId="10" applyNumberFormat="1" applyFont="1" applyFill="1" applyBorder="1" applyAlignment="1">
      <alignment horizontal="center" vertical="center"/>
    </xf>
    <xf numFmtId="10" fontId="11" fillId="3" borderId="1" xfId="10" applyNumberFormat="1" applyFont="1" applyFill="1" applyBorder="1" applyAlignment="1">
      <alignment horizontal="center" vertical="center" wrapText="1"/>
    </xf>
    <xf numFmtId="0" fontId="15" fillId="3" borderId="0" xfId="6" applyFont="1" applyFill="1" applyBorder="1" applyAlignment="1">
      <alignment horizontal="center" vertical="center"/>
    </xf>
    <xf numFmtId="0" fontId="28" fillId="4" borderId="17" xfId="6" applyNumberFormat="1" applyFont="1" applyFill="1" applyBorder="1" applyAlignment="1">
      <alignment vertical="center" wrapText="1" readingOrder="1"/>
    </xf>
    <xf numFmtId="0" fontId="41" fillId="3" borderId="24" xfId="0" applyFont="1" applyFill="1" applyBorder="1" applyAlignment="1">
      <alignment horizontal="center" vertical="center" wrapText="1"/>
    </xf>
    <xf numFmtId="0" fontId="16" fillId="4" borderId="1" xfId="6" applyFont="1" applyFill="1" applyBorder="1" applyAlignment="1">
      <alignment horizontal="center" vertical="center" wrapText="1"/>
    </xf>
    <xf numFmtId="10" fontId="50" fillId="3" borderId="0" xfId="6" applyNumberFormat="1" applyFont="1" applyFill="1" applyBorder="1" applyAlignment="1">
      <alignment horizontal="center" vertical="center"/>
    </xf>
    <xf numFmtId="10" fontId="50" fillId="3" borderId="0" xfId="10" applyNumberFormat="1" applyFont="1" applyFill="1" applyBorder="1" applyAlignment="1">
      <alignment horizontal="center" vertical="center"/>
    </xf>
    <xf numFmtId="10" fontId="55" fillId="3" borderId="0" xfId="6" applyNumberFormat="1" applyFont="1" applyFill="1" applyBorder="1" applyAlignment="1">
      <alignment horizontal="center" vertical="center"/>
    </xf>
    <xf numFmtId="10" fontId="52" fillId="3" borderId="0" xfId="6" applyNumberFormat="1" applyFont="1" applyFill="1" applyBorder="1" applyAlignment="1">
      <alignment horizontal="center" vertical="center"/>
    </xf>
    <xf numFmtId="0" fontId="50" fillId="3" borderId="0" xfId="6" applyFont="1" applyFill="1" applyBorder="1" applyAlignment="1">
      <alignment horizontal="center" vertical="center"/>
    </xf>
    <xf numFmtId="39" fontId="56" fillId="3" borderId="0" xfId="6" applyNumberFormat="1" applyFont="1" applyFill="1" applyBorder="1" applyAlignment="1">
      <alignment horizontal="center" vertical="center" wrapText="1"/>
    </xf>
    <xf numFmtId="10" fontId="51" fillId="3" borderId="0" xfId="6" applyNumberFormat="1" applyFont="1" applyFill="1" applyBorder="1" applyAlignment="1">
      <alignment horizontal="center" vertical="center"/>
    </xf>
    <xf numFmtId="10" fontId="52" fillId="3" borderId="0" xfId="10" applyNumberFormat="1" applyFont="1" applyFill="1" applyBorder="1" applyAlignment="1">
      <alignment horizontal="center" vertical="center"/>
    </xf>
    <xf numFmtId="10" fontId="53" fillId="3" borderId="0" xfId="6" applyNumberFormat="1" applyFont="1" applyFill="1" applyBorder="1" applyAlignment="1">
      <alignment horizontal="center" vertical="center"/>
    </xf>
    <xf numFmtId="0" fontId="45" fillId="3" borderId="0" xfId="6" applyFont="1" applyFill="1" applyBorder="1" applyAlignment="1">
      <alignment horizontal="center" vertical="center"/>
    </xf>
    <xf numFmtId="10" fontId="50" fillId="16" borderId="1" xfId="10" applyNumberFormat="1" applyFont="1" applyFill="1" applyBorder="1" applyAlignment="1">
      <alignment horizontal="center" vertical="center"/>
    </xf>
    <xf numFmtId="39" fontId="50" fillId="16" borderId="1" xfId="6" applyNumberFormat="1" applyFont="1" applyFill="1" applyBorder="1" applyAlignment="1">
      <alignment horizontal="right" vertical="center"/>
    </xf>
    <xf numFmtId="39" fontId="50" fillId="16" borderId="1" xfId="6" applyNumberFormat="1" applyFont="1" applyFill="1" applyBorder="1" applyAlignment="1">
      <alignment horizontal="center" vertical="center" wrapText="1"/>
    </xf>
    <xf numFmtId="39" fontId="50" fillId="16" borderId="6" xfId="6" applyNumberFormat="1" applyFont="1" applyFill="1" applyBorder="1" applyAlignment="1">
      <alignment horizontal="right" vertical="center"/>
    </xf>
    <xf numFmtId="10" fontId="50" fillId="16" borderId="1" xfId="6" applyNumberFormat="1" applyFont="1" applyFill="1" applyBorder="1" applyAlignment="1">
      <alignment horizontal="center" vertical="center"/>
    </xf>
    <xf numFmtId="10" fontId="43" fillId="3" borderId="0" xfId="6" applyNumberFormat="1" applyFont="1" applyFill="1" applyBorder="1" applyAlignment="1">
      <alignment horizontal="center" vertical="center"/>
    </xf>
    <xf numFmtId="177" fontId="43" fillId="3" borderId="0" xfId="6" applyNumberFormat="1" applyFont="1" applyFill="1" applyBorder="1" applyAlignment="1">
      <alignment horizontal="center" vertical="center"/>
    </xf>
    <xf numFmtId="0" fontId="17" fillId="3" borderId="0" xfId="6" applyFont="1" applyFill="1" applyBorder="1" applyAlignment="1">
      <alignment horizontal="center" vertical="center"/>
    </xf>
    <xf numFmtId="10" fontId="15" fillId="0" borderId="25" xfId="6" applyNumberFormat="1" applyFont="1" applyFill="1" applyBorder="1" applyAlignment="1">
      <alignment horizontal="center" vertical="center" wrapText="1"/>
    </xf>
    <xf numFmtId="10" fontId="56" fillId="24" borderId="1" xfId="10" applyNumberFormat="1" applyFont="1" applyFill="1" applyBorder="1" applyAlignment="1">
      <alignment horizontal="center" vertical="center"/>
    </xf>
    <xf numFmtId="39" fontId="56" fillId="24" borderId="1" xfId="6" applyNumberFormat="1" applyFont="1" applyFill="1" applyBorder="1" applyAlignment="1">
      <alignment horizontal="right" vertical="center"/>
    </xf>
    <xf numFmtId="39" fontId="56" fillId="24" borderId="1" xfId="6" applyNumberFormat="1" applyFont="1" applyFill="1" applyBorder="1" applyAlignment="1">
      <alignment horizontal="center" vertical="center" wrapText="1"/>
    </xf>
    <xf numFmtId="39" fontId="56" fillId="24" borderId="6" xfId="6" applyNumberFormat="1" applyFont="1" applyFill="1" applyBorder="1" applyAlignment="1">
      <alignment horizontal="right" vertical="center"/>
    </xf>
    <xf numFmtId="10" fontId="56" fillId="24" borderId="1" xfId="6" applyNumberFormat="1" applyFont="1" applyFill="1" applyBorder="1" applyAlignment="1">
      <alignment horizontal="center" vertical="center"/>
    </xf>
    <xf numFmtId="10" fontId="16" fillId="3" borderId="0" xfId="6" applyNumberFormat="1" applyFont="1" applyFill="1" applyBorder="1" applyAlignment="1">
      <alignment horizontal="center" vertical="center"/>
    </xf>
    <xf numFmtId="39" fontId="15" fillId="12" borderId="1" xfId="6" applyNumberFormat="1" applyFont="1" applyFill="1" applyBorder="1" applyAlignment="1">
      <alignment horizontal="right"/>
    </xf>
    <xf numFmtId="0" fontId="15" fillId="12" borderId="1" xfId="6" applyFont="1" applyFill="1" applyBorder="1" applyAlignment="1">
      <alignment horizontal="right"/>
    </xf>
    <xf numFmtId="170" fontId="15" fillId="0" borderId="0" xfId="6" applyNumberFormat="1" applyFont="1" applyFill="1" applyBorder="1"/>
    <xf numFmtId="0" fontId="2" fillId="0" borderId="0" xfId="0" applyFont="1" applyBorder="1" applyAlignment="1">
      <alignment horizontal="center" vertical="center" wrapText="1"/>
    </xf>
    <xf numFmtId="39" fontId="50" fillId="5" borderId="1" xfId="6" applyNumberFormat="1" applyFont="1" applyFill="1" applyBorder="1" applyAlignment="1">
      <alignment horizontal="right" vertical="center"/>
    </xf>
    <xf numFmtId="39" fontId="50" fillId="5" borderId="1" xfId="6" applyNumberFormat="1" applyFont="1" applyFill="1" applyBorder="1" applyAlignment="1">
      <alignment horizontal="center" vertical="center" wrapText="1"/>
    </xf>
    <xf numFmtId="39" fontId="50" fillId="5" borderId="6" xfId="6" applyNumberFormat="1" applyFont="1" applyFill="1" applyBorder="1" applyAlignment="1">
      <alignment horizontal="right" vertical="center"/>
    </xf>
    <xf numFmtId="10" fontId="50" fillId="5" borderId="1" xfId="6" applyNumberFormat="1" applyFont="1" applyFill="1" applyBorder="1" applyAlignment="1">
      <alignment horizontal="center" vertical="center"/>
    </xf>
    <xf numFmtId="0" fontId="6" fillId="0" borderId="25" xfId="0" applyFont="1" applyFill="1" applyBorder="1" applyAlignment="1">
      <alignment vertical="center" wrapText="1"/>
    </xf>
    <xf numFmtId="0" fontId="16" fillId="0" borderId="8" xfId="6" applyFont="1" applyFill="1" applyBorder="1"/>
    <xf numFmtId="0" fontId="16" fillId="0" borderId="8" xfId="6" applyFont="1" applyFill="1" applyBorder="1" applyAlignment="1">
      <alignment horizontal="center" vertical="center"/>
    </xf>
    <xf numFmtId="0" fontId="16" fillId="0" borderId="34" xfId="6" applyFont="1" applyFill="1" applyBorder="1" applyAlignment="1">
      <alignment horizontal="center" vertical="center" wrapText="1"/>
    </xf>
    <xf numFmtId="39" fontId="16" fillId="4" borderId="34" xfId="6" applyNumberFormat="1" applyFont="1" applyFill="1" applyBorder="1" applyAlignment="1">
      <alignment horizontal="center" vertical="center" wrapText="1"/>
    </xf>
    <xf numFmtId="0" fontId="28" fillId="4" borderId="34" xfId="6" applyNumberFormat="1" applyFont="1" applyFill="1" applyBorder="1" applyAlignment="1">
      <alignment horizontal="center" vertical="center" wrapText="1" readingOrder="1"/>
    </xf>
    <xf numFmtId="0" fontId="28" fillId="4" borderId="8" xfId="6" applyNumberFormat="1" applyFont="1" applyFill="1" applyBorder="1" applyAlignment="1">
      <alignment horizontal="center" vertical="center" wrapText="1" readingOrder="1"/>
    </xf>
    <xf numFmtId="39" fontId="16" fillId="4" borderId="8" xfId="6" applyNumberFormat="1" applyFont="1" applyFill="1" applyBorder="1" applyAlignment="1">
      <alignment horizontal="center" vertical="center" wrapText="1"/>
    </xf>
    <xf numFmtId="0" fontId="43" fillId="3" borderId="0" xfId="6" applyFont="1" applyFill="1" applyBorder="1" applyAlignment="1">
      <alignment horizontal="center" vertical="center"/>
    </xf>
    <xf numFmtId="0" fontId="16" fillId="0" borderId="24" xfId="6" applyFont="1" applyFill="1" applyBorder="1" applyAlignment="1">
      <alignment horizontal="center" vertical="center" wrapText="1"/>
    </xf>
    <xf numFmtId="0" fontId="15" fillId="0" borderId="25" xfId="6" applyFont="1" applyFill="1" applyBorder="1" applyAlignment="1">
      <alignment horizontal="center" vertical="center" wrapText="1"/>
    </xf>
    <xf numFmtId="0" fontId="15" fillId="3" borderId="0" xfId="6" applyFont="1" applyFill="1" applyBorder="1" applyAlignment="1">
      <alignment horizontal="center" vertical="center" wrapText="1"/>
    </xf>
    <xf numFmtId="0" fontId="16" fillId="3" borderId="0" xfId="6" applyFont="1" applyFill="1" applyBorder="1" applyAlignment="1">
      <alignment horizontal="left" vertical="center" wrapText="1"/>
    </xf>
    <xf numFmtId="0" fontId="16" fillId="3" borderId="0" xfId="6" applyFont="1" applyFill="1" applyBorder="1" applyAlignment="1">
      <alignment horizontal="center" vertical="center" wrapText="1"/>
    </xf>
    <xf numFmtId="0" fontId="42" fillId="3" borderId="0" xfId="0" applyFont="1" applyFill="1" applyBorder="1" applyAlignment="1">
      <alignment horizontal="center" vertical="center" wrapText="1"/>
    </xf>
    <xf numFmtId="0" fontId="16" fillId="3" borderId="0" xfId="6" applyFont="1" applyFill="1" applyBorder="1" applyAlignment="1">
      <alignment wrapText="1"/>
    </xf>
    <xf numFmtId="39" fontId="16" fillId="3" borderId="0" xfId="6" applyNumberFormat="1" applyFont="1" applyFill="1" applyBorder="1" applyAlignment="1">
      <alignment horizontal="center" vertical="center"/>
    </xf>
    <xf numFmtId="39" fontId="28" fillId="3" borderId="0" xfId="6" applyNumberFormat="1" applyFont="1" applyFill="1" applyBorder="1" applyAlignment="1">
      <alignment horizontal="center" vertical="center" wrapText="1"/>
    </xf>
    <xf numFmtId="10" fontId="56" fillId="3" borderId="0" xfId="10" applyNumberFormat="1" applyFont="1" applyFill="1" applyBorder="1" applyAlignment="1">
      <alignment horizontal="center" vertical="center"/>
    </xf>
    <xf numFmtId="39" fontId="56" fillId="3" borderId="0" xfId="6" applyNumberFormat="1" applyFont="1" applyFill="1" applyBorder="1" applyAlignment="1">
      <alignment horizontal="right" vertical="center"/>
    </xf>
    <xf numFmtId="10" fontId="56" fillId="3" borderId="0" xfId="6" applyNumberFormat="1" applyFont="1" applyFill="1" applyBorder="1" applyAlignment="1">
      <alignment horizontal="center" vertical="center"/>
    </xf>
    <xf numFmtId="39" fontId="16" fillId="3" borderId="0" xfId="6" applyNumberFormat="1" applyFont="1" applyFill="1" applyBorder="1" applyAlignment="1">
      <alignment horizontal="left" vertical="center" wrapText="1"/>
    </xf>
    <xf numFmtId="0" fontId="0" fillId="0" borderId="0" xfId="0" applyFont="1" applyFill="1" applyBorder="1" applyAlignment="1">
      <alignment horizontal="right" vertical="center" wrapText="1"/>
    </xf>
    <xf numFmtId="0" fontId="9" fillId="3" borderId="1" xfId="6" applyNumberFormat="1" applyFont="1" applyFill="1" applyBorder="1" applyAlignment="1">
      <alignment horizontal="left" vertical="center" wrapText="1" readingOrder="1"/>
    </xf>
    <xf numFmtId="0" fontId="18" fillId="3" borderId="0" xfId="6" applyFont="1" applyFill="1" applyBorder="1"/>
    <xf numFmtId="39" fontId="45" fillId="3" borderId="1" xfId="6" applyNumberFormat="1" applyFont="1" applyFill="1" applyBorder="1" applyAlignment="1">
      <alignment horizontal="right"/>
    </xf>
    <xf numFmtId="0" fontId="45" fillId="3" borderId="1" xfId="6" applyFont="1" applyFill="1" applyBorder="1" applyAlignment="1">
      <alignment horizontal="right"/>
    </xf>
    <xf numFmtId="39" fontId="20" fillId="3" borderId="1" xfId="6" applyNumberFormat="1" applyFont="1" applyFill="1" applyBorder="1" applyAlignment="1">
      <alignment horizontal="right" vertical="center" wrapText="1"/>
    </xf>
    <xf numFmtId="39" fontId="18" fillId="3" borderId="1" xfId="6" applyNumberFormat="1" applyFont="1" applyFill="1" applyBorder="1" applyAlignment="1">
      <alignment horizontal="right"/>
    </xf>
    <xf numFmtId="0" fontId="18" fillId="3" borderId="8" xfId="6" applyFont="1" applyFill="1" applyBorder="1"/>
    <xf numFmtId="39" fontId="18" fillId="3" borderId="0" xfId="6" applyNumberFormat="1" applyFont="1" applyFill="1" applyBorder="1"/>
    <xf numFmtId="0" fontId="18" fillId="3" borderId="0" xfId="6" applyFont="1" applyFill="1" applyBorder="1" applyAlignment="1">
      <alignment horizontal="center" vertical="center" wrapText="1"/>
    </xf>
    <xf numFmtId="39" fontId="18" fillId="3" borderId="0" xfId="6" applyNumberFormat="1" applyFont="1" applyFill="1" applyBorder="1" applyAlignment="1">
      <alignment horizontal="right" vertical="center"/>
    </xf>
    <xf numFmtId="171" fontId="6" fillId="0" borderId="0" xfId="0" applyNumberFormat="1" applyFont="1" applyFill="1" applyBorder="1" applyAlignment="1">
      <alignment horizontal="center" vertical="center" wrapText="1"/>
    </xf>
    <xf numFmtId="0" fontId="12" fillId="0" borderId="0" xfId="0" applyFont="1" applyFill="1"/>
    <xf numFmtId="0" fontId="12" fillId="0" borderId="1" xfId="0" applyFont="1" applyFill="1" applyBorder="1"/>
    <xf numFmtId="0" fontId="12" fillId="0" borderId="35" xfId="0" applyFont="1" applyFill="1" applyBorder="1"/>
    <xf numFmtId="0" fontId="49" fillId="0" borderId="12" xfId="0" applyFont="1" applyFill="1" applyBorder="1" applyAlignment="1">
      <alignment vertical="center" wrapText="1"/>
    </xf>
    <xf numFmtId="0" fontId="58" fillId="0" borderId="0" xfId="0" applyFont="1" applyFill="1" applyAlignment="1">
      <alignment horizontal="center" vertical="center"/>
    </xf>
    <xf numFmtId="0" fontId="12" fillId="0" borderId="0" xfId="0" applyFont="1" applyFill="1" applyAlignment="1">
      <alignment horizontal="center" vertical="center"/>
    </xf>
    <xf numFmtId="0" fontId="10" fillId="0" borderId="0" xfId="0" applyFont="1" applyFill="1" applyAlignment="1">
      <alignment wrapText="1"/>
    </xf>
    <xf numFmtId="0" fontId="12" fillId="0" borderId="0" xfId="0" applyFont="1" applyFill="1" applyAlignment="1">
      <alignment horizontal="center"/>
    </xf>
    <xf numFmtId="0" fontId="12" fillId="0" borderId="0" xfId="0" applyFont="1" applyFill="1" applyAlignment="1">
      <alignment horizontal="right"/>
    </xf>
    <xf numFmtId="170" fontId="15" fillId="3" borderId="0" xfId="6" applyNumberFormat="1" applyFont="1" applyFill="1" applyBorder="1" applyAlignment="1">
      <alignment horizontal="center" vertical="center"/>
    </xf>
    <xf numFmtId="0" fontId="63" fillId="0" borderId="2" xfId="0" applyFont="1" applyBorder="1" applyAlignment="1">
      <alignment horizontal="center" vertical="center" wrapText="1"/>
    </xf>
    <xf numFmtId="0" fontId="63" fillId="0" borderId="10" xfId="0" applyFont="1" applyBorder="1" applyAlignment="1">
      <alignment horizontal="center" vertical="center" wrapText="1"/>
    </xf>
    <xf numFmtId="39" fontId="65" fillId="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right" vertical="center"/>
    </xf>
    <xf numFmtId="10" fontId="65" fillId="3" borderId="1" xfId="10" applyNumberFormat="1" applyFont="1" applyFill="1" applyBorder="1" applyAlignment="1">
      <alignment horizontal="center" vertical="center"/>
    </xf>
    <xf numFmtId="39" fontId="65" fillId="15" borderId="1" xfId="6" applyNumberFormat="1" applyFont="1" applyFill="1" applyBorder="1" applyAlignment="1">
      <alignment horizontal="right" vertical="center"/>
    </xf>
    <xf numFmtId="39" fontId="65" fillId="15" borderId="1" xfId="6" applyNumberFormat="1" applyFont="1" applyFill="1" applyBorder="1" applyAlignment="1">
      <alignment horizontal="center" vertical="center" wrapText="1"/>
    </xf>
    <xf numFmtId="39" fontId="65" fillId="3" borderId="6" xfId="6" applyNumberFormat="1" applyFont="1" applyFill="1" applyBorder="1" applyAlignment="1">
      <alignment horizontal="right" vertical="center"/>
    </xf>
    <xf numFmtId="10" fontId="65" fillId="0" borderId="1" xfId="6" applyNumberFormat="1" applyFont="1" applyFill="1" applyBorder="1" applyAlignment="1">
      <alignment horizontal="center" vertical="center"/>
    </xf>
    <xf numFmtId="10" fontId="49" fillId="3" borderId="1" xfId="10" applyNumberFormat="1" applyFont="1" applyFill="1" applyBorder="1" applyAlignment="1">
      <alignment horizontal="center" vertical="center"/>
    </xf>
    <xf numFmtId="39" fontId="66" fillId="21" borderId="1" xfId="6" applyNumberFormat="1" applyFont="1" applyFill="1" applyBorder="1" applyAlignment="1">
      <alignment horizontal="right" vertical="center" wrapText="1" readingOrder="1"/>
    </xf>
    <xf numFmtId="39" fontId="66" fillId="21" borderId="1" xfId="6" applyNumberFormat="1" applyFont="1" applyFill="1" applyBorder="1" applyAlignment="1">
      <alignment horizontal="right" vertical="top" wrapText="1" readingOrder="1"/>
    </xf>
    <xf numFmtId="39" fontId="65" fillId="21" borderId="1" xfId="6" applyNumberFormat="1" applyFont="1" applyFill="1" applyBorder="1" applyAlignment="1">
      <alignment horizontal="right" vertical="center" wrapText="1" readingOrder="1"/>
    </xf>
    <xf numFmtId="10" fontId="66" fillId="11" borderId="1" xfId="10" applyNumberFormat="1" applyFont="1" applyFill="1" applyBorder="1" applyAlignment="1">
      <alignment horizontal="center" vertical="center"/>
    </xf>
    <xf numFmtId="39" fontId="66" fillId="11" borderId="1" xfId="6" applyNumberFormat="1" applyFont="1" applyFill="1" applyBorder="1" applyAlignment="1">
      <alignment horizontal="right" vertical="center"/>
    </xf>
    <xf numFmtId="39" fontId="66" fillId="11" borderId="1" xfId="6" applyNumberFormat="1" applyFont="1" applyFill="1" applyBorder="1" applyAlignment="1">
      <alignment horizontal="center" vertical="center" wrapText="1"/>
    </xf>
    <xf numFmtId="39" fontId="66" fillId="11" borderId="6" xfId="6" applyNumberFormat="1" applyFont="1" applyFill="1" applyBorder="1" applyAlignment="1">
      <alignment horizontal="right" vertical="center"/>
    </xf>
    <xf numFmtId="10" fontId="66" fillId="11" borderId="1" xfId="6" applyNumberFormat="1" applyFont="1" applyFill="1" applyBorder="1" applyAlignment="1">
      <alignment horizontal="center" vertical="center"/>
    </xf>
    <xf numFmtId="39" fontId="65" fillId="21" borderId="1" xfId="6" applyNumberFormat="1" applyFont="1" applyFill="1" applyBorder="1" applyAlignment="1">
      <alignment horizontal="right" vertical="center"/>
    </xf>
    <xf numFmtId="39" fontId="65" fillId="0"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top" wrapText="1" readingOrder="1"/>
    </xf>
    <xf numFmtId="10" fontId="66" fillId="21" borderId="1" xfId="10" applyNumberFormat="1" applyFont="1" applyFill="1" applyBorder="1" applyAlignment="1">
      <alignment horizontal="center" vertical="center"/>
    </xf>
    <xf numFmtId="39" fontId="64" fillId="21" borderId="7" xfId="6" applyNumberFormat="1" applyFont="1" applyFill="1" applyBorder="1" applyAlignment="1">
      <alignment horizontal="right" vertical="center"/>
    </xf>
    <xf numFmtId="39" fontId="64" fillId="21" borderId="1" xfId="6" applyNumberFormat="1" applyFont="1" applyFill="1" applyBorder="1" applyAlignment="1">
      <alignment horizontal="center" vertical="center" wrapText="1"/>
    </xf>
    <xf numFmtId="39" fontId="66" fillId="21" borderId="0" xfId="6" applyNumberFormat="1" applyFont="1" applyFill="1" applyBorder="1" applyAlignment="1">
      <alignment horizontal="right" vertical="center"/>
    </xf>
    <xf numFmtId="39" fontId="65" fillId="3" borderId="1" xfId="6" applyNumberFormat="1" applyFont="1" applyFill="1" applyBorder="1" applyAlignment="1">
      <alignment horizontal="center" vertical="center"/>
    </xf>
    <xf numFmtId="39" fontId="49" fillId="3" borderId="3" xfId="6" applyNumberFormat="1" applyFont="1" applyFill="1" applyBorder="1" applyAlignment="1">
      <alignment horizontal="right" vertical="center"/>
    </xf>
    <xf numFmtId="39" fontId="49" fillId="6" borderId="1" xfId="6" applyNumberFormat="1" applyFont="1" applyFill="1" applyBorder="1" applyAlignment="1">
      <alignment horizontal="center" vertical="center" wrapText="1"/>
    </xf>
    <xf numFmtId="39" fontId="65" fillId="3" borderId="0" xfId="6" applyNumberFormat="1" applyFont="1" applyFill="1" applyBorder="1" applyAlignment="1">
      <alignment horizontal="right" vertical="center"/>
    </xf>
    <xf numFmtId="0" fontId="65" fillId="0" borderId="1" xfId="6" applyFont="1" applyFill="1" applyBorder="1" applyAlignment="1">
      <alignment horizontal="center" vertical="center"/>
    </xf>
    <xf numFmtId="39" fontId="49" fillId="12" borderId="20" xfId="6" applyNumberFormat="1" applyFont="1" applyFill="1" applyBorder="1" applyAlignment="1">
      <alignment horizontal="right" vertical="center" wrapText="1" readingOrder="1"/>
    </xf>
    <xf numFmtId="39" fontId="49" fillId="12" borderId="26" xfId="6" applyNumberFormat="1" applyFont="1" applyFill="1" applyBorder="1" applyAlignment="1">
      <alignment horizontal="right" vertical="center" wrapText="1" readingOrder="1"/>
    </xf>
    <xf numFmtId="39" fontId="49" fillId="12" borderId="26" xfId="6" applyNumberFormat="1" applyFont="1" applyFill="1" applyBorder="1" applyAlignment="1">
      <alignment horizontal="center" vertical="center" wrapText="1"/>
    </xf>
    <xf numFmtId="39" fontId="49" fillId="12" borderId="23" xfId="6" applyNumberFormat="1" applyFont="1" applyFill="1" applyBorder="1" applyAlignment="1">
      <alignment horizontal="right" vertical="center" wrapText="1" readingOrder="1"/>
    </xf>
    <xf numFmtId="39" fontId="49" fillId="12" borderId="22" xfId="6" applyNumberFormat="1" applyFont="1" applyFill="1" applyBorder="1" applyAlignment="1">
      <alignment horizontal="right" vertical="center" wrapText="1" readingOrder="1"/>
    </xf>
    <xf numFmtId="39" fontId="49" fillId="12" borderId="19" xfId="6" applyNumberFormat="1" applyFont="1" applyFill="1" applyBorder="1" applyAlignment="1">
      <alignment horizontal="right" vertical="center" wrapText="1" readingOrder="1"/>
    </xf>
    <xf numFmtId="39" fontId="49" fillId="12" borderId="27" xfId="6" applyNumberFormat="1" applyFont="1" applyFill="1" applyBorder="1" applyAlignment="1">
      <alignment horizontal="right" vertical="center" wrapText="1" readingOrder="1"/>
    </xf>
    <xf numFmtId="39" fontId="49" fillId="12" borderId="27" xfId="6" applyNumberFormat="1" applyFont="1" applyFill="1" applyBorder="1" applyAlignment="1">
      <alignment horizontal="center" vertical="center" wrapText="1"/>
    </xf>
    <xf numFmtId="39" fontId="49" fillId="12" borderId="39" xfId="6" applyNumberFormat="1" applyFont="1" applyFill="1" applyBorder="1" applyAlignment="1">
      <alignment horizontal="right" vertical="center" wrapText="1" readingOrder="1"/>
    </xf>
    <xf numFmtId="39" fontId="65" fillId="3" borderId="1" xfId="6" applyNumberFormat="1" applyFont="1" applyFill="1" applyBorder="1" applyAlignment="1">
      <alignment vertical="center" wrapText="1" readingOrder="1"/>
    </xf>
    <xf numFmtId="39" fontId="65" fillId="3" borderId="6" xfId="6" applyNumberFormat="1" applyFont="1" applyFill="1" applyBorder="1" applyAlignment="1">
      <alignment vertical="center" wrapText="1" readingOrder="1"/>
    </xf>
    <xf numFmtId="0" fontId="65" fillId="3" borderId="1" xfId="6" applyFont="1" applyFill="1" applyBorder="1" applyAlignment="1">
      <alignment horizontal="center" vertical="center"/>
    </xf>
    <xf numFmtId="39" fontId="65" fillId="18" borderId="1" xfId="6" applyNumberFormat="1" applyFont="1" applyFill="1" applyBorder="1" applyAlignment="1">
      <alignment horizontal="right" vertical="center" wrapText="1" readingOrder="1"/>
    </xf>
    <xf numFmtId="39" fontId="65" fillId="18" borderId="1" xfId="6" applyNumberFormat="1" applyFont="1" applyFill="1" applyBorder="1" applyAlignment="1">
      <alignment horizontal="right" vertical="top" wrapText="1" readingOrder="1"/>
    </xf>
    <xf numFmtId="39" fontId="67" fillId="3" borderId="1" xfId="6" applyNumberFormat="1" applyFont="1" applyFill="1" applyBorder="1" applyAlignment="1">
      <alignment horizontal="right" vertical="center" wrapText="1" readingOrder="1"/>
    </xf>
    <xf numFmtId="39" fontId="68" fillId="3"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right" vertical="center" wrapText="1" readingOrder="1"/>
    </xf>
    <xf numFmtId="39" fontId="66" fillId="19" borderId="1" xfId="6" applyNumberFormat="1" applyFont="1" applyFill="1" applyBorder="1" applyAlignment="1">
      <alignment horizontal="right" vertical="center" wrapText="1" readingOrder="1"/>
    </xf>
    <xf numFmtId="39" fontId="66" fillId="18" borderId="1" xfId="6" applyNumberFormat="1" applyFont="1" applyFill="1" applyBorder="1" applyAlignment="1">
      <alignment horizontal="right" vertical="center" wrapText="1" readingOrder="1"/>
    </xf>
    <xf numFmtId="39" fontId="65" fillId="12" borderId="1" xfId="6" applyNumberFormat="1" applyFont="1" applyFill="1" applyBorder="1" applyAlignment="1">
      <alignment horizontal="right" vertical="center"/>
    </xf>
    <xf numFmtId="39" fontId="66" fillId="12" borderId="1" xfId="6" applyNumberFormat="1" applyFont="1" applyFill="1" applyBorder="1" applyAlignment="1">
      <alignment horizontal="right" vertical="center"/>
    </xf>
    <xf numFmtId="39" fontId="66" fillId="3" borderId="6" xfId="6" applyNumberFormat="1" applyFont="1" applyFill="1" applyBorder="1" applyAlignment="1">
      <alignment horizontal="right" vertical="center"/>
    </xf>
    <xf numFmtId="10" fontId="66" fillId="22" borderId="1" xfId="10" applyNumberFormat="1" applyFont="1" applyFill="1" applyBorder="1" applyAlignment="1">
      <alignment horizontal="center" vertical="center"/>
    </xf>
    <xf numFmtId="0" fontId="65" fillId="3" borderId="1" xfId="6" applyNumberFormat="1" applyFont="1" applyFill="1" applyBorder="1" applyAlignment="1">
      <alignment vertical="center" wrapText="1" readingOrder="1"/>
    </xf>
    <xf numFmtId="0" fontId="65" fillId="15" borderId="1" xfId="6" applyNumberFormat="1" applyFont="1" applyFill="1" applyBorder="1" applyAlignment="1">
      <alignment vertical="center" wrapText="1" readingOrder="1"/>
    </xf>
    <xf numFmtId="0" fontId="65" fillId="6" borderId="1" xfId="6" applyFont="1" applyFill="1" applyBorder="1" applyAlignment="1">
      <alignment horizontal="center" vertical="center"/>
    </xf>
    <xf numFmtId="39" fontId="68" fillId="18" borderId="1" xfId="6" applyNumberFormat="1" applyFont="1" applyFill="1" applyBorder="1" applyAlignment="1">
      <alignment horizontal="right" vertical="center" wrapText="1" readingOrder="1"/>
    </xf>
    <xf numFmtId="10" fontId="66" fillId="12" borderId="1" xfId="10" applyNumberFormat="1" applyFont="1" applyFill="1" applyBorder="1" applyAlignment="1">
      <alignment horizontal="center" vertical="center"/>
    </xf>
    <xf numFmtId="0" fontId="65" fillId="3" borderId="1" xfId="6" applyNumberFormat="1" applyFont="1" applyFill="1" applyBorder="1" applyAlignment="1">
      <alignment horizontal="left" vertical="center" wrapText="1" readingOrder="1"/>
    </xf>
    <xf numFmtId="0" fontId="65" fillId="15" borderId="1" xfId="6" applyNumberFormat="1" applyFont="1" applyFill="1" applyBorder="1" applyAlignment="1">
      <alignment horizontal="left" vertical="center" wrapText="1" readingOrder="1"/>
    </xf>
    <xf numFmtId="39" fontId="65" fillId="18" borderId="1" xfId="6" applyNumberFormat="1" applyFont="1" applyFill="1" applyBorder="1" applyAlignment="1">
      <alignment horizontal="right" vertical="center" readingOrder="1"/>
    </xf>
    <xf numFmtId="39" fontId="66" fillId="12" borderId="1" xfId="6" applyNumberFormat="1" applyFont="1" applyFill="1" applyBorder="1" applyAlignment="1">
      <alignment horizontal="left" vertical="center" wrapText="1" readingOrder="1"/>
    </xf>
    <xf numFmtId="39" fontId="65" fillId="20" borderId="1" xfId="6" applyNumberFormat="1" applyFont="1" applyFill="1" applyBorder="1" applyAlignment="1">
      <alignment horizontal="right" vertical="center"/>
    </xf>
    <xf numFmtId="39" fontId="65" fillId="12"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center" vertical="center" wrapText="1"/>
    </xf>
    <xf numFmtId="39" fontId="65" fillId="3" borderId="1" xfId="6" applyNumberFormat="1" applyFont="1" applyFill="1" applyBorder="1" applyAlignment="1">
      <alignment horizontal="right" vertical="center" wrapText="1"/>
    </xf>
    <xf numFmtId="10" fontId="50" fillId="3" borderId="0" xfId="6" applyNumberFormat="1" applyFont="1" applyFill="1" applyBorder="1" applyAlignment="1">
      <alignment horizontal="center" vertical="center" wrapText="1"/>
    </xf>
    <xf numFmtId="0" fontId="49" fillId="3" borderId="6" xfId="6" applyNumberFormat="1" applyFont="1" applyFill="1" applyBorder="1" applyAlignment="1">
      <alignment vertical="center" wrapText="1" readingOrder="1"/>
    </xf>
    <xf numFmtId="0" fontId="6"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73" fontId="6" fillId="0" borderId="1" xfId="0" applyNumberFormat="1" applyFont="1" applyFill="1" applyBorder="1" applyAlignment="1">
      <alignment horizontal="center" vertical="center" wrapText="1"/>
    </xf>
    <xf numFmtId="44" fontId="0" fillId="0" borderId="0" xfId="0" applyNumberFormat="1" applyFont="1"/>
    <xf numFmtId="178" fontId="50" fillId="0" borderId="0" xfId="11" applyNumberFormat="1" applyFont="1" applyFill="1" applyBorder="1" applyAlignment="1">
      <alignment horizontal="center" vertical="center"/>
    </xf>
    <xf numFmtId="178" fontId="50" fillId="4" borderId="0" xfId="11" applyNumberFormat="1" applyFont="1" applyFill="1" applyBorder="1" applyAlignment="1">
      <alignment horizontal="center" vertical="center"/>
    </xf>
    <xf numFmtId="178" fontId="50" fillId="0" borderId="1" xfId="11" applyNumberFormat="1" applyFont="1" applyFill="1" applyBorder="1" applyAlignment="1">
      <alignment horizontal="center" vertical="center"/>
    </xf>
    <xf numFmtId="0" fontId="70" fillId="0" borderId="1" xfId="6" applyFont="1" applyFill="1" applyBorder="1"/>
    <xf numFmtId="0" fontId="70" fillId="3" borderId="1" xfId="6" applyFont="1" applyFill="1" applyBorder="1"/>
    <xf numFmtId="0" fontId="70" fillId="6" borderId="1" xfId="6" applyFont="1" applyFill="1" applyBorder="1"/>
    <xf numFmtId="0" fontId="71" fillId="12" borderId="1" xfId="6" applyFont="1" applyFill="1" applyBorder="1"/>
    <xf numFmtId="176" fontId="72" fillId="21" borderId="1" xfId="6" applyNumberFormat="1" applyFont="1" applyFill="1" applyBorder="1" applyAlignment="1">
      <alignment horizontal="right" vertical="center" wrapText="1" readingOrder="1"/>
    </xf>
    <xf numFmtId="176" fontId="71" fillId="12" borderId="1" xfId="6" applyNumberFormat="1" applyFont="1" applyFill="1" applyBorder="1"/>
    <xf numFmtId="0" fontId="70" fillId="16" borderId="1" xfId="6" applyFont="1" applyFill="1" applyBorder="1"/>
    <xf numFmtId="178" fontId="54" fillId="3" borderId="1" xfId="11" applyNumberFormat="1" applyFont="1" applyFill="1" applyBorder="1" applyAlignment="1">
      <alignment horizontal="center" vertical="center"/>
    </xf>
    <xf numFmtId="178" fontId="54" fillId="0" borderId="1" xfId="11" applyNumberFormat="1" applyFont="1" applyFill="1" applyBorder="1" applyAlignment="1">
      <alignment horizontal="center" vertical="center"/>
    </xf>
    <xf numFmtId="178" fontId="54" fillId="6" borderId="1" xfId="11" applyNumberFormat="1" applyFont="1" applyFill="1" applyBorder="1" applyAlignment="1">
      <alignment horizontal="center" vertical="center"/>
    </xf>
    <xf numFmtId="178" fontId="73" fillId="12" borderId="1" xfId="11" applyNumberFormat="1" applyFont="1" applyFill="1" applyBorder="1" applyAlignment="1">
      <alignment horizontal="center" vertical="center"/>
    </xf>
    <xf numFmtId="178" fontId="54" fillId="16" borderId="1" xfId="11" applyNumberFormat="1" applyFont="1" applyFill="1" applyBorder="1" applyAlignment="1">
      <alignment horizontal="center" vertical="center"/>
    </xf>
    <xf numFmtId="178" fontId="73" fillId="3" borderId="1" xfId="11" applyNumberFormat="1" applyFont="1" applyFill="1" applyBorder="1" applyAlignment="1">
      <alignment horizontal="center" vertical="center"/>
    </xf>
    <xf numFmtId="39" fontId="65" fillId="4" borderId="1" xfId="6" applyNumberFormat="1" applyFont="1" applyFill="1" applyBorder="1" applyAlignment="1">
      <alignment horizontal="right" vertical="center"/>
    </xf>
    <xf numFmtId="39" fontId="66" fillId="4" borderId="1" xfId="6" applyNumberFormat="1" applyFont="1" applyFill="1" applyBorder="1" applyAlignment="1">
      <alignment horizontal="right" vertical="center" wrapText="1" readingOrder="1"/>
    </xf>
    <xf numFmtId="39" fontId="66" fillId="4" borderId="1" xfId="6" applyNumberFormat="1" applyFont="1" applyFill="1" applyBorder="1" applyAlignment="1">
      <alignment horizontal="right" vertical="center"/>
    </xf>
    <xf numFmtId="39" fontId="49" fillId="4" borderId="38" xfId="6" applyNumberFormat="1" applyFont="1" applyFill="1" applyBorder="1" applyAlignment="1">
      <alignment horizontal="right" vertical="center" wrapText="1" readingOrder="1"/>
    </xf>
    <xf numFmtId="39" fontId="65" fillId="4" borderId="1" xfId="6" applyNumberFormat="1" applyFont="1" applyFill="1" applyBorder="1" applyAlignment="1">
      <alignment vertical="center" wrapText="1" readingOrder="1"/>
    </xf>
    <xf numFmtId="0" fontId="65"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xf>
    <xf numFmtId="39" fontId="46" fillId="4" borderId="1" xfId="6" applyNumberFormat="1" applyFont="1" applyFill="1" applyBorder="1" applyAlignment="1">
      <alignment horizontal="right" vertical="center" wrapText="1" readingOrder="1"/>
    </xf>
    <xf numFmtId="39" fontId="45" fillId="4" borderId="1" xfId="6" applyNumberFormat="1" applyFont="1" applyFill="1" applyBorder="1" applyAlignment="1">
      <alignment horizontal="right" vertical="center"/>
    </xf>
    <xf numFmtId="178" fontId="50" fillId="0" borderId="0" xfId="6" applyNumberFormat="1" applyFont="1" applyFill="1" applyBorder="1"/>
    <xf numFmtId="0" fontId="0" fillId="0" borderId="1" xfId="0" applyFont="1" applyBorder="1" applyAlignment="1">
      <alignment horizontal="center" vertical="center" wrapText="1"/>
    </xf>
    <xf numFmtId="10" fontId="15" fillId="3" borderId="1" xfId="6" applyNumberFormat="1" applyFont="1" applyFill="1" applyBorder="1" applyAlignment="1">
      <alignment horizontal="center" vertical="center" wrapText="1"/>
    </xf>
    <xf numFmtId="0" fontId="63" fillId="3" borderId="0" xfId="0" applyFont="1" applyFill="1" applyBorder="1" applyAlignment="1">
      <alignment horizontal="center" vertical="center" wrapText="1"/>
    </xf>
    <xf numFmtId="0" fontId="63" fillId="3" borderId="0" xfId="0" applyFont="1" applyFill="1" applyAlignment="1">
      <alignment vertical="center" wrapText="1"/>
    </xf>
    <xf numFmtId="0" fontId="24" fillId="0" borderId="0" xfId="0" applyFont="1" applyFill="1" applyBorder="1" applyAlignment="1">
      <alignment horizontal="center" vertical="center" wrapText="1"/>
    </xf>
    <xf numFmtId="0" fontId="75" fillId="0" borderId="0" xfId="0" applyFont="1" applyFill="1" applyAlignment="1">
      <alignment horizontal="center" vertical="center"/>
    </xf>
    <xf numFmtId="0" fontId="12" fillId="0" borderId="7" xfId="0" applyFont="1" applyFill="1" applyBorder="1"/>
    <xf numFmtId="178" fontId="74" fillId="3" borderId="1" xfId="11" applyNumberFormat="1" applyFont="1" applyFill="1" applyBorder="1" applyAlignment="1">
      <alignment horizontal="center" vertical="center"/>
    </xf>
    <xf numFmtId="10" fontId="15" fillId="3" borderId="25" xfId="6" applyNumberFormat="1" applyFont="1" applyFill="1" applyBorder="1" applyAlignment="1">
      <alignment horizontal="center" vertical="center" wrapText="1"/>
    </xf>
    <xf numFmtId="39" fontId="65" fillId="9" borderId="1" xfId="6" applyNumberFormat="1" applyFont="1" applyFill="1" applyBorder="1" applyAlignment="1">
      <alignment horizontal="right" vertical="center"/>
    </xf>
    <xf numFmtId="0" fontId="4" fillId="0" borderId="0" xfId="0" applyFont="1" applyAlignment="1">
      <alignment horizontal="center" vertical="center"/>
    </xf>
    <xf numFmtId="172" fontId="4" fillId="0" borderId="0" xfId="0" applyNumberFormat="1" applyFont="1" applyAlignment="1">
      <alignment horizontal="center" vertical="center"/>
    </xf>
    <xf numFmtId="170" fontId="45" fillId="3" borderId="0" xfId="6" applyNumberFormat="1" applyFont="1" applyFill="1" applyBorder="1"/>
    <xf numFmtId="0" fontId="6" fillId="0" borderId="25" xfId="0" applyFont="1" applyFill="1" applyBorder="1" applyAlignment="1">
      <alignment horizontal="center" vertical="center" wrapText="1"/>
    </xf>
    <xf numFmtId="39" fontId="68" fillId="18" borderId="1" xfId="6" applyNumberFormat="1" applyFont="1" applyFill="1" applyBorder="1" applyAlignment="1">
      <alignment vertical="center" wrapText="1" readingOrder="1"/>
    </xf>
    <xf numFmtId="178" fontId="74" fillId="3" borderId="25" xfId="11" applyNumberFormat="1" applyFont="1" applyFill="1" applyBorder="1" applyAlignment="1">
      <alignment horizontal="center" vertical="center"/>
    </xf>
    <xf numFmtId="0" fontId="50" fillId="0" borderId="0" xfId="6" applyFont="1" applyFill="1" applyBorder="1"/>
    <xf numFmtId="0" fontId="50" fillId="3" borderId="0" xfId="6" applyFont="1" applyFill="1" applyBorder="1"/>
    <xf numFmtId="0" fontId="50" fillId="6" borderId="0" xfId="6" applyFont="1" applyFill="1" applyBorder="1"/>
    <xf numFmtId="0" fontId="52" fillId="12" borderId="0" xfId="6" applyFont="1" applyFill="1" applyBorder="1"/>
    <xf numFmtId="0" fontId="50" fillId="15" borderId="0" xfId="6" applyFont="1" applyFill="1" applyBorder="1"/>
    <xf numFmtId="170" fontId="50" fillId="0" borderId="0" xfId="6" applyNumberFormat="1" applyFont="1" applyFill="1" applyBorder="1"/>
    <xf numFmtId="167" fontId="50" fillId="0" borderId="0" xfId="6" applyNumberFormat="1" applyFont="1" applyFill="1" applyBorder="1"/>
    <xf numFmtId="166" fontId="50" fillId="16" borderId="0" xfId="6" applyNumberFormat="1" applyFont="1" applyFill="1" applyBorder="1"/>
    <xf numFmtId="0" fontId="50" fillId="16" borderId="0" xfId="6" applyFont="1" applyFill="1" applyBorder="1"/>
    <xf numFmtId="178" fontId="76" fillId="9" borderId="0" xfId="6" applyNumberFormat="1" applyFont="1" applyFill="1" applyBorder="1"/>
    <xf numFmtId="0" fontId="76" fillId="9" borderId="0" xfId="6" applyFont="1" applyFill="1" applyBorder="1"/>
    <xf numFmtId="0" fontId="51" fillId="6" borderId="0" xfId="6" applyFont="1" applyFill="1" applyBorder="1"/>
    <xf numFmtId="167" fontId="50" fillId="6" borderId="0" xfId="6" applyNumberFormat="1" applyFont="1" applyFill="1" applyBorder="1"/>
    <xf numFmtId="165" fontId="77" fillId="0" borderId="0" xfId="0" applyNumberFormat="1" applyFont="1" applyAlignment="1">
      <alignment vertical="center"/>
    </xf>
    <xf numFmtId="0" fontId="28" fillId="0" borderId="1" xfId="6" applyNumberFormat="1" applyFont="1" applyFill="1" applyBorder="1" applyAlignment="1">
      <alignment horizontal="left" vertical="center" wrapText="1" readingOrder="1"/>
    </xf>
    <xf numFmtId="178" fontId="50" fillId="6" borderId="0" xfId="6" applyNumberFormat="1" applyFont="1" applyFill="1" applyBorder="1"/>
    <xf numFmtId="0" fontId="61" fillId="4" borderId="1" xfId="6" applyFont="1" applyFill="1" applyBorder="1" applyAlignment="1">
      <alignment vertical="center"/>
    </xf>
    <xf numFmtId="0" fontId="61" fillId="4" borderId="7" xfId="6" applyFont="1" applyFill="1" applyBorder="1" applyAlignment="1">
      <alignment vertical="center"/>
    </xf>
    <xf numFmtId="0" fontId="23" fillId="0" borderId="1" xfId="0" applyFont="1" applyFill="1" applyBorder="1" applyAlignment="1">
      <alignment horizontal="center" vertical="center" wrapText="1"/>
    </xf>
    <xf numFmtId="0" fontId="16" fillId="0" borderId="0" xfId="6" applyFont="1" applyFill="1" applyBorder="1" applyAlignment="1">
      <alignment horizontal="center"/>
    </xf>
    <xf numFmtId="39" fontId="19" fillId="3" borderId="1" xfId="6" applyNumberFormat="1" applyFont="1" applyFill="1" applyBorder="1" applyAlignment="1">
      <alignment horizontal="right" vertical="center" wrapText="1" readingOrder="1"/>
    </xf>
    <xf numFmtId="0" fontId="28" fillId="3" borderId="0" xfId="6" applyNumberFormat="1" applyFont="1" applyFill="1" applyBorder="1" applyAlignment="1">
      <alignment horizontal="center" vertical="center" wrapText="1" readingOrder="1"/>
    </xf>
    <xf numFmtId="39" fontId="23" fillId="3" borderId="1" xfId="6" applyNumberFormat="1" applyFont="1" applyFill="1" applyBorder="1" applyAlignment="1">
      <alignment horizontal="right" vertical="center"/>
    </xf>
    <xf numFmtId="39" fontId="23" fillId="3" borderId="1" xfId="6" applyNumberFormat="1" applyFont="1" applyFill="1" applyBorder="1" applyAlignment="1">
      <alignment horizontal="right" vertical="center" wrapText="1" readingOrder="1"/>
    </xf>
    <xf numFmtId="39" fontId="23" fillId="3" borderId="1" xfId="6" applyNumberFormat="1" applyFont="1" applyFill="1" applyBorder="1" applyAlignment="1">
      <alignment horizontal="center" vertical="center" wrapText="1" readingOrder="1"/>
    </xf>
    <xf numFmtId="0" fontId="15" fillId="3" borderId="1" xfId="6" applyFont="1" applyFill="1" applyBorder="1"/>
    <xf numFmtId="178" fontId="54" fillId="3" borderId="25" xfId="11" applyNumberFormat="1" applyFont="1" applyFill="1" applyBorder="1" applyAlignment="1">
      <alignment horizontal="center" vertical="center"/>
    </xf>
    <xf numFmtId="176" fontId="69" fillId="3" borderId="1" xfId="6" applyNumberFormat="1" applyFont="1" applyFill="1" applyBorder="1" applyAlignment="1">
      <alignment horizontal="right" vertical="center" wrapText="1" readingOrder="1"/>
    </xf>
    <xf numFmtId="39" fontId="34" fillId="21" borderId="1" xfId="6" applyNumberFormat="1" applyFont="1" applyFill="1" applyBorder="1" applyAlignment="1">
      <alignment horizontal="right" vertical="center" wrapText="1" readingOrder="1"/>
    </xf>
    <xf numFmtId="0" fontId="70" fillId="11" borderId="1" xfId="6" applyFont="1" applyFill="1" applyBorder="1"/>
    <xf numFmtId="10" fontId="45" fillId="11" borderId="1" xfId="10" applyNumberFormat="1" applyFont="1" applyFill="1" applyBorder="1" applyAlignment="1">
      <alignment horizontal="center" vertical="center" wrapText="1"/>
    </xf>
    <xf numFmtId="178" fontId="54" fillId="11" borderId="1" xfId="11" applyNumberFormat="1" applyFont="1" applyFill="1" applyBorder="1" applyAlignment="1">
      <alignment horizontal="center" vertical="center"/>
    </xf>
    <xf numFmtId="39" fontId="34" fillId="21" borderId="1" xfId="6" applyNumberFormat="1" applyFont="1" applyFill="1" applyBorder="1" applyAlignment="1">
      <alignment horizontal="right" vertical="center"/>
    </xf>
    <xf numFmtId="0" fontId="23" fillId="3" borderId="1" xfId="6" applyNumberFormat="1" applyFont="1" applyFill="1" applyBorder="1" applyAlignment="1">
      <alignment horizontal="right" vertical="center" wrapText="1" readingOrder="1"/>
    </xf>
    <xf numFmtId="0" fontId="34" fillId="21" borderId="1" xfId="6" applyNumberFormat="1" applyFont="1" applyFill="1" applyBorder="1" applyAlignment="1">
      <alignment horizontal="right" vertical="center" wrapText="1" readingOrder="1"/>
    </xf>
    <xf numFmtId="0" fontId="47" fillId="11" borderId="1" xfId="6" applyFont="1" applyFill="1" applyBorder="1" applyAlignment="1">
      <alignment horizontal="center" vertical="center" wrapText="1"/>
    </xf>
    <xf numFmtId="39" fontId="24" fillId="12" borderId="26" xfId="6" applyNumberFormat="1" applyFont="1" applyFill="1" applyBorder="1" applyAlignment="1">
      <alignment horizontal="right" vertical="center" wrapText="1" readingOrder="1"/>
    </xf>
    <xf numFmtId="0" fontId="15" fillId="11" borderId="1" xfId="6" applyFont="1" applyFill="1" applyBorder="1" applyAlignment="1">
      <alignment horizontal="center" vertical="center" wrapText="1"/>
    </xf>
    <xf numFmtId="39" fontId="24" fillId="12" borderId="27" xfId="6" applyNumberFormat="1" applyFont="1" applyFill="1" applyBorder="1" applyAlignment="1">
      <alignment horizontal="right" vertical="center" wrapText="1" readingOrder="1"/>
    </xf>
    <xf numFmtId="39" fontId="23" fillId="3" borderId="1" xfId="6" applyNumberFormat="1" applyFont="1" applyFill="1" applyBorder="1" applyAlignment="1">
      <alignment vertical="center" wrapText="1" readingOrder="1"/>
    </xf>
    <xf numFmtId="39" fontId="34" fillId="12" borderId="1" xfId="6" applyNumberFormat="1" applyFont="1" applyFill="1" applyBorder="1" applyAlignment="1">
      <alignment horizontal="right" vertical="center"/>
    </xf>
    <xf numFmtId="39" fontId="34" fillId="12" borderId="1" xfId="6" applyNumberFormat="1" applyFont="1" applyFill="1" applyBorder="1" applyAlignment="1">
      <alignment horizontal="right" vertical="center" wrapText="1" readingOrder="1"/>
    </xf>
    <xf numFmtId="0" fontId="23" fillId="3" borderId="1" xfId="6" applyNumberFormat="1" applyFont="1" applyFill="1" applyBorder="1" applyAlignment="1">
      <alignment vertical="center" wrapText="1" readingOrder="1"/>
    </xf>
    <xf numFmtId="39" fontId="80" fillId="3" borderId="1" xfId="6" applyNumberFormat="1" applyFont="1" applyFill="1" applyBorder="1" applyAlignment="1">
      <alignment horizontal="right" vertical="center"/>
    </xf>
    <xf numFmtId="39" fontId="24" fillId="3" borderId="1" xfId="6" applyNumberFormat="1" applyFont="1" applyFill="1" applyBorder="1" applyAlignment="1">
      <alignment horizontal="right" vertical="center"/>
    </xf>
    <xf numFmtId="44" fontId="25" fillId="3" borderId="0" xfId="1" applyFont="1" applyFill="1" applyAlignment="1">
      <alignment horizontal="right" vertical="center" wrapText="1"/>
    </xf>
    <xf numFmtId="0" fontId="23" fillId="3" borderId="1" xfId="6" applyFont="1" applyFill="1" applyBorder="1"/>
    <xf numFmtId="170" fontId="23" fillId="3" borderId="1" xfId="6" applyNumberFormat="1" applyFont="1" applyFill="1" applyBorder="1" applyAlignment="1">
      <alignment vertical="center" wrapText="1" readingOrder="1"/>
    </xf>
    <xf numFmtId="39" fontId="23" fillId="3"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readingOrder="1"/>
    </xf>
    <xf numFmtId="39" fontId="82" fillId="12" borderId="1" xfId="6" applyNumberFormat="1" applyFont="1" applyFill="1" applyBorder="1" applyAlignment="1">
      <alignment horizontal="right"/>
    </xf>
    <xf numFmtId="39" fontId="23" fillId="12" borderId="1" xfId="6" applyNumberFormat="1" applyFont="1" applyFill="1" applyBorder="1" applyAlignment="1">
      <alignment horizontal="right" vertical="center" wrapText="1" readingOrder="1"/>
    </xf>
    <xf numFmtId="0" fontId="70" fillId="12" borderId="1" xfId="6" applyFont="1" applyFill="1" applyBorder="1"/>
    <xf numFmtId="178" fontId="54" fillId="12" borderId="1" xfId="11" applyNumberFormat="1" applyFont="1" applyFill="1" applyBorder="1" applyAlignment="1">
      <alignment horizontal="center" vertical="center"/>
    </xf>
    <xf numFmtId="0" fontId="82" fillId="12" borderId="1" xfId="6" applyFont="1" applyFill="1" applyBorder="1" applyAlignment="1">
      <alignment horizontal="right"/>
    </xf>
    <xf numFmtId="170" fontId="82" fillId="12" borderId="1" xfId="6" applyNumberFormat="1" applyFont="1" applyFill="1" applyBorder="1" applyAlignment="1">
      <alignment horizontal="right"/>
    </xf>
    <xf numFmtId="39" fontId="24" fillId="16" borderId="1" xfId="6" applyNumberFormat="1" applyFont="1" applyFill="1" applyBorder="1" applyAlignment="1">
      <alignment horizontal="right" vertical="center" wrapText="1" readingOrder="1"/>
    </xf>
    <xf numFmtId="39" fontId="24" fillId="16"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xf>
    <xf numFmtId="39" fontId="24" fillId="4" borderId="1" xfId="6" applyNumberFormat="1" applyFont="1" applyFill="1" applyBorder="1" applyAlignment="1">
      <alignment horizontal="right" vertical="center" wrapText="1" readingOrder="1"/>
    </xf>
    <xf numFmtId="39" fontId="24" fillId="25" borderId="1" xfId="6" applyNumberFormat="1" applyFont="1" applyFill="1" applyBorder="1" applyAlignment="1">
      <alignment horizontal="right" vertical="center" wrapText="1" readingOrder="1"/>
    </xf>
    <xf numFmtId="39" fontId="83" fillId="3" borderId="1" xfId="6" applyNumberFormat="1" applyFont="1" applyFill="1" applyBorder="1" applyAlignment="1">
      <alignment horizontal="right" vertical="center"/>
    </xf>
    <xf numFmtId="177" fontId="16" fillId="3" borderId="1" xfId="6" applyNumberFormat="1" applyFont="1" applyFill="1" applyBorder="1" applyAlignment="1">
      <alignment horizontal="center" vertical="center" wrapText="1"/>
    </xf>
    <xf numFmtId="0" fontId="6" fillId="3" borderId="1" xfId="6" applyNumberFormat="1" applyFont="1" applyFill="1" applyBorder="1" applyAlignment="1">
      <alignment horizontal="left" vertical="center" wrapText="1" readingOrder="1"/>
    </xf>
    <xf numFmtId="10" fontId="16" fillId="3" borderId="1" xfId="6" applyNumberFormat="1" applyFont="1" applyFill="1" applyBorder="1" applyAlignment="1">
      <alignment horizontal="center" vertical="center" wrapText="1"/>
    </xf>
    <xf numFmtId="170" fontId="70" fillId="3" borderId="1" xfId="6" applyNumberFormat="1" applyFont="1" applyFill="1" applyBorder="1"/>
    <xf numFmtId="0" fontId="84" fillId="26" borderId="0" xfId="6" applyNumberFormat="1" applyFont="1" applyFill="1" applyBorder="1" applyAlignment="1">
      <alignment horizontal="center" vertical="center" wrapText="1" readingOrder="1"/>
    </xf>
    <xf numFmtId="0" fontId="85" fillId="26" borderId="7" xfId="6" applyNumberFormat="1" applyFont="1" applyFill="1" applyBorder="1" applyAlignment="1">
      <alignment horizontal="center" vertical="center" wrapText="1" readingOrder="1"/>
    </xf>
    <xf numFmtId="0" fontId="85" fillId="26" borderId="0" xfId="6" applyNumberFormat="1" applyFont="1" applyFill="1" applyBorder="1" applyAlignment="1">
      <alignment horizontal="center" vertical="center" wrapText="1" readingOrder="1"/>
    </xf>
    <xf numFmtId="0" fontId="30" fillId="26" borderId="17" xfId="6" applyNumberFormat="1" applyFont="1" applyFill="1" applyBorder="1" applyAlignment="1">
      <alignment vertical="center" wrapText="1" readingOrder="1"/>
    </xf>
    <xf numFmtId="0" fontId="31" fillId="26" borderId="24" xfId="6" applyNumberFormat="1" applyFont="1" applyFill="1" applyBorder="1" applyAlignment="1">
      <alignment horizontal="center" vertical="center" wrapText="1" readingOrder="1"/>
    </xf>
    <xf numFmtId="0" fontId="30" fillId="26" borderId="24" xfId="6" applyNumberFormat="1" applyFont="1" applyFill="1" applyBorder="1" applyAlignment="1">
      <alignment horizontal="center" vertical="center" wrapText="1" readingOrder="1"/>
    </xf>
    <xf numFmtId="0" fontId="30" fillId="26" borderId="3" xfId="6" applyNumberFormat="1" applyFont="1" applyFill="1" applyBorder="1" applyAlignment="1">
      <alignment horizontal="center" vertical="center" wrapText="1" readingOrder="1"/>
    </xf>
    <xf numFmtId="0" fontId="86" fillId="26" borderId="0" xfId="6" applyFont="1" applyFill="1" applyBorder="1" applyAlignment="1">
      <alignment vertical="center" wrapText="1"/>
    </xf>
    <xf numFmtId="0" fontId="30" fillId="26" borderId="7" xfId="6" applyNumberFormat="1" applyFont="1" applyFill="1" applyBorder="1" applyAlignment="1">
      <alignment vertical="center" wrapText="1" readingOrder="1"/>
    </xf>
    <xf numFmtId="0" fontId="86" fillId="26" borderId="0" xfId="6" applyFont="1" applyFill="1" applyBorder="1"/>
    <xf numFmtId="0" fontId="86" fillId="26" borderId="0" xfId="6" applyFont="1" applyFill="1" applyBorder="1" applyAlignment="1">
      <alignment horizontal="center" vertical="center"/>
    </xf>
    <xf numFmtId="0" fontId="37" fillId="26" borderId="0" xfId="6" applyFont="1" applyFill="1" applyBorder="1"/>
    <xf numFmtId="0" fontId="37" fillId="26" borderId="1" xfId="6" applyFont="1" applyFill="1" applyBorder="1" applyAlignment="1">
      <alignment horizontal="center" vertical="center" wrapText="1"/>
    </xf>
    <xf numFmtId="0" fontId="86" fillId="26" borderId="1" xfId="6" applyFont="1" applyFill="1" applyBorder="1" applyAlignment="1">
      <alignment vertical="center" wrapText="1"/>
    </xf>
    <xf numFmtId="0" fontId="55" fillId="26" borderId="1" xfId="6" applyFont="1" applyFill="1" applyBorder="1" applyAlignment="1">
      <alignment horizontal="center" vertical="center" wrapText="1"/>
    </xf>
    <xf numFmtId="0" fontId="32" fillId="26" borderId="24"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87" fillId="26" borderId="0" xfId="6" applyFont="1" applyFill="1" applyBorder="1" applyAlignment="1">
      <alignment horizontal="center" vertical="center"/>
    </xf>
    <xf numFmtId="0" fontId="89" fillId="27" borderId="0" xfId="6" applyFont="1" applyFill="1" applyBorder="1"/>
    <xf numFmtId="0" fontId="88" fillId="27" borderId="24" xfId="6" applyNumberFormat="1" applyFont="1" applyFill="1" applyBorder="1" applyAlignment="1">
      <alignment horizontal="center" vertical="center" wrapText="1" readingOrder="1"/>
    </xf>
    <xf numFmtId="0" fontId="88" fillId="27" borderId="3" xfId="6" applyNumberFormat="1" applyFont="1" applyFill="1" applyBorder="1" applyAlignment="1">
      <alignment horizontal="center" vertical="center" wrapText="1" readingOrder="1"/>
    </xf>
    <xf numFmtId="0" fontId="89" fillId="27" borderId="3" xfId="6" applyFont="1" applyFill="1" applyBorder="1" applyAlignment="1">
      <alignment horizontal="center" vertical="center" wrapText="1"/>
    </xf>
    <xf numFmtId="39" fontId="90" fillId="0" borderId="0" xfId="6" applyNumberFormat="1" applyFont="1" applyFill="1" applyBorder="1" applyAlignment="1"/>
    <xf numFmtId="179" fontId="15" fillId="0" borderId="0" xfId="6" applyNumberFormat="1" applyFont="1" applyFill="1" applyBorder="1" applyAlignment="1"/>
    <xf numFmtId="39" fontId="81" fillId="3" borderId="1" xfId="6" applyNumberFormat="1" applyFont="1" applyFill="1" applyBorder="1" applyAlignment="1">
      <alignment horizontal="right" vertical="center"/>
    </xf>
    <xf numFmtId="39" fontId="91" fillId="0" borderId="0" xfId="6" applyNumberFormat="1" applyFont="1" applyFill="1" applyBorder="1" applyAlignment="1"/>
    <xf numFmtId="0" fontId="9" fillId="3" borderId="1" xfId="6" applyNumberFormat="1" applyFont="1" applyFill="1" applyBorder="1" applyAlignment="1">
      <alignment vertical="center" wrapText="1" readingOrder="1"/>
    </xf>
    <xf numFmtId="0" fontId="6" fillId="0" borderId="0" xfId="0" applyFont="1" applyFill="1" applyBorder="1" applyAlignment="1">
      <alignment vertical="center" wrapText="1"/>
    </xf>
    <xf numFmtId="0" fontId="9" fillId="4" borderId="1" xfId="6" applyNumberFormat="1" applyFont="1" applyFill="1" applyBorder="1" applyAlignment="1">
      <alignment horizontal="left" vertical="center" wrapText="1" readingOrder="1"/>
    </xf>
    <xf numFmtId="0" fontId="31" fillId="26" borderId="24"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39" fontId="93" fillId="3" borderId="1" xfId="6" applyNumberFormat="1" applyFont="1" applyFill="1" applyBorder="1" applyAlignment="1">
      <alignment horizontal="right" vertical="center" wrapText="1" readingOrder="1"/>
    </xf>
    <xf numFmtId="0" fontId="93" fillId="3" borderId="1" xfId="6" applyNumberFormat="1" applyFont="1" applyFill="1" applyBorder="1" applyAlignment="1">
      <alignment vertical="center" wrapText="1" readingOrder="1"/>
    </xf>
    <xf numFmtId="39" fontId="93" fillId="3" borderId="1" xfId="6" applyNumberFormat="1" applyFont="1" applyFill="1" applyBorder="1" applyAlignment="1">
      <alignment horizontal="center" vertical="center" wrapText="1" readingOrder="1"/>
    </xf>
    <xf numFmtId="39" fontId="93" fillId="3" borderId="1" xfId="6" applyNumberFormat="1" applyFont="1" applyFill="1" applyBorder="1" applyAlignment="1">
      <alignment vertical="center" wrapText="1" readingOrder="1"/>
    </xf>
    <xf numFmtId="39" fontId="66" fillId="1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center" readingOrder="1"/>
    </xf>
    <xf numFmtId="39" fontId="68" fillId="3" borderId="1" xfId="6" applyNumberFormat="1" applyFont="1" applyFill="1" applyBorder="1" applyAlignment="1">
      <alignment vertical="center" wrapText="1" readingOrder="1"/>
    </xf>
    <xf numFmtId="0" fontId="28" fillId="23" borderId="5" xfId="6" applyNumberFormat="1" applyFont="1" applyFill="1" applyBorder="1" applyAlignment="1">
      <alignment horizontal="center" vertical="center" wrapText="1" readingOrder="1"/>
    </xf>
    <xf numFmtId="39" fontId="95" fillId="3" borderId="1" xfId="6" applyNumberFormat="1" applyFont="1" applyFill="1" applyBorder="1" applyAlignment="1">
      <alignment horizontal="right" vertical="center" wrapText="1" readingOrder="1"/>
    </xf>
    <xf numFmtId="166" fontId="96" fillId="4" borderId="0" xfId="11" applyFont="1" applyFill="1" applyBorder="1" applyAlignment="1"/>
    <xf numFmtId="0" fontId="99" fillId="5" borderId="0" xfId="0" applyFont="1" applyFill="1" applyBorder="1" applyAlignment="1">
      <alignment vertical="center" wrapText="1"/>
    </xf>
    <xf numFmtId="0" fontId="97" fillId="0" borderId="0" xfId="0" applyFont="1" applyFill="1" applyBorder="1" applyAlignment="1">
      <alignment vertical="center" wrapText="1"/>
    </xf>
    <xf numFmtId="0" fontId="49" fillId="0" borderId="0" xfId="0" applyFont="1" applyFill="1" applyBorder="1" applyAlignment="1">
      <alignment horizontal="center" vertical="center" wrapText="1"/>
    </xf>
    <xf numFmtId="0" fontId="49" fillId="0" borderId="0" xfId="0" applyFont="1" applyFill="1" applyBorder="1" applyAlignment="1">
      <alignment vertical="center" wrapText="1"/>
    </xf>
    <xf numFmtId="0" fontId="101" fillId="0" borderId="0" xfId="0" applyFont="1" applyFill="1" applyBorder="1" applyAlignment="1">
      <alignment horizontal="center" vertical="center"/>
    </xf>
    <xf numFmtId="0" fontId="12" fillId="0" borderId="0" xfId="0" applyFont="1" applyFill="1" applyAlignment="1">
      <alignment vertical="center"/>
    </xf>
    <xf numFmtId="0" fontId="0" fillId="30" borderId="0" xfId="0" applyFont="1" applyFill="1" applyAlignment="1">
      <alignment vertical="center" wrapText="1"/>
    </xf>
    <xf numFmtId="0" fontId="100" fillId="30" borderId="3" xfId="0" applyFont="1" applyFill="1" applyBorder="1" applyAlignment="1">
      <alignment vertical="center" wrapText="1"/>
    </xf>
    <xf numFmtId="0" fontId="100" fillId="30" borderId="6" xfId="0" applyFont="1" applyFill="1" applyBorder="1" applyAlignment="1">
      <alignment vertical="center" wrapText="1"/>
    </xf>
    <xf numFmtId="0" fontId="97" fillId="30" borderId="0" xfId="0" applyFont="1" applyFill="1" applyBorder="1" applyAlignment="1">
      <alignment vertical="center" wrapText="1"/>
    </xf>
    <xf numFmtId="0" fontId="109" fillId="30" borderId="0" xfId="0" applyFont="1" applyFill="1" applyBorder="1" applyAlignment="1">
      <alignment horizontal="center" wrapText="1"/>
    </xf>
    <xf numFmtId="170" fontId="28" fillId="3" borderId="0" xfId="6" applyNumberFormat="1" applyFont="1" applyFill="1" applyBorder="1" applyAlignment="1">
      <alignment horizontal="center" vertical="center" wrapText="1" readingOrder="1"/>
    </xf>
    <xf numFmtId="166" fontId="23" fillId="3" borderId="1" xfId="11" applyFont="1" applyFill="1" applyBorder="1" applyAlignment="1">
      <alignment horizontal="right" vertical="center" wrapText="1" readingOrder="1"/>
    </xf>
    <xf numFmtId="166" fontId="23" fillId="3" borderId="1" xfId="11" applyFont="1" applyFill="1" applyBorder="1" applyAlignment="1">
      <alignment horizontal="right" vertical="center"/>
    </xf>
    <xf numFmtId="170" fontId="16" fillId="3" borderId="0" xfId="6" applyNumberFormat="1" applyFont="1" applyFill="1" applyBorder="1" applyAlignment="1">
      <alignment horizontal="center" vertical="center" wrapText="1"/>
    </xf>
    <xf numFmtId="39" fontId="16" fillId="15" borderId="40" xfId="6" applyNumberFormat="1" applyFont="1" applyFill="1" applyBorder="1"/>
    <xf numFmtId="39" fontId="16" fillId="15" borderId="0" xfId="6" applyNumberFormat="1" applyFont="1" applyFill="1" applyBorder="1"/>
    <xf numFmtId="39" fontId="16" fillId="15" borderId="41" xfId="6" applyNumberFormat="1" applyFont="1" applyFill="1" applyBorder="1"/>
    <xf numFmtId="39" fontId="16" fillId="15" borderId="36" xfId="6" applyNumberFormat="1" applyFont="1" applyFill="1" applyBorder="1"/>
    <xf numFmtId="39" fontId="16" fillId="15" borderId="14" xfId="6" applyNumberFormat="1" applyFont="1" applyFill="1" applyBorder="1"/>
    <xf numFmtId="39" fontId="16" fillId="15" borderId="37" xfId="6" applyNumberFormat="1" applyFont="1" applyFill="1" applyBorder="1"/>
    <xf numFmtId="39" fontId="20" fillId="16" borderId="1" xfId="6" applyNumberFormat="1" applyFont="1" applyFill="1" applyBorder="1" applyAlignment="1">
      <alignment horizontal="right" vertical="center" wrapText="1"/>
    </xf>
    <xf numFmtId="0" fontId="11" fillId="14" borderId="1" xfId="6" applyNumberFormat="1" applyFont="1" applyFill="1" applyBorder="1" applyAlignment="1">
      <alignment horizontal="center" vertical="center" wrapText="1" readingOrder="1"/>
    </xf>
    <xf numFmtId="49" fontId="11" fillId="14" borderId="1" xfId="6" applyNumberFormat="1" applyFont="1" applyFill="1" applyBorder="1" applyAlignment="1">
      <alignment horizontal="center" vertical="center" wrapText="1" readingOrder="1"/>
    </xf>
    <xf numFmtId="0" fontId="110" fillId="3" borderId="1" xfId="0" applyFont="1" applyFill="1" applyBorder="1" applyAlignment="1">
      <alignment horizontal="left" vertical="center" wrapText="1"/>
    </xf>
    <xf numFmtId="173" fontId="110" fillId="3" borderId="1" xfId="0" applyNumberFormat="1" applyFont="1" applyFill="1" applyBorder="1" applyAlignment="1">
      <alignment horizontal="center" vertical="center" wrapText="1"/>
    </xf>
    <xf numFmtId="14" fontId="110" fillId="3" borderId="1" xfId="0" applyNumberFormat="1" applyFont="1" applyFill="1" applyBorder="1" applyAlignment="1">
      <alignment horizontal="center" vertical="center" wrapText="1"/>
    </xf>
    <xf numFmtId="0" fontId="112" fillId="3" borderId="16" xfId="0" applyFont="1" applyFill="1" applyBorder="1" applyAlignment="1">
      <alignment vertical="center" wrapText="1"/>
    </xf>
    <xf numFmtId="0" fontId="112" fillId="3" borderId="1" xfId="0" applyFont="1" applyFill="1" applyBorder="1" applyAlignment="1">
      <alignment horizontal="center" vertical="center" wrapText="1"/>
    </xf>
    <xf numFmtId="0" fontId="111" fillId="3" borderId="7" xfId="0" applyFont="1" applyFill="1" applyBorder="1" applyAlignment="1">
      <alignment vertical="center" wrapText="1"/>
    </xf>
    <xf numFmtId="171" fontId="110" fillId="3" borderId="1" xfId="0" applyNumberFormat="1" applyFont="1" applyFill="1" applyBorder="1" applyAlignment="1">
      <alignment horizontal="center" vertical="center" wrapText="1"/>
    </xf>
    <xf numFmtId="39" fontId="24" fillId="32" borderId="1" xfId="6" applyNumberFormat="1" applyFont="1" applyFill="1" applyBorder="1" applyAlignment="1">
      <alignment horizontal="right" vertical="center" wrapText="1" readingOrder="1"/>
    </xf>
    <xf numFmtId="178" fontId="39" fillId="3" borderId="1" xfId="11" applyNumberFormat="1" applyFont="1" applyFill="1" applyBorder="1" applyAlignment="1">
      <alignment horizontal="center" vertical="center"/>
    </xf>
    <xf numFmtId="0" fontId="28"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readingOrder="1"/>
    </xf>
    <xf numFmtId="0" fontId="117" fillId="3" borderId="1" xfId="6" applyNumberFormat="1" applyFont="1" applyFill="1" applyBorder="1" applyAlignment="1">
      <alignment horizontal="center" vertical="center" wrapText="1" readingOrder="1"/>
    </xf>
    <xf numFmtId="178" fontId="39" fillId="3" borderId="1" xfId="11" applyNumberFormat="1" applyFont="1" applyFill="1" applyBorder="1" applyAlignment="1">
      <alignment horizontal="center" vertical="center" wrapText="1"/>
    </xf>
    <xf numFmtId="178" fontId="54" fillId="3" borderId="1" xfId="11"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79" fontId="0" fillId="0" borderId="1" xfId="11" applyNumberFormat="1" applyFont="1" applyBorder="1" applyAlignment="1">
      <alignment horizontal="right" vertical="center" wrapText="1"/>
    </xf>
    <xf numFmtId="179" fontId="63" fillId="0" borderId="1" xfId="11" applyNumberFormat="1" applyFont="1" applyBorder="1" applyAlignment="1">
      <alignment horizontal="right" vertical="center" wrapText="1"/>
    </xf>
    <xf numFmtId="0" fontId="39" fillId="3" borderId="1" xfId="11" applyNumberFormat="1" applyFont="1" applyFill="1" applyBorder="1" applyAlignment="1">
      <alignment horizontal="center" vertical="center" wrapText="1"/>
    </xf>
    <xf numFmtId="0" fontId="118" fillId="27" borderId="1" xfId="2" applyFont="1" applyFill="1" applyBorder="1" applyAlignment="1">
      <alignment horizontal="center" vertical="center" wrapText="1"/>
    </xf>
    <xf numFmtId="0" fontId="107" fillId="27" borderId="1" xfId="0" applyFont="1" applyFill="1" applyBorder="1" applyAlignment="1">
      <alignment horizontal="center" vertical="center" wrapText="1"/>
    </xf>
    <xf numFmtId="14" fontId="107" fillId="27" borderId="1" xfId="0" applyNumberFormat="1" applyFont="1" applyFill="1" applyBorder="1" applyAlignment="1">
      <alignment horizontal="center" vertical="center" wrapText="1"/>
    </xf>
    <xf numFmtId="0" fontId="107" fillId="27" borderId="31" xfId="0" applyFont="1" applyFill="1" applyBorder="1" applyAlignment="1">
      <alignment horizontal="center" vertical="center" wrapText="1"/>
    </xf>
    <xf numFmtId="0" fontId="105" fillId="27" borderId="30" xfId="2" applyFont="1" applyFill="1" applyBorder="1" applyAlignment="1">
      <alignment horizontal="center" vertical="center" wrapText="1"/>
    </xf>
    <xf numFmtId="0" fontId="105" fillId="27" borderId="15" xfId="2" applyFont="1" applyFill="1" applyBorder="1" applyAlignment="1">
      <alignment horizontal="center" vertical="center" wrapText="1"/>
    </xf>
    <xf numFmtId="0" fontId="105" fillId="27" borderId="0" xfId="0" applyFont="1" applyFill="1" applyAlignment="1">
      <alignment horizontal="center" vertical="center" wrapText="1"/>
    </xf>
    <xf numFmtId="0" fontId="28" fillId="3" borderId="0" xfId="6" applyNumberFormat="1" applyFont="1" applyFill="1" applyBorder="1" applyAlignment="1">
      <alignment horizontal="center" vertical="center" wrapText="1" readingOrder="1"/>
    </xf>
    <xf numFmtId="39" fontId="51" fillId="3" borderId="1" xfId="6" applyNumberFormat="1" applyFont="1" applyFill="1" applyBorder="1" applyAlignment="1">
      <alignment horizontal="center" vertical="center"/>
    </xf>
    <xf numFmtId="39" fontId="51" fillId="5" borderId="1" xfId="6" applyNumberFormat="1" applyFont="1" applyFill="1" applyBorder="1" applyAlignment="1">
      <alignment horizontal="center" vertical="center"/>
    </xf>
    <xf numFmtId="39" fontId="56" fillId="3" borderId="1" xfId="6" applyNumberFormat="1" applyFont="1" applyFill="1" applyBorder="1" applyAlignment="1">
      <alignment horizontal="center" vertical="center" wrapText="1"/>
    </xf>
    <xf numFmtId="10" fontId="124" fillId="24" borderId="1" xfId="10" applyNumberFormat="1" applyFont="1" applyFill="1" applyBorder="1" applyAlignment="1">
      <alignment horizontal="center" vertical="center"/>
    </xf>
    <xf numFmtId="4" fontId="6" fillId="3" borderId="0" xfId="6" applyNumberFormat="1" applyFont="1" applyFill="1" applyBorder="1" applyAlignment="1" applyProtection="1">
      <alignment horizontal="center"/>
    </xf>
    <xf numFmtId="39" fontId="15" fillId="0" borderId="6" xfId="6" applyNumberFormat="1" applyFont="1" applyFill="1" applyBorder="1"/>
    <xf numFmtId="39" fontId="16" fillId="0" borderId="6" xfId="6" applyNumberFormat="1" applyFont="1" applyFill="1" applyBorder="1"/>
    <xf numFmtId="0" fontId="15" fillId="0" borderId="6" xfId="6" applyFont="1" applyFill="1" applyBorder="1"/>
    <xf numFmtId="39" fontId="16" fillId="3" borderId="0" xfId="6" applyNumberFormat="1" applyFont="1" applyFill="1" applyBorder="1" applyAlignment="1">
      <alignment vertical="center"/>
    </xf>
    <xf numFmtId="0" fontId="16" fillId="3" borderId="0" xfId="6" applyFont="1" applyFill="1" applyBorder="1" applyAlignment="1">
      <alignment vertical="center"/>
    </xf>
    <xf numFmtId="39" fontId="15" fillId="3" borderId="0" xfId="6" applyNumberFormat="1" applyFont="1" applyFill="1" applyBorder="1"/>
    <xf numFmtId="39" fontId="15" fillId="0" borderId="7" xfId="6" applyNumberFormat="1" applyFont="1" applyFill="1" applyBorder="1"/>
    <xf numFmtId="39" fontId="16" fillId="0" borderId="7" xfId="6" applyNumberFormat="1" applyFont="1" applyFill="1" applyBorder="1"/>
    <xf numFmtId="0" fontId="15" fillId="0" borderId="7" xfId="6" applyFont="1" applyFill="1" applyBorder="1"/>
    <xf numFmtId="4" fontId="28" fillId="3" borderId="0" xfId="6" applyNumberFormat="1" applyFont="1" applyFill="1" applyBorder="1" applyAlignment="1" applyProtection="1">
      <alignment horizontal="center" vertical="center"/>
    </xf>
    <xf numFmtId="4" fontId="6" fillId="3" borderId="0" xfId="6" applyNumberFormat="1" applyFont="1" applyFill="1" applyBorder="1" applyAlignment="1" applyProtection="1">
      <alignment horizontal="left" vertical="center" wrapText="1"/>
    </xf>
    <xf numFmtId="4" fontId="6" fillId="3" borderId="0" xfId="6" applyNumberFormat="1" applyFont="1" applyFill="1" applyBorder="1" applyAlignment="1" applyProtection="1">
      <alignment horizontal="left" vertical="center"/>
    </xf>
    <xf numFmtId="4" fontId="28" fillId="3" borderId="0" xfId="6" applyNumberFormat="1" applyFont="1" applyFill="1" applyBorder="1" applyAlignment="1" applyProtection="1">
      <alignment horizontal="left" vertical="center"/>
    </xf>
    <xf numFmtId="49" fontId="19" fillId="0" borderId="1" xfId="6" applyNumberFormat="1" applyFont="1" applyFill="1" applyBorder="1" applyAlignment="1">
      <alignment horizontal="center" vertical="center" wrapText="1" readingOrder="1"/>
    </xf>
    <xf numFmtId="49" fontId="46" fillId="21" borderId="1" xfId="6" applyNumberFormat="1" applyFont="1" applyFill="1" applyBorder="1" applyAlignment="1">
      <alignment horizontal="center" vertical="center" wrapText="1" readingOrder="1"/>
    </xf>
    <xf numFmtId="1" fontId="11" fillId="14" borderId="1" xfId="6" applyNumberFormat="1" applyFont="1" applyFill="1" applyBorder="1" applyAlignment="1">
      <alignment horizontal="center" vertical="center" wrapText="1" readingOrder="1"/>
    </xf>
    <xf numFmtId="0" fontId="101" fillId="0" borderId="0" xfId="0" applyFont="1" applyFill="1" applyBorder="1" applyAlignment="1">
      <alignment horizontal="center"/>
    </xf>
    <xf numFmtId="0" fontId="35" fillId="0" borderId="0" xfId="0" applyFont="1" applyFill="1" applyAlignment="1">
      <alignment horizontal="center"/>
    </xf>
    <xf numFmtId="0" fontId="35" fillId="3" borderId="0" xfId="0" applyFont="1" applyFill="1" applyAlignment="1">
      <alignment horizontal="center" vertical="center" wrapText="1"/>
    </xf>
    <xf numFmtId="0" fontId="97" fillId="0" borderId="0" xfId="0" applyFont="1" applyFill="1" applyBorder="1" applyAlignment="1">
      <alignment horizontal="center" vertical="center" wrapText="1"/>
    </xf>
    <xf numFmtId="0" fontId="101" fillId="0" borderId="0" xfId="0" applyFont="1" applyFill="1" applyBorder="1" applyAlignment="1"/>
    <xf numFmtId="0" fontId="12" fillId="0" borderId="0" xfId="0" applyFont="1" applyFill="1" applyBorder="1" applyAlignment="1"/>
    <xf numFmtId="0" fontId="102" fillId="3" borderId="1" xfId="0" applyFont="1" applyFill="1" applyBorder="1" applyAlignment="1">
      <alignment horizontal="center" vertical="center" wrapText="1"/>
    </xf>
    <xf numFmtId="0" fontId="99" fillId="3" borderId="1" xfId="0" applyFont="1" applyFill="1" applyBorder="1" applyAlignment="1">
      <alignment vertical="center" wrapText="1"/>
    </xf>
    <xf numFmtId="14" fontId="99" fillId="3" borderId="1" xfId="0" applyNumberFormat="1" applyFont="1" applyFill="1" applyBorder="1" applyAlignment="1">
      <alignment horizontal="center" vertical="center" wrapText="1"/>
    </xf>
    <xf numFmtId="0" fontId="12" fillId="0" borderId="1" xfId="0" applyFont="1" applyFill="1" applyBorder="1" applyAlignment="1"/>
    <xf numFmtId="0" fontId="101" fillId="0" borderId="1" xfId="0" applyFont="1" applyFill="1" applyBorder="1" applyAlignment="1"/>
    <xf numFmtId="0" fontId="101" fillId="0" borderId="1" xfId="0" applyFont="1" applyFill="1" applyBorder="1" applyAlignment="1">
      <alignment horizontal="center"/>
    </xf>
    <xf numFmtId="14" fontId="99" fillId="3" borderId="24" xfId="0" applyNumberFormat="1" applyFont="1" applyFill="1" applyBorder="1" applyAlignment="1">
      <alignment horizontal="center" vertical="center" wrapText="1"/>
    </xf>
    <xf numFmtId="0" fontId="99" fillId="3" borderId="4" xfId="0" applyFont="1" applyFill="1" applyBorder="1" applyAlignment="1">
      <alignment vertical="center" wrapText="1"/>
    </xf>
    <xf numFmtId="0" fontId="103" fillId="3" borderId="24" xfId="0" applyFont="1" applyFill="1" applyBorder="1" applyAlignment="1">
      <alignment horizontal="center" vertical="center" wrapText="1"/>
    </xf>
    <xf numFmtId="0" fontId="100" fillId="3" borderId="24" xfId="0" applyFont="1" applyFill="1" applyBorder="1" applyAlignment="1">
      <alignment horizontal="center" vertical="center" wrapText="1"/>
    </xf>
    <xf numFmtId="0" fontId="0" fillId="3" borderId="0" xfId="0" applyFill="1" applyAlignment="1">
      <alignment vertical="center" wrapText="1"/>
    </xf>
    <xf numFmtId="0" fontId="99" fillId="3" borderId="1" xfId="0" applyFont="1" applyFill="1" applyBorder="1" applyAlignment="1">
      <alignment horizontal="left" vertical="center" wrapText="1"/>
    </xf>
    <xf numFmtId="0" fontId="99" fillId="3" borderId="7" xfId="0" applyFont="1" applyFill="1" applyBorder="1" applyAlignment="1">
      <alignment horizontal="center" vertical="center" wrapText="1"/>
    </xf>
    <xf numFmtId="0" fontId="99" fillId="3" borderId="6" xfId="0" applyFont="1" applyFill="1" applyBorder="1" applyAlignment="1">
      <alignment horizontal="center" vertical="center" wrapText="1"/>
    </xf>
    <xf numFmtId="0" fontId="0" fillId="3" borderId="0" xfId="0" applyFont="1" applyFill="1" applyAlignment="1">
      <alignment vertical="center" wrapText="1"/>
    </xf>
    <xf numFmtId="14" fontId="99" fillId="3" borderId="25" xfId="0" applyNumberFormat="1" applyFont="1" applyFill="1" applyBorder="1" applyAlignment="1">
      <alignment horizontal="center" vertical="center" wrapText="1"/>
    </xf>
    <xf numFmtId="0" fontId="99" fillId="3" borderId="25" xfId="0" applyFont="1" applyFill="1" applyBorder="1" applyAlignment="1">
      <alignment horizontal="left" vertical="center" wrapText="1"/>
    </xf>
    <xf numFmtId="0" fontId="99" fillId="3" borderId="31" xfId="0" applyFont="1" applyFill="1" applyBorder="1" applyAlignment="1">
      <alignment horizontal="center" vertical="center" wrapText="1"/>
    </xf>
    <xf numFmtId="0" fontId="102" fillId="3" borderId="1" xfId="0" applyFont="1" applyFill="1" applyBorder="1" applyAlignment="1">
      <alignment vertical="center" wrapText="1"/>
    </xf>
    <xf numFmtId="14" fontId="99" fillId="3" borderId="1" xfId="0" applyNumberFormat="1" applyFont="1" applyFill="1" applyBorder="1" applyAlignment="1">
      <alignment vertical="center" wrapText="1"/>
    </xf>
    <xf numFmtId="15" fontId="99" fillId="3" borderId="1" xfId="0" applyNumberFormat="1" applyFont="1" applyFill="1" applyBorder="1" applyAlignment="1">
      <alignment vertical="center" wrapText="1"/>
    </xf>
    <xf numFmtId="0" fontId="12" fillId="3" borderId="0" xfId="0" applyFont="1" applyFill="1" applyAlignment="1">
      <alignment vertical="center" wrapText="1"/>
    </xf>
    <xf numFmtId="0" fontId="118" fillId="30" borderId="1" xfId="2" applyFont="1" applyFill="1" applyBorder="1" applyAlignment="1">
      <alignment horizontal="center" vertical="center" wrapText="1"/>
    </xf>
    <xf numFmtId="0" fontId="101" fillId="3" borderId="0" xfId="0" applyFont="1" applyFill="1" applyBorder="1" applyAlignment="1"/>
    <xf numFmtId="9" fontId="61" fillId="3" borderId="1" xfId="10" applyFont="1" applyFill="1" applyBorder="1" applyAlignment="1">
      <alignment horizontal="center" vertical="center"/>
    </xf>
    <xf numFmtId="0" fontId="61" fillId="3" borderId="1" xfId="6" applyFont="1" applyFill="1" applyBorder="1" applyAlignment="1">
      <alignment horizontal="center" vertical="center"/>
    </xf>
    <xf numFmtId="39" fontId="24" fillId="0" borderId="1" xfId="6" applyNumberFormat="1" applyFont="1" applyFill="1" applyBorder="1" applyAlignment="1">
      <alignment horizontal="right" vertical="center" wrapText="1" readingOrder="1"/>
    </xf>
    <xf numFmtId="164" fontId="0" fillId="0" borderId="0" xfId="16" applyFont="1" applyBorder="1" applyAlignment="1">
      <alignment horizontal="right" vertical="center" wrapText="1"/>
    </xf>
    <xf numFmtId="0" fontId="13" fillId="0" borderId="0" xfId="16" applyNumberFormat="1" applyFont="1" applyAlignment="1">
      <alignment wrapText="1"/>
    </xf>
    <xf numFmtId="164" fontId="0" fillId="0" borderId="0" xfId="16" applyFont="1" applyFill="1" applyAlignment="1">
      <alignment horizontal="right" vertical="center" wrapText="1"/>
    </xf>
    <xf numFmtId="164" fontId="0" fillId="0" borderId="0" xfId="16" applyFont="1" applyFill="1" applyBorder="1" applyAlignment="1">
      <alignment horizontal="right" vertical="center" wrapText="1"/>
    </xf>
    <xf numFmtId="164" fontId="0" fillId="0" borderId="0" xfId="16" applyFont="1" applyAlignment="1">
      <alignment horizontal="right" vertical="center" wrapText="1"/>
    </xf>
    <xf numFmtId="44" fontId="79" fillId="0" borderId="0" xfId="77" applyFont="1" applyFill="1" applyAlignment="1">
      <alignment horizontal="right" vertical="center" wrapText="1"/>
    </xf>
    <xf numFmtId="44" fontId="58" fillId="3" borderId="0" xfId="77" applyNumberFormat="1" applyFont="1" applyFill="1" applyAlignment="1">
      <alignment horizontal="right" vertical="center" wrapText="1"/>
    </xf>
    <xf numFmtId="44" fontId="79" fillId="3" borderId="1" xfId="77" applyNumberFormat="1" applyFont="1" applyFill="1" applyBorder="1" applyAlignment="1">
      <alignment horizontal="right" vertical="center" wrapText="1"/>
    </xf>
    <xf numFmtId="44" fontId="21" fillId="3" borderId="0" xfId="77" applyFont="1" applyFill="1" applyAlignment="1">
      <alignment horizontal="right" vertical="center" wrapText="1"/>
    </xf>
    <xf numFmtId="164" fontId="118" fillId="27" borderId="1" xfId="16" applyFont="1" applyFill="1" applyBorder="1" applyAlignment="1">
      <alignment horizontal="center" vertical="center" wrapText="1"/>
    </xf>
    <xf numFmtId="168" fontId="107" fillId="27" borderId="1" xfId="77" applyNumberFormat="1" applyFont="1" applyFill="1" applyBorder="1" applyAlignment="1">
      <alignment horizontal="center" vertical="center" wrapText="1"/>
    </xf>
    <xf numFmtId="44" fontId="107" fillId="27" borderId="1" xfId="77" applyNumberFormat="1" applyFont="1" applyFill="1" applyBorder="1" applyAlignment="1">
      <alignment horizontal="center" vertical="center" wrapText="1"/>
    </xf>
    <xf numFmtId="169" fontId="110" fillId="3" borderId="1" xfId="16" applyNumberFormat="1" applyFont="1" applyFill="1" applyBorder="1" applyAlignment="1">
      <alignment horizontal="right" vertical="center" wrapText="1"/>
    </xf>
    <xf numFmtId="169" fontId="110" fillId="3" borderId="1" xfId="77" applyNumberFormat="1" applyFont="1" applyFill="1" applyBorder="1" applyAlignment="1">
      <alignment horizontal="right" vertical="center" wrapText="1"/>
    </xf>
    <xf numFmtId="168" fontId="99" fillId="3" borderId="24" xfId="77" applyNumberFormat="1" applyFont="1" applyFill="1" applyBorder="1" applyAlignment="1">
      <alignment horizontal="center" vertical="center" wrapText="1"/>
    </xf>
    <xf numFmtId="168" fontId="100" fillId="3" borderId="4" xfId="77" applyNumberFormat="1" applyFont="1" applyFill="1" applyBorder="1" applyAlignment="1">
      <alignment horizontal="center" vertical="center" wrapText="1"/>
    </xf>
    <xf numFmtId="168" fontId="100" fillId="3" borderId="24" xfId="77" applyNumberFormat="1" applyFont="1" applyFill="1" applyBorder="1" applyAlignment="1">
      <alignment horizontal="center" vertical="center" wrapText="1"/>
    </xf>
    <xf numFmtId="44" fontId="100" fillId="3" borderId="24" xfId="77" applyFont="1" applyFill="1" applyBorder="1" applyAlignment="1">
      <alignment horizontal="center" vertical="center" wrapText="1"/>
    </xf>
    <xf numFmtId="168" fontId="99" fillId="3" borderId="1" xfId="77" applyNumberFormat="1" applyFont="1" applyFill="1" applyBorder="1" applyAlignment="1">
      <alignment horizontal="center" vertical="center" wrapText="1"/>
    </xf>
    <xf numFmtId="168" fontId="99" fillId="3" borderId="1" xfId="77" applyNumberFormat="1" applyFont="1" applyFill="1" applyBorder="1" applyAlignment="1">
      <alignment horizontal="right" vertical="center" wrapText="1"/>
    </xf>
    <xf numFmtId="44" fontId="99" fillId="3" borderId="1" xfId="77" applyFont="1" applyFill="1" applyBorder="1" applyAlignment="1">
      <alignment horizontal="right" vertical="center" wrapText="1"/>
    </xf>
    <xf numFmtId="44" fontId="104" fillId="3" borderId="1" xfId="77" applyFont="1" applyFill="1" applyBorder="1" applyAlignment="1">
      <alignment vertical="center" wrapText="1"/>
    </xf>
    <xf numFmtId="168" fontId="104" fillId="3" borderId="1" xfId="77" applyNumberFormat="1" applyFont="1" applyFill="1" applyBorder="1" applyAlignment="1">
      <alignment horizontal="center" vertical="center" wrapText="1"/>
    </xf>
    <xf numFmtId="168" fontId="99" fillId="3" borderId="25" xfId="77" applyNumberFormat="1" applyFont="1" applyFill="1" applyBorder="1" applyAlignment="1">
      <alignment horizontal="center" vertical="center" wrapText="1"/>
    </xf>
    <xf numFmtId="168" fontId="99" fillId="3" borderId="13" xfId="77" applyNumberFormat="1" applyFont="1" applyFill="1" applyBorder="1" applyAlignment="1">
      <alignment horizontal="right" vertical="center" wrapText="1"/>
    </xf>
    <xf numFmtId="6" fontId="99" fillId="3" borderId="25" xfId="77" applyNumberFormat="1" applyFont="1" applyFill="1" applyBorder="1" applyAlignment="1">
      <alignment horizontal="right" vertical="center" wrapText="1"/>
    </xf>
    <xf numFmtId="44" fontId="104" fillId="3" borderId="25" xfId="77" applyFont="1" applyFill="1" applyBorder="1" applyAlignment="1">
      <alignment vertical="center" wrapText="1"/>
    </xf>
    <xf numFmtId="168" fontId="99" fillId="3" borderId="7" xfId="77" applyNumberFormat="1" applyFont="1" applyFill="1" applyBorder="1" applyAlignment="1">
      <alignment horizontal="center" vertical="center" wrapText="1"/>
    </xf>
    <xf numFmtId="168" fontId="99" fillId="3" borderId="7" xfId="77" applyNumberFormat="1" applyFont="1" applyFill="1" applyBorder="1" applyAlignment="1">
      <alignment horizontal="right" vertical="center" wrapText="1"/>
    </xf>
    <xf numFmtId="6" fontId="99" fillId="3" borderId="1" xfId="77" applyNumberFormat="1" applyFont="1" applyFill="1" applyBorder="1" applyAlignment="1">
      <alignment horizontal="right" vertical="center" wrapText="1"/>
    </xf>
    <xf numFmtId="169" fontId="6" fillId="0" borderId="25" xfId="16" applyNumberFormat="1" applyFont="1" applyFill="1" applyBorder="1" applyAlignment="1">
      <alignment horizontal="right" vertical="center" wrapText="1"/>
    </xf>
    <xf numFmtId="169" fontId="6" fillId="0" borderId="1" xfId="16" applyNumberFormat="1" applyFont="1" applyFill="1" applyBorder="1" applyAlignment="1">
      <alignment horizontal="right" vertical="center" wrapText="1"/>
    </xf>
    <xf numFmtId="164" fontId="12" fillId="0" borderId="0" xfId="16" applyFont="1" applyFill="1" applyAlignment="1">
      <alignment horizontal="right"/>
    </xf>
    <xf numFmtId="0" fontId="12" fillId="0" borderId="0" xfId="77" applyNumberFormat="1" applyFont="1" applyFill="1"/>
    <xf numFmtId="0" fontId="111" fillId="3" borderId="1" xfId="0" applyFont="1" applyFill="1" applyBorder="1" applyAlignment="1">
      <alignment vertical="center" wrapText="1"/>
    </xf>
    <xf numFmtId="0" fontId="112" fillId="3" borderId="1" xfId="0" applyFont="1" applyFill="1" applyBorder="1" applyAlignment="1">
      <alignment vertical="center" wrapText="1"/>
    </xf>
    <xf numFmtId="39" fontId="23" fillId="4" borderId="1" xfId="6" applyNumberFormat="1" applyFont="1" applyFill="1" applyBorder="1" applyAlignment="1">
      <alignment vertical="center" wrapText="1" readingOrder="1"/>
    </xf>
    <xf numFmtId="39" fontId="23" fillId="4" borderId="1" xfId="6" applyNumberFormat="1" applyFont="1" applyFill="1" applyBorder="1" applyAlignment="1">
      <alignment horizontal="right" vertical="center" wrapText="1" readingOrder="1"/>
    </xf>
    <xf numFmtId="39" fontId="25" fillId="4" borderId="1" xfId="6" applyNumberFormat="1" applyFont="1" applyFill="1" applyBorder="1" applyAlignment="1">
      <alignment vertical="center" wrapText="1" readingOrder="1"/>
    </xf>
    <xf numFmtId="44" fontId="113" fillId="4" borderId="0" xfId="1" applyFont="1" applyFill="1" applyAlignment="1">
      <alignment horizontal="right" vertical="center" wrapText="1"/>
    </xf>
    <xf numFmtId="15" fontId="99" fillId="3" borderId="24" xfId="0" applyNumberFormat="1" applyFont="1" applyFill="1" applyBorder="1" applyAlignment="1">
      <alignment horizontal="center" vertical="center" wrapText="1"/>
    </xf>
    <xf numFmtId="15" fontId="99" fillId="3" borderId="25" xfId="0" applyNumberFormat="1" applyFont="1" applyFill="1" applyBorder="1" applyAlignment="1">
      <alignment horizontal="center" vertical="center" wrapText="1"/>
    </xf>
    <xf numFmtId="0" fontId="99" fillId="3" borderId="24" xfId="0" applyFont="1" applyFill="1" applyBorder="1" applyAlignment="1">
      <alignment horizontal="center" vertical="center" wrapText="1"/>
    </xf>
    <xf numFmtId="0" fontId="99" fillId="3" borderId="25" xfId="0" applyFont="1" applyFill="1" applyBorder="1" applyAlignment="1">
      <alignment horizontal="center" vertical="center" wrapText="1"/>
    </xf>
    <xf numFmtId="0" fontId="99" fillId="3" borderId="32" xfId="0" applyFont="1" applyFill="1" applyBorder="1" applyAlignment="1">
      <alignment horizontal="center" vertical="center" wrapText="1"/>
    </xf>
    <xf numFmtId="0" fontId="99" fillId="3" borderId="33"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62" fillId="0" borderId="0" xfId="0" applyFont="1" applyBorder="1" applyAlignment="1">
      <alignment horizontal="center" vertical="center" wrapText="1"/>
    </xf>
    <xf numFmtId="0" fontId="99" fillId="3" borderId="1" xfId="0" applyFont="1" applyFill="1" applyBorder="1" applyAlignment="1">
      <alignment horizontal="center" vertical="center" wrapText="1"/>
    </xf>
    <xf numFmtId="15" fontId="99" fillId="3" borderId="1" xfId="0" applyNumberFormat="1" applyFont="1" applyFill="1" applyBorder="1" applyAlignment="1">
      <alignment horizontal="center" vertical="center" wrapText="1"/>
    </xf>
    <xf numFmtId="0" fontId="110" fillId="3" borderId="24" xfId="0" applyFont="1" applyFill="1" applyBorder="1" applyAlignment="1">
      <alignment horizontal="center" vertical="center" wrapText="1"/>
    </xf>
    <xf numFmtId="0" fontId="102" fillId="3" borderId="24" xfId="0" applyFont="1" applyFill="1" applyBorder="1" applyAlignment="1">
      <alignment horizontal="center" vertical="center" wrapText="1"/>
    </xf>
    <xf numFmtId="0" fontId="102" fillId="3" borderId="25" xfId="0" applyFont="1" applyFill="1" applyBorder="1" applyAlignment="1">
      <alignment horizontal="center" vertical="center" wrapText="1"/>
    </xf>
    <xf numFmtId="0" fontId="115" fillId="3" borderId="1" xfId="0" applyFont="1" applyFill="1" applyBorder="1" applyAlignment="1">
      <alignment horizontal="center" vertical="center" wrapText="1"/>
    </xf>
    <xf numFmtId="0" fontId="110" fillId="3" borderId="1"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2" fillId="0" borderId="5" xfId="0" applyFont="1" applyFill="1" applyBorder="1"/>
    <xf numFmtId="0" fontId="12" fillId="0" borderId="24" xfId="0" applyFont="1" applyFill="1" applyBorder="1"/>
    <xf numFmtId="0" fontId="12" fillId="0" borderId="13" xfId="0" applyFont="1" applyFill="1" applyBorder="1" applyAlignment="1">
      <alignment vertical="center"/>
    </xf>
    <xf numFmtId="0" fontId="12" fillId="0" borderId="25" xfId="0" applyFont="1" applyFill="1" applyBorder="1" applyAlignment="1">
      <alignment vertical="center"/>
    </xf>
    <xf numFmtId="0" fontId="115" fillId="3" borderId="0" xfId="0" applyFont="1" applyFill="1" applyBorder="1" applyAlignment="1">
      <alignment horizontal="center" vertical="center" wrapText="1"/>
    </xf>
    <xf numFmtId="0" fontId="110" fillId="3" borderId="0" xfId="0" applyFont="1" applyFill="1" applyBorder="1" applyAlignment="1">
      <alignment horizontal="left" vertical="center" wrapText="1"/>
    </xf>
    <xf numFmtId="0" fontId="110" fillId="3" borderId="0" xfId="0" applyFont="1" applyFill="1" applyBorder="1" applyAlignment="1">
      <alignment horizontal="center" vertical="center" wrapText="1"/>
    </xf>
    <xf numFmtId="0" fontId="111" fillId="3" borderId="0" xfId="0" applyFont="1" applyFill="1" applyBorder="1" applyAlignment="1">
      <alignment vertical="center" wrapText="1"/>
    </xf>
    <xf numFmtId="14" fontId="110" fillId="3" borderId="0" xfId="0" applyNumberFormat="1" applyFont="1" applyFill="1" applyBorder="1" applyAlignment="1">
      <alignment horizontal="center" vertical="center" wrapText="1"/>
    </xf>
    <xf numFmtId="171" fontId="110" fillId="3" borderId="0" xfId="0" applyNumberFormat="1" applyFont="1" applyFill="1" applyBorder="1" applyAlignment="1">
      <alignment horizontal="center" vertical="center" wrapText="1"/>
    </xf>
    <xf numFmtId="169" fontId="110" fillId="3" borderId="0" xfId="77" applyNumberFormat="1" applyFont="1" applyFill="1" applyBorder="1" applyAlignment="1">
      <alignment horizontal="center" vertical="center" wrapText="1"/>
    </xf>
    <xf numFmtId="0" fontId="112" fillId="3" borderId="0" xfId="0" applyFont="1" applyFill="1" applyBorder="1" applyAlignment="1">
      <alignment horizontal="center" vertical="center" wrapText="1"/>
    </xf>
    <xf numFmtId="0" fontId="112" fillId="3" borderId="0" xfId="0" applyFont="1" applyFill="1" applyBorder="1" applyAlignment="1">
      <alignment vertical="center" wrapText="1"/>
    </xf>
    <xf numFmtId="0" fontId="97" fillId="3" borderId="0" xfId="0" applyFont="1" applyFill="1" applyBorder="1" applyAlignment="1">
      <alignment vertical="center" wrapText="1"/>
    </xf>
    <xf numFmtId="0" fontId="12" fillId="3" borderId="0" xfId="0" applyFont="1" applyFill="1" applyBorder="1" applyAlignment="1"/>
    <xf numFmtId="0" fontId="101" fillId="3" borderId="0" xfId="0" applyFont="1" applyFill="1" applyBorder="1" applyAlignment="1">
      <alignment horizontal="center"/>
    </xf>
    <xf numFmtId="0" fontId="12" fillId="3" borderId="0" xfId="0" applyFont="1" applyFill="1" applyBorder="1"/>
    <xf numFmtId="169" fontId="110" fillId="3" borderId="1" xfId="77" applyNumberFormat="1" applyFont="1" applyFill="1" applyBorder="1" applyAlignment="1">
      <alignment horizontal="center" vertical="center" wrapText="1"/>
    </xf>
    <xf numFmtId="0" fontId="115" fillId="3" borderId="4" xfId="0" applyFont="1" applyFill="1" applyBorder="1" applyAlignment="1">
      <alignment horizontal="center" vertical="center" wrapText="1"/>
    </xf>
    <xf numFmtId="0" fontId="111" fillId="3" borderId="5" xfId="0" applyFont="1" applyFill="1" applyBorder="1" applyAlignment="1">
      <alignment vertical="center" wrapText="1"/>
    </xf>
    <xf numFmtId="14" fontId="110" fillId="3" borderId="24" xfId="0" applyNumberFormat="1" applyFont="1" applyFill="1" applyBorder="1" applyAlignment="1">
      <alignment horizontal="center" vertical="center" wrapText="1"/>
    </xf>
    <xf numFmtId="171" fontId="110" fillId="3" borderId="24" xfId="0" applyNumberFormat="1" applyFont="1" applyFill="1" applyBorder="1" applyAlignment="1">
      <alignment horizontal="center" vertical="center" wrapText="1"/>
    </xf>
    <xf numFmtId="169" fontId="110" fillId="3" borderId="24" xfId="16" applyNumberFormat="1" applyFont="1" applyFill="1" applyBorder="1" applyAlignment="1">
      <alignment horizontal="right" vertical="center" wrapText="1"/>
    </xf>
    <xf numFmtId="169" fontId="110" fillId="3" borderId="24" xfId="77" applyNumberFormat="1" applyFont="1" applyFill="1" applyBorder="1" applyAlignment="1">
      <alignment horizontal="right" vertical="center" wrapText="1"/>
    </xf>
    <xf numFmtId="0" fontId="112" fillId="3" borderId="24" xfId="0" applyFont="1" applyFill="1" applyBorder="1" applyAlignment="1">
      <alignment horizontal="center" vertical="center" wrapText="1"/>
    </xf>
    <xf numFmtId="0" fontId="112" fillId="3" borderId="42" xfId="0" applyFont="1" applyFill="1" applyBorder="1" applyAlignment="1">
      <alignment vertical="center" wrapText="1"/>
    </xf>
    <xf numFmtId="0" fontId="99" fillId="0" borderId="1" xfId="0" applyFont="1" applyFill="1" applyBorder="1" applyAlignment="1">
      <alignment vertical="center" wrapText="1"/>
    </xf>
    <xf numFmtId="0" fontId="99" fillId="0" borderId="0" xfId="0" applyFont="1" applyFill="1" applyBorder="1" applyAlignment="1">
      <alignment vertical="center" wrapText="1"/>
    </xf>
    <xf numFmtId="0" fontId="99" fillId="0" borderId="34" xfId="77" applyNumberFormat="1" applyFont="1" applyFill="1" applyBorder="1" applyAlignment="1">
      <alignment vertical="center" wrapText="1"/>
    </xf>
    <xf numFmtId="0" fontId="115" fillId="0" borderId="1" xfId="0" applyFont="1" applyFill="1" applyBorder="1" applyAlignment="1">
      <alignment horizontal="center" vertical="center" wrapText="1"/>
    </xf>
    <xf numFmtId="0" fontId="110" fillId="0" borderId="1" xfId="0" applyFont="1" applyFill="1" applyBorder="1" applyAlignment="1">
      <alignment horizontal="center" vertical="center" wrapText="1"/>
    </xf>
    <xf numFmtId="0" fontId="111" fillId="0" borderId="7" xfId="0" applyFont="1" applyFill="1" applyBorder="1" applyAlignment="1">
      <alignment vertical="center" wrapText="1"/>
    </xf>
    <xf numFmtId="14" fontId="110" fillId="0" borderId="1" xfId="0" applyNumberFormat="1" applyFont="1" applyFill="1" applyBorder="1" applyAlignment="1">
      <alignment horizontal="center" vertical="center" wrapText="1"/>
    </xf>
    <xf numFmtId="171" fontId="110" fillId="0" borderId="1" xfId="0" applyNumberFormat="1" applyFont="1" applyFill="1" applyBorder="1" applyAlignment="1">
      <alignment horizontal="center" vertical="center" wrapText="1"/>
    </xf>
    <xf numFmtId="169" fontId="110" fillId="0" borderId="1" xfId="77" applyNumberFormat="1" applyFont="1" applyFill="1" applyBorder="1" applyAlignment="1">
      <alignment horizontal="right" vertical="center" wrapText="1"/>
    </xf>
    <xf numFmtId="0" fontId="112" fillId="0" borderId="1" xfId="0" applyFont="1" applyFill="1" applyBorder="1" applyAlignment="1">
      <alignment horizontal="center" vertical="center" wrapText="1"/>
    </xf>
    <xf numFmtId="0" fontId="112" fillId="0" borderId="16" xfId="0" applyFont="1" applyFill="1" applyBorder="1" applyAlignment="1">
      <alignment vertical="center" wrapText="1"/>
    </xf>
    <xf numFmtId="0" fontId="100" fillId="0" borderId="0" xfId="0" applyFont="1" applyFill="1" applyBorder="1" applyAlignment="1">
      <alignment vertical="center" wrapText="1"/>
    </xf>
    <xf numFmtId="0" fontId="102" fillId="0" borderId="1" xfId="0" applyFont="1" applyFill="1" applyBorder="1" applyAlignment="1">
      <alignment horizontal="center" vertical="center" wrapText="1"/>
    </xf>
    <xf numFmtId="14" fontId="99" fillId="0" borderId="1" xfId="0" applyNumberFormat="1" applyFont="1" applyFill="1" applyBorder="1" applyAlignment="1">
      <alignment horizontal="center" vertical="center" wrapText="1"/>
    </xf>
    <xf numFmtId="0" fontId="99" fillId="0" borderId="1" xfId="0" applyFont="1" applyFill="1" applyBorder="1" applyAlignment="1">
      <alignment horizontal="center" vertical="center" wrapText="1"/>
    </xf>
    <xf numFmtId="168" fontId="99" fillId="0" borderId="1" xfId="77" applyNumberFormat="1" applyFont="1" applyFill="1" applyBorder="1" applyAlignment="1">
      <alignment horizontal="center" vertical="center" wrapText="1"/>
    </xf>
    <xf numFmtId="0" fontId="99" fillId="0" borderId="1" xfId="0" applyNumberFormat="1" applyFont="1" applyFill="1" applyBorder="1" applyAlignment="1">
      <alignment horizontal="center" vertical="center" wrapText="1"/>
    </xf>
    <xf numFmtId="15" fontId="99" fillId="0" borderId="1" xfId="0" applyNumberFormat="1" applyFont="1" applyFill="1" applyBorder="1" applyAlignment="1">
      <alignment horizontal="center" vertical="center" wrapText="1"/>
    </xf>
    <xf numFmtId="0" fontId="101" fillId="0" borderId="1" xfId="0" applyFont="1" applyFill="1" applyBorder="1" applyAlignment="1">
      <alignment horizontal="center" vertical="center"/>
    </xf>
    <xf numFmtId="44" fontId="101" fillId="0" borderId="1" xfId="77" applyFont="1" applyFill="1" applyBorder="1" applyAlignment="1">
      <alignment horizontal="center" vertical="center"/>
    </xf>
    <xf numFmtId="0" fontId="101" fillId="0" borderId="1" xfId="0" applyFont="1" applyFill="1" applyBorder="1"/>
    <xf numFmtId="0" fontId="0" fillId="0" borderId="0" xfId="0" applyFill="1"/>
    <xf numFmtId="0" fontId="22" fillId="0" borderId="0" xfId="0" applyFont="1" applyFill="1" applyAlignment="1">
      <alignment horizontal="center" vertical="center"/>
    </xf>
    <xf numFmtId="169" fontId="110" fillId="0" borderId="1" xfId="16" applyNumberFormat="1" applyFont="1" applyFill="1" applyBorder="1" applyAlignment="1">
      <alignment horizontal="right" vertical="center" wrapText="1"/>
    </xf>
    <xf numFmtId="0" fontId="100" fillId="0" borderId="11" xfId="0" applyFont="1" applyFill="1" applyBorder="1" applyAlignment="1">
      <alignment vertical="center" wrapText="1"/>
    </xf>
    <xf numFmtId="0" fontId="123" fillId="0" borderId="1" xfId="0" applyFont="1" applyFill="1" applyBorder="1" applyAlignment="1">
      <alignment horizontal="center" vertical="center" wrapText="1"/>
    </xf>
    <xf numFmtId="0" fontId="120" fillId="0" borderId="1" xfId="0" applyFont="1" applyFill="1" applyBorder="1" applyAlignment="1">
      <alignment horizontal="center" vertical="center" wrapText="1"/>
    </xf>
    <xf numFmtId="14" fontId="99" fillId="0" borderId="1" xfId="0" applyNumberFormat="1" applyFont="1" applyFill="1" applyBorder="1" applyAlignment="1">
      <alignment vertical="center" wrapText="1"/>
    </xf>
    <xf numFmtId="44" fontId="123" fillId="0" borderId="1" xfId="1" applyFont="1" applyFill="1" applyBorder="1" applyAlignment="1">
      <alignment vertical="center" wrapText="1"/>
    </xf>
    <xf numFmtId="44" fontId="121" fillId="0" borderId="1" xfId="77" applyFont="1" applyFill="1" applyBorder="1" applyAlignment="1">
      <alignment horizontal="center" vertical="center" wrapText="1"/>
    </xf>
    <xf numFmtId="15" fontId="99" fillId="0" borderId="1" xfId="0" applyNumberFormat="1" applyFont="1" applyFill="1" applyBorder="1" applyAlignment="1">
      <alignment vertical="center" wrapText="1"/>
    </xf>
    <xf numFmtId="6" fontId="100" fillId="0" borderId="1" xfId="77" applyNumberFormat="1" applyFont="1" applyFill="1" applyBorder="1" applyAlignment="1">
      <alignment horizontal="center" vertical="center" wrapText="1"/>
    </xf>
    <xf numFmtId="168" fontId="100" fillId="0" borderId="1" xfId="77" applyNumberFormat="1" applyFont="1" applyFill="1" applyBorder="1" applyAlignment="1">
      <alignment horizontal="center" vertical="center" wrapText="1"/>
    </xf>
    <xf numFmtId="0" fontId="12" fillId="0" borderId="0" xfId="0" applyFont="1" applyFill="1" applyAlignment="1">
      <alignment vertical="center" wrapText="1"/>
    </xf>
    <xf numFmtId="0" fontId="100" fillId="0" borderId="3" xfId="0" applyFont="1" applyFill="1" applyBorder="1" applyAlignment="1">
      <alignment vertical="center" wrapText="1"/>
    </xf>
    <xf numFmtId="0" fontId="102" fillId="0" borderId="24" xfId="0" applyFont="1" applyFill="1" applyBorder="1" applyAlignment="1">
      <alignment horizontal="center" vertical="center" wrapText="1"/>
    </xf>
    <xf numFmtId="14" fontId="99" fillId="0" borderId="24" xfId="0" applyNumberFormat="1" applyFont="1" applyFill="1" applyBorder="1" applyAlignment="1">
      <alignment horizontal="center" vertical="center" wrapText="1"/>
    </xf>
    <xf numFmtId="0" fontId="99" fillId="0" borderId="24" xfId="0" applyFont="1" applyFill="1" applyBorder="1" applyAlignment="1">
      <alignment horizontal="center" vertical="center" wrapText="1"/>
    </xf>
    <xf numFmtId="15" fontId="99" fillId="0" borderId="24" xfId="0" applyNumberFormat="1" applyFont="1" applyFill="1" applyBorder="1" applyAlignment="1">
      <alignment horizontal="center" vertical="center" wrapText="1"/>
    </xf>
    <xf numFmtId="0" fontId="99" fillId="0" borderId="32" xfId="0" applyFont="1" applyFill="1" applyBorder="1" applyAlignment="1">
      <alignment horizontal="center" vertical="center" wrapText="1"/>
    </xf>
    <xf numFmtId="168" fontId="99" fillId="0" borderId="7" xfId="77" applyNumberFormat="1" applyFont="1" applyFill="1" applyBorder="1" applyAlignment="1">
      <alignment horizontal="right" vertical="center" wrapText="1"/>
    </xf>
    <xf numFmtId="6" fontId="99" fillId="0" borderId="1" xfId="77" applyNumberFormat="1" applyFont="1" applyFill="1" applyBorder="1" applyAlignment="1">
      <alignment horizontal="right" vertical="center" wrapText="1"/>
    </xf>
    <xf numFmtId="44" fontId="104" fillId="0" borderId="1" xfId="77" applyFont="1" applyFill="1" applyBorder="1" applyAlignment="1">
      <alignment vertical="center" wrapText="1"/>
    </xf>
    <xf numFmtId="0" fontId="0" fillId="0" borderId="0" xfId="0" applyFont="1" applyFill="1" applyAlignment="1">
      <alignment vertical="center" wrapText="1"/>
    </xf>
    <xf numFmtId="0" fontId="102" fillId="0" borderId="1" xfId="0" applyFont="1" applyFill="1" applyBorder="1" applyAlignment="1">
      <alignment vertical="center" wrapText="1"/>
    </xf>
    <xf numFmtId="168" fontId="99" fillId="0" borderId="7" xfId="77" applyNumberFormat="1" applyFont="1" applyFill="1" applyBorder="1" applyAlignment="1">
      <alignment horizontal="center" vertical="center" wrapText="1"/>
    </xf>
    <xf numFmtId="44" fontId="100" fillId="0" borderId="7" xfId="77" applyFont="1" applyFill="1" applyBorder="1" applyAlignment="1">
      <alignment horizontal="center" vertical="center" wrapText="1"/>
    </xf>
    <xf numFmtId="44" fontId="99" fillId="0" borderId="1" xfId="77" applyFont="1" applyFill="1" applyBorder="1" applyAlignment="1">
      <alignment horizontal="center" vertical="center" wrapText="1"/>
    </xf>
    <xf numFmtId="168" fontId="104" fillId="0" borderId="1" xfId="77" applyNumberFormat="1" applyFont="1" applyFill="1" applyBorder="1" applyAlignment="1">
      <alignment horizontal="center" vertical="center" wrapText="1"/>
    </xf>
    <xf numFmtId="168" fontId="100" fillId="0" borderId="7" xfId="77" applyNumberFormat="1" applyFont="1" applyFill="1" applyBorder="1" applyAlignment="1">
      <alignment horizontal="center" vertical="center" wrapText="1"/>
    </xf>
    <xf numFmtId="168" fontId="100" fillId="0" borderId="6" xfId="77" applyNumberFormat="1" applyFont="1" applyFill="1" applyBorder="1" applyAlignment="1">
      <alignment horizontal="center" vertical="center" wrapText="1"/>
    </xf>
    <xf numFmtId="0" fontId="100" fillId="0" borderId="1" xfId="0" applyFont="1" applyFill="1" applyBorder="1" applyAlignment="1">
      <alignment vertical="center" wrapText="1"/>
    </xf>
    <xf numFmtId="0" fontId="100" fillId="0" borderId="6" xfId="0" applyFont="1" applyFill="1" applyBorder="1" applyAlignment="1">
      <alignment vertical="center" wrapText="1"/>
    </xf>
    <xf numFmtId="0" fontId="99" fillId="0" borderId="1" xfId="0" applyFont="1" applyFill="1" applyBorder="1" applyAlignment="1">
      <alignment horizontal="left" vertical="center" wrapText="1"/>
    </xf>
    <xf numFmtId="0" fontId="99" fillId="0" borderId="31" xfId="0" applyFont="1" applyFill="1" applyBorder="1" applyAlignment="1">
      <alignment horizontal="center" vertical="center" wrapText="1"/>
    </xf>
    <xf numFmtId="44" fontId="99" fillId="0" borderId="1" xfId="77" applyFont="1" applyFill="1" applyBorder="1" applyAlignment="1">
      <alignment horizontal="right" vertical="center" wrapText="1"/>
    </xf>
    <xf numFmtId="44" fontId="104" fillId="0" borderId="1" xfId="77" applyFont="1" applyFill="1" applyBorder="1" applyAlignment="1">
      <alignment horizontal="center" vertical="center" wrapText="1"/>
    </xf>
    <xf numFmtId="15" fontId="121" fillId="0" borderId="1" xfId="0" applyNumberFormat="1" applyFont="1" applyFill="1" applyBorder="1" applyAlignment="1">
      <alignment horizontal="center" vertical="center" wrapText="1"/>
    </xf>
    <xf numFmtId="0" fontId="121" fillId="0" borderId="1" xfId="0" applyFont="1" applyFill="1" applyBorder="1" applyAlignment="1">
      <alignment horizontal="left" vertical="center" wrapText="1"/>
    </xf>
    <xf numFmtId="0" fontId="121" fillId="0" borderId="1" xfId="0" applyFont="1" applyFill="1" applyBorder="1" applyAlignment="1">
      <alignment horizontal="center" vertical="center" wrapText="1"/>
    </xf>
    <xf numFmtId="168" fontId="122" fillId="0" borderId="1" xfId="77" applyNumberFormat="1" applyFont="1" applyFill="1" applyBorder="1" applyAlignment="1">
      <alignment horizontal="center" vertical="center" wrapText="1"/>
    </xf>
    <xf numFmtId="168" fontId="121" fillId="0" borderId="1" xfId="77" applyNumberFormat="1" applyFont="1" applyFill="1" applyBorder="1" applyAlignment="1">
      <alignment horizontal="center" vertical="center" wrapText="1"/>
    </xf>
    <xf numFmtId="6" fontId="99" fillId="0" borderId="1" xfId="0" applyNumberFormat="1" applyFont="1" applyFill="1" applyBorder="1" applyAlignment="1">
      <alignment horizontal="right" vertical="center" wrapText="1"/>
    </xf>
    <xf numFmtId="0" fontId="103" fillId="0" borderId="1" xfId="0" applyFont="1" applyFill="1" applyBorder="1" applyAlignment="1">
      <alignment horizontal="center" vertical="center" wrapText="1"/>
    </xf>
    <xf numFmtId="168" fontId="99" fillId="0" borderId="31" xfId="77" applyNumberFormat="1" applyFont="1" applyFill="1" applyBorder="1" applyAlignment="1">
      <alignment horizontal="center" vertical="center" wrapText="1"/>
    </xf>
    <xf numFmtId="0" fontId="64" fillId="0" borderId="1" xfId="0" applyFont="1" applyFill="1" applyBorder="1" applyAlignment="1">
      <alignment horizontal="center" vertical="center" wrapText="1"/>
    </xf>
    <xf numFmtId="0" fontId="126" fillId="0" borderId="1" xfId="0" applyFont="1" applyFill="1" applyBorder="1" applyAlignment="1">
      <alignment horizontal="center" vertical="center" wrapText="1"/>
    </xf>
    <xf numFmtId="0" fontId="127" fillId="0" borderId="7" xfId="0" applyFont="1" applyFill="1" applyBorder="1" applyAlignment="1">
      <alignment vertical="center" wrapText="1"/>
    </xf>
    <xf numFmtId="14" fontId="126" fillId="0" borderId="1" xfId="0" applyNumberFormat="1" applyFont="1" applyFill="1" applyBorder="1" applyAlignment="1">
      <alignment horizontal="center" vertical="center" wrapText="1"/>
    </xf>
    <xf numFmtId="171" fontId="126" fillId="0" borderId="1" xfId="0" applyNumberFormat="1" applyFont="1" applyFill="1" applyBorder="1" applyAlignment="1">
      <alignment horizontal="center" vertical="center" wrapText="1"/>
    </xf>
    <xf numFmtId="169" fontId="126" fillId="0" borderId="1" xfId="16" applyNumberFormat="1" applyFont="1" applyFill="1" applyBorder="1" applyAlignment="1">
      <alignment horizontal="right" vertical="center" wrapText="1"/>
    </xf>
    <xf numFmtId="169" fontId="126" fillId="0" borderId="1" xfId="77" applyNumberFormat="1" applyFont="1" applyFill="1" applyBorder="1" applyAlignment="1">
      <alignment horizontal="right" vertical="center" wrapText="1"/>
    </xf>
    <xf numFmtId="0" fontId="128" fillId="0" borderId="1" xfId="0" applyFont="1" applyFill="1" applyBorder="1" applyAlignment="1">
      <alignment horizontal="center" vertical="center" wrapText="1"/>
    </xf>
    <xf numFmtId="0" fontId="128" fillId="0" borderId="16" xfId="0" applyFont="1" applyFill="1" applyBorder="1" applyAlignment="1">
      <alignment vertical="center" wrapText="1"/>
    </xf>
    <xf numFmtId="168" fontId="100" fillId="0" borderId="17" xfId="77" applyNumberFormat="1" applyFont="1" applyFill="1" applyBorder="1" applyAlignment="1">
      <alignment horizontal="center" vertical="center" wrapText="1"/>
    </xf>
    <xf numFmtId="44" fontId="130" fillId="0" borderId="1" xfId="1" applyFont="1" applyFill="1" applyBorder="1" applyAlignment="1">
      <alignment horizontal="center" vertical="center" wrapText="1"/>
    </xf>
    <xf numFmtId="168" fontId="130" fillId="0" borderId="1" xfId="77" applyNumberFormat="1" applyFont="1" applyFill="1" applyBorder="1" applyAlignment="1">
      <alignment horizontal="center" vertical="center" wrapText="1"/>
    </xf>
    <xf numFmtId="0" fontId="99" fillId="0" borderId="25" xfId="0" applyFont="1" applyFill="1" applyBorder="1" applyAlignment="1">
      <alignment horizontal="left" vertical="center" wrapText="1"/>
    </xf>
    <xf numFmtId="0" fontId="111" fillId="0" borderId="25" xfId="0" applyFont="1" applyFill="1" applyBorder="1" applyAlignment="1">
      <alignment horizontal="center" vertical="center" wrapText="1"/>
    </xf>
    <xf numFmtId="15" fontId="130" fillId="0" borderId="1" xfId="0" applyNumberFormat="1" applyFont="1" applyFill="1" applyBorder="1" applyAlignment="1">
      <alignment horizontal="center" vertical="center" wrapText="1"/>
    </xf>
    <xf numFmtId="0" fontId="130" fillId="0" borderId="1" xfId="0" applyFont="1" applyFill="1" applyBorder="1" applyAlignment="1">
      <alignment horizontal="left" vertical="center" wrapText="1"/>
    </xf>
    <xf numFmtId="0" fontId="130" fillId="0" borderId="1" xfId="0" applyFont="1" applyFill="1" applyBorder="1" applyAlignment="1">
      <alignment horizontal="center" vertical="center" wrapText="1"/>
    </xf>
    <xf numFmtId="168" fontId="121" fillId="0" borderId="1" xfId="1" applyNumberFormat="1" applyFont="1" applyFill="1" applyBorder="1" applyAlignment="1">
      <alignment horizontal="center" vertical="center" wrapText="1"/>
    </xf>
    <xf numFmtId="15" fontId="99" fillId="0" borderId="7" xfId="0" applyNumberFormat="1" applyFont="1" applyFill="1" applyBorder="1" applyAlignment="1">
      <alignment horizontal="center" vertical="center" wrapText="1"/>
    </xf>
    <xf numFmtId="168" fontId="88" fillId="0" borderId="1" xfId="77" applyNumberFormat="1" applyFont="1" applyFill="1" applyBorder="1" applyAlignment="1">
      <alignment horizontal="center" vertical="center" wrapText="1"/>
    </xf>
    <xf numFmtId="44" fontId="99" fillId="0" borderId="1" xfId="0" applyNumberFormat="1" applyFont="1" applyFill="1" applyBorder="1" applyAlignment="1">
      <alignment horizontal="center" vertical="center" wrapText="1"/>
    </xf>
    <xf numFmtId="0" fontId="110" fillId="0" borderId="24" xfId="0" applyFont="1" applyFill="1" applyBorder="1" applyAlignment="1">
      <alignment horizontal="center" vertical="center" wrapText="1"/>
    </xf>
    <xf numFmtId="6" fontId="99" fillId="0" borderId="1" xfId="0" applyNumberFormat="1" applyFont="1" applyFill="1" applyBorder="1" applyAlignment="1">
      <alignment horizontal="center" vertical="center" wrapText="1"/>
    </xf>
    <xf numFmtId="166" fontId="99" fillId="0" borderId="1" xfId="76" applyFont="1" applyFill="1" applyBorder="1" applyAlignment="1">
      <alignment horizontal="center" vertical="center" wrapText="1"/>
    </xf>
    <xf numFmtId="44" fontId="100" fillId="0" borderId="1" xfId="77"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03" fillId="0" borderId="0" xfId="0" applyFont="1" applyFill="1" applyAlignment="1">
      <alignment horizontal="center" vertical="center" wrapText="1"/>
    </xf>
    <xf numFmtId="44" fontId="88" fillId="0" borderId="1" xfId="77" applyFont="1" applyFill="1" applyBorder="1" applyAlignment="1">
      <alignment horizontal="center" vertical="center" wrapText="1"/>
    </xf>
    <xf numFmtId="0" fontId="102" fillId="0" borderId="1" xfId="0" applyFont="1" applyFill="1" applyBorder="1" applyAlignment="1">
      <alignment horizontal="center" vertical="center"/>
    </xf>
    <xf numFmtId="44" fontId="105" fillId="0" borderId="1" xfId="77" applyFont="1" applyFill="1" applyBorder="1" applyAlignment="1">
      <alignment horizontal="right" vertical="center"/>
    </xf>
    <xf numFmtId="44" fontId="106" fillId="0" borderId="1" xfId="77" applyFont="1" applyFill="1" applyBorder="1" applyAlignment="1">
      <alignment vertical="center"/>
    </xf>
    <xf numFmtId="169" fontId="105" fillId="0" borderId="1" xfId="0" applyNumberFormat="1" applyFont="1" applyFill="1" applyBorder="1" applyAlignment="1">
      <alignment vertical="center"/>
    </xf>
    <xf numFmtId="44" fontId="106" fillId="0" borderId="1" xfId="77" applyFont="1" applyFill="1" applyBorder="1" applyAlignment="1">
      <alignment horizontal="center" vertical="center"/>
    </xf>
    <xf numFmtId="169" fontId="105" fillId="0" borderId="1" xfId="0" applyNumberFormat="1" applyFont="1" applyFill="1" applyBorder="1" applyAlignment="1">
      <alignment horizontal="right" vertical="center" wrapText="1"/>
    </xf>
    <xf numFmtId="44" fontId="99" fillId="0" borderId="24" xfId="77" applyFont="1" applyFill="1" applyBorder="1" applyAlignment="1">
      <alignment horizontal="center" vertical="center" wrapText="1"/>
    </xf>
    <xf numFmtId="169" fontId="105" fillId="0" borderId="1" xfId="0" applyNumberFormat="1" applyFont="1" applyFill="1" applyBorder="1" applyAlignment="1">
      <alignment horizontal="center" vertical="center"/>
    </xf>
    <xf numFmtId="0" fontId="101" fillId="0" borderId="1" xfId="77" applyNumberFormat="1" applyFont="1" applyFill="1" applyBorder="1" applyAlignment="1">
      <alignment wrapText="1"/>
    </xf>
    <xf numFmtId="166" fontId="101" fillId="0" borderId="1" xfId="76" applyFont="1" applyFill="1" applyBorder="1" applyAlignment="1">
      <alignment horizontal="center" vertical="center"/>
    </xf>
    <xf numFmtId="0" fontId="101" fillId="0" borderId="31" xfId="0" applyFont="1" applyFill="1" applyBorder="1"/>
    <xf numFmtId="0" fontId="98" fillId="0" borderId="1" xfId="0" applyFont="1" applyFill="1" applyBorder="1" applyAlignment="1">
      <alignment vertical="center" wrapText="1"/>
    </xf>
    <xf numFmtId="0" fontId="98" fillId="0" borderId="1" xfId="16" applyNumberFormat="1" applyFont="1" applyFill="1" applyBorder="1" applyAlignment="1">
      <alignment horizontal="center" vertical="center" wrapText="1"/>
    </xf>
    <xf numFmtId="0" fontId="107" fillId="0" borderId="1" xfId="0" applyFont="1" applyFill="1" applyBorder="1" applyAlignment="1">
      <alignment horizontal="center" vertical="center" wrapText="1"/>
    </xf>
    <xf numFmtId="0" fontId="100" fillId="0" borderId="1" xfId="0" applyFont="1" applyFill="1" applyBorder="1" applyAlignment="1">
      <alignment horizontal="center" vertical="center" wrapText="1"/>
    </xf>
    <xf numFmtId="15" fontId="100" fillId="0" borderId="1" xfId="0" applyNumberFormat="1" applyFont="1" applyFill="1" applyBorder="1" applyAlignment="1">
      <alignment horizontal="center" vertical="center" wrapText="1"/>
    </xf>
    <xf numFmtId="14" fontId="100" fillId="0" borderId="31" xfId="0" applyNumberFormat="1" applyFont="1" applyFill="1" applyBorder="1" applyAlignment="1">
      <alignment horizontal="center" vertical="center" wrapText="1"/>
    </xf>
    <xf numFmtId="168" fontId="99" fillId="0" borderId="5" xfId="77" applyNumberFormat="1" applyFont="1" applyFill="1" applyBorder="1" applyAlignment="1">
      <alignment horizontal="center" vertical="center" wrapText="1"/>
    </xf>
    <xf numFmtId="44" fontId="99" fillId="0" borderId="24" xfId="77" applyFont="1" applyFill="1" applyBorder="1" applyAlignment="1">
      <alignment horizontal="right" vertical="center" wrapText="1"/>
    </xf>
    <xf numFmtId="44" fontId="105" fillId="0" borderId="24" xfId="77" applyFont="1" applyFill="1" applyBorder="1" applyAlignment="1">
      <alignment horizontal="right" vertical="center"/>
    </xf>
    <xf numFmtId="169" fontId="105" fillId="0" borderId="24" xfId="77" applyNumberFormat="1" applyFont="1" applyFill="1" applyBorder="1" applyAlignment="1">
      <alignment vertical="center"/>
    </xf>
    <xf numFmtId="44" fontId="100" fillId="0" borderId="25" xfId="77" applyFont="1" applyFill="1" applyBorder="1" applyAlignment="1">
      <alignment horizontal="center" vertical="center" wrapText="1"/>
    </xf>
    <xf numFmtId="168" fontId="100" fillId="0" borderId="25" xfId="77" applyNumberFormat="1" applyFont="1" applyFill="1" applyBorder="1" applyAlignment="1">
      <alignment horizontal="center" vertical="center" wrapText="1"/>
    </xf>
    <xf numFmtId="44" fontId="130" fillId="0" borderId="1" xfId="77" applyFont="1" applyFill="1" applyBorder="1" applyAlignment="1">
      <alignment horizontal="center" vertical="center" wrapText="1"/>
    </xf>
    <xf numFmtId="0" fontId="100" fillId="0" borderId="8" xfId="0" applyFont="1" applyFill="1" applyBorder="1" applyAlignment="1">
      <alignment vertical="center" wrapText="1"/>
    </xf>
    <xf numFmtId="0" fontId="102" fillId="0" borderId="1" xfId="16" applyNumberFormat="1" applyFont="1" applyFill="1" applyBorder="1" applyAlignment="1">
      <alignment vertical="center" wrapText="1"/>
    </xf>
    <xf numFmtId="168" fontId="99" fillId="0" borderId="24" xfId="77" applyNumberFormat="1" applyFont="1" applyFill="1" applyBorder="1" applyAlignment="1">
      <alignment horizontal="center" vertical="center" wrapText="1"/>
    </xf>
    <xf numFmtId="0" fontId="100" fillId="0" borderId="24" xfId="0" applyFont="1" applyFill="1" applyBorder="1" applyAlignment="1">
      <alignment horizontal="center" vertical="center" wrapText="1"/>
    </xf>
    <xf numFmtId="15" fontId="100" fillId="0" borderId="24" xfId="0" applyNumberFormat="1" applyFont="1" applyFill="1" applyBorder="1" applyAlignment="1">
      <alignment horizontal="center" vertical="center" wrapText="1"/>
    </xf>
    <xf numFmtId="14" fontId="100" fillId="0" borderId="32" xfId="0" applyNumberFormat="1" applyFont="1" applyFill="1" applyBorder="1" applyAlignment="1">
      <alignment horizontal="center" vertical="center" wrapText="1"/>
    </xf>
    <xf numFmtId="168" fontId="100" fillId="0" borderId="5" xfId="77" applyNumberFormat="1" applyFont="1" applyFill="1" applyBorder="1" applyAlignment="1">
      <alignment horizontal="center" vertical="center" wrapText="1"/>
    </xf>
    <xf numFmtId="168" fontId="100" fillId="0" borderId="24" xfId="77" applyNumberFormat="1" applyFont="1" applyFill="1" applyBorder="1" applyAlignment="1">
      <alignment horizontal="center" vertical="center" wrapText="1"/>
    </xf>
    <xf numFmtId="0" fontId="99" fillId="0" borderId="7" xfId="0" applyFont="1" applyFill="1" applyBorder="1" applyAlignment="1">
      <alignment horizontal="center" vertical="center" wrapText="1"/>
    </xf>
    <xf numFmtId="0" fontId="99" fillId="0" borderId="6" xfId="0" applyFont="1" applyFill="1" applyBorder="1" applyAlignment="1">
      <alignment horizontal="center" vertical="center" wrapText="1"/>
    </xf>
    <xf numFmtId="0" fontId="110" fillId="0" borderId="1" xfId="0" applyFont="1" applyFill="1" applyBorder="1" applyAlignment="1">
      <alignment horizontal="left" vertical="center" wrapText="1"/>
    </xf>
    <xf numFmtId="0" fontId="102" fillId="0" borderId="34" xfId="0" applyFont="1" applyFill="1" applyBorder="1" applyAlignment="1">
      <alignment horizontal="center" vertical="center" wrapText="1"/>
    </xf>
    <xf numFmtId="14" fontId="99" fillId="0" borderId="34" xfId="0" applyNumberFormat="1" applyFont="1" applyFill="1" applyBorder="1" applyAlignment="1">
      <alignment horizontal="center" vertical="center" wrapText="1"/>
    </xf>
    <xf numFmtId="0" fontId="99" fillId="0" borderId="34" xfId="0" applyFont="1" applyFill="1" applyBorder="1" applyAlignment="1">
      <alignment horizontal="left" vertical="center" wrapText="1"/>
    </xf>
    <xf numFmtId="0" fontId="99" fillId="0" borderId="34" xfId="0" applyFont="1" applyFill="1" applyBorder="1" applyAlignment="1">
      <alignment horizontal="center" vertical="center" wrapText="1"/>
    </xf>
    <xf numFmtId="168" fontId="99" fillId="0" borderId="34" xfId="77" applyNumberFormat="1" applyFont="1" applyFill="1" applyBorder="1" applyAlignment="1">
      <alignment horizontal="center" vertical="center" wrapText="1"/>
    </xf>
    <xf numFmtId="15" fontId="99" fillId="0" borderId="34" xfId="0" applyNumberFormat="1" applyFont="1" applyFill="1" applyBorder="1" applyAlignment="1">
      <alignment horizontal="center" vertical="center" wrapText="1"/>
    </xf>
    <xf numFmtId="0" fontId="99" fillId="0" borderId="44" xfId="0" applyFont="1" applyFill="1" applyBorder="1" applyAlignment="1">
      <alignment horizontal="center" vertical="center" wrapText="1"/>
    </xf>
    <xf numFmtId="168" fontId="99" fillId="0" borderId="9" xfId="77" applyNumberFormat="1" applyFont="1" applyFill="1" applyBorder="1" applyAlignment="1">
      <alignment horizontal="center" vertical="center" wrapText="1"/>
    </xf>
    <xf numFmtId="168" fontId="100" fillId="0" borderId="9" xfId="77" applyNumberFormat="1" applyFont="1" applyFill="1" applyBorder="1" applyAlignment="1">
      <alignment horizontal="center" vertical="center" wrapText="1"/>
    </xf>
    <xf numFmtId="44" fontId="99" fillId="0" borderId="34" xfId="77" applyFont="1" applyFill="1" applyBorder="1" applyAlignment="1">
      <alignment horizontal="center" vertical="center" wrapText="1"/>
    </xf>
    <xf numFmtId="44" fontId="104" fillId="0" borderId="34" xfId="77" applyFont="1" applyFill="1" applyBorder="1" applyAlignment="1">
      <alignment horizontal="center" vertical="center" wrapText="1"/>
    </xf>
    <xf numFmtId="169" fontId="100" fillId="0" borderId="1" xfId="77" applyNumberFormat="1" applyFont="1" applyFill="1" applyBorder="1" applyAlignment="1">
      <alignment horizontal="center" vertical="center" wrapText="1"/>
    </xf>
    <xf numFmtId="44" fontId="100" fillId="0" borderId="1" xfId="77" applyNumberFormat="1" applyFont="1" applyFill="1" applyBorder="1" applyAlignment="1">
      <alignment horizontal="center" vertical="center" wrapText="1"/>
    </xf>
    <xf numFmtId="0" fontId="99" fillId="0" borderId="7" xfId="0" applyFont="1" applyFill="1" applyBorder="1" applyAlignment="1">
      <alignment horizontal="left" vertical="center" wrapText="1"/>
    </xf>
    <xf numFmtId="14" fontId="100" fillId="0" borderId="1" xfId="0" applyNumberFormat="1" applyFont="1" applyFill="1" applyBorder="1" applyAlignment="1">
      <alignment horizontal="center" vertical="center" wrapText="1"/>
    </xf>
    <xf numFmtId="0" fontId="110" fillId="0" borderId="1" xfId="0" applyFont="1" applyFill="1" applyBorder="1" applyAlignment="1">
      <alignment horizontal="left" vertical="top" wrapText="1"/>
    </xf>
    <xf numFmtId="0" fontId="111" fillId="0" borderId="7" xfId="0" applyFont="1" applyFill="1" applyBorder="1" applyAlignment="1">
      <alignment horizontal="left" vertical="center" wrapText="1"/>
    </xf>
    <xf numFmtId="173" fontId="110" fillId="0" borderId="1" xfId="0" applyNumberFormat="1" applyFont="1" applyFill="1" applyBorder="1" applyAlignment="1">
      <alignment horizontal="center" vertical="center" wrapText="1"/>
    </xf>
    <xf numFmtId="169" fontId="110" fillId="0" borderId="1" xfId="77" applyNumberFormat="1" applyFont="1" applyFill="1" applyBorder="1" applyAlignment="1">
      <alignment horizontal="left" vertical="center" wrapText="1"/>
    </xf>
    <xf numFmtId="0" fontId="112" fillId="0" borderId="16" xfId="0" applyFont="1" applyFill="1" applyBorder="1" applyAlignment="1">
      <alignment horizontal="left" vertical="center" wrapText="1"/>
    </xf>
    <xf numFmtId="0" fontId="33" fillId="0" borderId="6" xfId="0" applyFont="1" applyFill="1" applyBorder="1" applyAlignment="1">
      <alignment horizontal="left" vertical="center" wrapText="1"/>
    </xf>
    <xf numFmtId="0" fontId="100" fillId="0" borderId="4" xfId="0" applyFont="1" applyFill="1" applyBorder="1" applyAlignment="1">
      <alignment vertical="center" wrapText="1"/>
    </xf>
    <xf numFmtId="0" fontId="103" fillId="0" borderId="1" xfId="0" applyFont="1" applyFill="1" applyBorder="1" applyAlignment="1">
      <alignment vertical="center" wrapText="1"/>
    </xf>
    <xf numFmtId="0" fontId="100" fillId="0" borderId="12" xfId="0" applyFont="1" applyFill="1" applyBorder="1" applyAlignment="1">
      <alignment vertical="center" wrapText="1"/>
    </xf>
    <xf numFmtId="0" fontId="108" fillId="0" borderId="1" xfId="0" applyFont="1" applyFill="1" applyBorder="1" applyAlignment="1">
      <alignment horizontal="center" vertical="center" wrapText="1"/>
    </xf>
    <xf numFmtId="166" fontId="108" fillId="0" borderId="1" xfId="76" applyFont="1" applyFill="1" applyBorder="1" applyAlignment="1">
      <alignment horizontal="center" vertical="center" wrapText="1"/>
    </xf>
    <xf numFmtId="0" fontId="108" fillId="0" borderId="7" xfId="0" applyFont="1" applyFill="1" applyBorder="1" applyAlignment="1">
      <alignment horizontal="center" vertical="center" wrapText="1"/>
    </xf>
    <xf numFmtId="0" fontId="108" fillId="0" borderId="6" xfId="0" applyFont="1" applyFill="1" applyBorder="1" applyAlignment="1">
      <alignment horizontal="center" vertical="center" wrapText="1"/>
    </xf>
    <xf numFmtId="0" fontId="125" fillId="0" borderId="1" xfId="0" applyFont="1" applyFill="1" applyBorder="1" applyAlignment="1">
      <alignment horizontal="center" vertical="center" wrapText="1"/>
    </xf>
    <xf numFmtId="0" fontId="126" fillId="0" borderId="1" xfId="0" applyFont="1" applyFill="1" applyBorder="1" applyAlignment="1">
      <alignment horizontal="left" vertical="center" wrapText="1"/>
    </xf>
    <xf numFmtId="0" fontId="33" fillId="0" borderId="6" xfId="0" applyFont="1" applyFill="1" applyBorder="1" applyAlignment="1">
      <alignment vertical="center" wrapText="1"/>
    </xf>
    <xf numFmtId="0" fontId="94" fillId="0" borderId="1" xfId="0" applyFont="1" applyFill="1" applyBorder="1" applyAlignment="1">
      <alignment horizontal="center" vertical="center" wrapText="1"/>
    </xf>
    <xf numFmtId="14" fontId="129" fillId="0" borderId="1" xfId="0" applyNumberFormat="1" applyFont="1" applyFill="1" applyBorder="1" applyAlignment="1">
      <alignment horizontal="center" vertical="center" wrapText="1"/>
    </xf>
    <xf numFmtId="0" fontId="129" fillId="0" borderId="1" xfId="0" applyFont="1" applyFill="1" applyBorder="1" applyAlignment="1">
      <alignment vertical="center" wrapText="1"/>
    </xf>
    <xf numFmtId="0" fontId="129" fillId="0" borderId="1" xfId="0" applyFont="1" applyFill="1" applyBorder="1" applyAlignment="1">
      <alignment horizontal="center" vertical="center" wrapText="1"/>
    </xf>
    <xf numFmtId="44" fontId="129" fillId="0" borderId="1" xfId="77" applyFont="1" applyFill="1" applyBorder="1" applyAlignment="1">
      <alignment horizontal="center" vertical="center" wrapText="1"/>
    </xf>
    <xf numFmtId="168" fontId="129" fillId="0" borderId="1" xfId="77" applyNumberFormat="1" applyFont="1" applyFill="1" applyBorder="1" applyAlignment="1">
      <alignment horizontal="center" vertical="center" wrapText="1"/>
    </xf>
    <xf numFmtId="0" fontId="129" fillId="0" borderId="1" xfId="0" applyNumberFormat="1" applyFont="1" applyFill="1" applyBorder="1" applyAlignment="1">
      <alignment horizontal="center" vertical="center" wrapText="1"/>
    </xf>
    <xf numFmtId="15" fontId="129"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68" fontId="33" fillId="0" borderId="1" xfId="77" applyNumberFormat="1" applyFont="1" applyFill="1" applyBorder="1" applyAlignment="1">
      <alignment horizontal="center" vertical="center" wrapText="1"/>
    </xf>
    <xf numFmtId="169" fontId="110" fillId="0" borderId="1" xfId="77" applyNumberFormat="1" applyFont="1" applyFill="1" applyBorder="1" applyAlignment="1">
      <alignment horizontal="center" vertical="center" wrapText="1"/>
    </xf>
    <xf numFmtId="14" fontId="99" fillId="0" borderId="25" xfId="0" applyNumberFormat="1" applyFont="1" applyFill="1" applyBorder="1" applyAlignment="1">
      <alignment horizontal="center" vertical="center" wrapText="1"/>
    </xf>
    <xf numFmtId="0" fontId="99" fillId="0" borderId="25" xfId="0" applyFont="1" applyFill="1" applyBorder="1" applyAlignment="1">
      <alignment vertical="center" wrapText="1"/>
    </xf>
    <xf numFmtId="0" fontId="99" fillId="0" borderId="25" xfId="0" applyFont="1" applyFill="1" applyBorder="1" applyAlignment="1">
      <alignment horizontal="center" vertical="center" wrapText="1"/>
    </xf>
    <xf numFmtId="168" fontId="130" fillId="0" borderId="25" xfId="77" applyNumberFormat="1" applyFont="1" applyFill="1" applyBorder="1" applyAlignment="1">
      <alignment horizontal="center" vertical="center" wrapText="1"/>
    </xf>
    <xf numFmtId="0" fontId="99" fillId="0" borderId="0" xfId="0" applyFont="1" applyFill="1" applyBorder="1" applyAlignment="1">
      <alignment horizontal="center" vertical="center" wrapText="1"/>
    </xf>
    <xf numFmtId="0" fontId="99" fillId="0" borderId="25" xfId="0" applyNumberFormat="1" applyFont="1" applyFill="1" applyBorder="1" applyAlignment="1">
      <alignment horizontal="center" vertical="center" wrapText="1"/>
    </xf>
    <xf numFmtId="15" fontId="99" fillId="0" borderId="25" xfId="0" applyNumberFormat="1" applyFont="1" applyFill="1" applyBorder="1" applyAlignment="1">
      <alignment horizontal="center" vertical="center" wrapText="1"/>
    </xf>
    <xf numFmtId="0" fontId="101" fillId="0" borderId="25" xfId="0" applyFont="1" applyFill="1" applyBorder="1" applyAlignment="1">
      <alignment horizontal="center" vertical="center"/>
    </xf>
    <xf numFmtId="44" fontId="101" fillId="0" borderId="25" xfId="77" applyFont="1" applyFill="1" applyBorder="1" applyAlignment="1">
      <alignment horizontal="center" vertical="center"/>
    </xf>
    <xf numFmtId="0" fontId="101" fillId="0" borderId="25" xfId="0" applyFont="1" applyFill="1" applyBorder="1"/>
    <xf numFmtId="0" fontId="24" fillId="0" borderId="1" xfId="0" applyFont="1" applyFill="1" applyBorder="1" applyAlignment="1">
      <alignment horizontal="center" vertical="center" wrapText="1"/>
    </xf>
    <xf numFmtId="173" fontId="126" fillId="0" borderId="1" xfId="0" applyNumberFormat="1" applyFont="1" applyFill="1" applyBorder="1" applyAlignment="1">
      <alignment horizontal="center" vertical="center" wrapText="1"/>
    </xf>
    <xf numFmtId="0" fontId="0" fillId="0" borderId="7" xfId="0" applyFill="1" applyBorder="1"/>
    <xf numFmtId="0" fontId="0" fillId="0" borderId="1" xfId="0" applyFill="1" applyBorder="1"/>
    <xf numFmtId="0" fontId="22" fillId="0" borderId="1" xfId="0" applyFont="1" applyFill="1" applyBorder="1" applyAlignment="1">
      <alignment horizontal="center" vertical="center"/>
    </xf>
    <xf numFmtId="0" fontId="0" fillId="0" borderId="0" xfId="0" applyFill="1" applyBorder="1"/>
    <xf numFmtId="0" fontId="22" fillId="0" borderId="0" xfId="0" applyFont="1" applyFill="1" applyBorder="1" applyAlignment="1">
      <alignment horizontal="center" vertical="center"/>
    </xf>
    <xf numFmtId="0" fontId="121" fillId="0" borderId="7" xfId="0" applyFont="1" applyFill="1" applyBorder="1" applyAlignment="1">
      <alignment horizontal="left" vertical="center" wrapText="1"/>
    </xf>
    <xf numFmtId="0" fontId="10" fillId="0" borderId="1" xfId="0" applyFont="1" applyFill="1" applyBorder="1" applyAlignment="1">
      <alignment vertical="center" wrapText="1"/>
    </xf>
    <xf numFmtId="0" fontId="122" fillId="0" borderId="1" xfId="0" applyFont="1" applyFill="1" applyBorder="1" applyAlignment="1">
      <alignment vertical="center" wrapText="1"/>
    </xf>
    <xf numFmtId="0" fontId="130" fillId="0" borderId="1" xfId="0" applyFont="1" applyFill="1" applyBorder="1" applyAlignment="1">
      <alignment vertical="center" wrapText="1"/>
    </xf>
    <xf numFmtId="169" fontId="23" fillId="0" borderId="1" xfId="77" applyNumberFormat="1" applyFont="1" applyFill="1" applyBorder="1" applyAlignment="1">
      <alignment horizontal="right" vertical="center" wrapText="1"/>
    </xf>
    <xf numFmtId="0" fontId="102" fillId="0" borderId="5" xfId="0" applyFont="1" applyFill="1" applyBorder="1" applyAlignment="1">
      <alignment vertical="center" wrapText="1"/>
    </xf>
    <xf numFmtId="0" fontId="102" fillId="0" borderId="24" xfId="0" applyFont="1" applyFill="1" applyBorder="1" applyAlignment="1">
      <alignment vertical="center" wrapText="1"/>
    </xf>
    <xf numFmtId="0" fontId="102" fillId="0" borderId="3" xfId="0" applyFont="1" applyFill="1" applyBorder="1" applyAlignment="1">
      <alignment vertical="center" wrapText="1"/>
    </xf>
    <xf numFmtId="0" fontId="102" fillId="0" borderId="13" xfId="0" applyFont="1" applyFill="1" applyBorder="1" applyAlignment="1">
      <alignment vertical="center" wrapText="1"/>
    </xf>
    <xf numFmtId="0" fontId="102" fillId="0" borderId="25" xfId="0" applyFont="1" applyFill="1" applyBorder="1" applyAlignment="1">
      <alignment vertical="center" wrapText="1"/>
    </xf>
    <xf numFmtId="0" fontId="102" fillId="0" borderId="11" xfId="0" applyFont="1" applyFill="1" applyBorder="1" applyAlignment="1">
      <alignment vertical="center" wrapText="1"/>
    </xf>
    <xf numFmtId="0" fontId="101" fillId="0" borderId="7" xfId="0" applyFont="1" applyFill="1" applyBorder="1" applyAlignment="1">
      <alignment horizontal="center" vertical="center"/>
    </xf>
    <xf numFmtId="169" fontId="110" fillId="0" borderId="24" xfId="77" applyNumberFormat="1" applyFont="1" applyFill="1" applyBorder="1" applyAlignment="1">
      <alignment horizontal="right" vertical="center" wrapText="1"/>
    </xf>
    <xf numFmtId="0" fontId="99" fillId="0" borderId="24" xfId="0" applyFont="1" applyFill="1" applyBorder="1" applyAlignment="1">
      <alignment vertical="center" wrapText="1"/>
    </xf>
    <xf numFmtId="44" fontId="121" fillId="0" borderId="24" xfId="77" applyFont="1" applyFill="1" applyBorder="1" applyAlignment="1">
      <alignment horizontal="center" vertical="center" wrapText="1"/>
    </xf>
    <xf numFmtId="0" fontId="33" fillId="0" borderId="0" xfId="0" applyFont="1" applyFill="1" applyBorder="1" applyAlignment="1">
      <alignment vertical="center" wrapText="1"/>
    </xf>
    <xf numFmtId="0" fontId="12" fillId="0" borderId="13" xfId="0" applyFont="1" applyFill="1" applyBorder="1"/>
    <xf numFmtId="0" fontId="12" fillId="0" borderId="25" xfId="0" applyFont="1" applyFill="1" applyBorder="1"/>
    <xf numFmtId="44" fontId="131" fillId="0" borderId="1" xfId="0" applyNumberFormat="1" applyFont="1" applyFill="1" applyBorder="1" applyAlignment="1">
      <alignment horizontal="center" vertical="center"/>
    </xf>
    <xf numFmtId="0" fontId="112" fillId="0" borderId="1" xfId="0" applyFont="1" applyFill="1" applyBorder="1" applyAlignment="1">
      <alignment horizontal="left" vertical="center" wrapText="1"/>
    </xf>
    <xf numFmtId="0" fontId="33" fillId="0" borderId="0" xfId="0" applyFont="1" applyFill="1" applyBorder="1" applyAlignment="1">
      <alignment vertical="top" wrapText="1"/>
    </xf>
    <xf numFmtId="0" fontId="115" fillId="0" borderId="1" xfId="0" applyFont="1" applyFill="1" applyBorder="1" applyAlignment="1">
      <alignment vertical="center" wrapText="1"/>
    </xf>
    <xf numFmtId="0" fontId="112" fillId="0" borderId="0" xfId="0" applyFont="1" applyFill="1" applyBorder="1" applyAlignment="1">
      <alignment vertical="top" wrapText="1"/>
    </xf>
    <xf numFmtId="0" fontId="125" fillId="0" borderId="1" xfId="0" applyFont="1" applyFill="1" applyBorder="1" applyAlignment="1">
      <alignment vertical="center" wrapText="1"/>
    </xf>
    <xf numFmtId="44" fontId="130" fillId="0" borderId="1" xfId="0" applyNumberFormat="1" applyFont="1" applyFill="1" applyBorder="1" applyAlignment="1">
      <alignment horizontal="center" vertical="center"/>
    </xf>
    <xf numFmtId="0" fontId="12" fillId="0" borderId="34" xfId="0" applyFont="1" applyFill="1" applyBorder="1" applyAlignment="1"/>
    <xf numFmtId="0" fontId="101" fillId="0" borderId="34" xfId="0" applyFont="1" applyFill="1" applyBorder="1" applyAlignment="1"/>
    <xf numFmtId="0" fontId="99" fillId="0" borderId="34" xfId="0" applyFont="1" applyFill="1" applyBorder="1" applyAlignment="1">
      <alignment vertical="center" wrapText="1"/>
    </xf>
    <xf numFmtId="0" fontId="101" fillId="0" borderId="34" xfId="0" applyFont="1" applyFill="1" applyBorder="1" applyAlignment="1">
      <alignment horizontal="center"/>
    </xf>
    <xf numFmtId="44" fontId="130" fillId="0" borderId="1" xfId="1" applyFont="1" applyFill="1" applyBorder="1" applyAlignment="1">
      <alignment horizontal="center" vertical="center"/>
    </xf>
    <xf numFmtId="0" fontId="111" fillId="0" borderId="1" xfId="0" applyFont="1" applyFill="1" applyBorder="1" applyAlignment="1">
      <alignment vertical="center" wrapText="1"/>
    </xf>
    <xf numFmtId="0" fontId="112" fillId="0" borderId="1" xfId="0" applyFont="1" applyFill="1" applyBorder="1" applyAlignment="1">
      <alignment vertical="center" wrapText="1"/>
    </xf>
    <xf numFmtId="0" fontId="49" fillId="3" borderId="6" xfId="6" applyNumberFormat="1" applyFont="1" applyFill="1" applyBorder="1" applyAlignment="1">
      <alignment horizontal="center" vertical="center" wrapText="1" readingOrder="1"/>
    </xf>
    <xf numFmtId="0" fontId="49" fillId="3" borderId="17" xfId="6" applyNumberFormat="1" applyFont="1" applyFill="1" applyBorder="1" applyAlignment="1">
      <alignment horizontal="center" vertical="center" wrapText="1" readingOrder="1"/>
    </xf>
    <xf numFmtId="0" fontId="49" fillId="3" borderId="7" xfId="6" applyNumberFormat="1" applyFont="1" applyFill="1" applyBorder="1" applyAlignment="1">
      <alignment horizontal="center" vertical="center" wrapText="1" readingOrder="1"/>
    </xf>
    <xf numFmtId="0" fontId="49" fillId="3" borderId="1" xfId="6" applyNumberFormat="1" applyFont="1" applyFill="1" applyBorder="1" applyAlignment="1">
      <alignment horizontal="center" vertical="center" wrapText="1" readingOrder="1"/>
    </xf>
    <xf numFmtId="0" fontId="117" fillId="3" borderId="1" xfId="6" applyNumberFormat="1" applyFont="1" applyFill="1" applyBorder="1" applyAlignment="1">
      <alignment horizontal="center" vertical="center" wrapText="1" readingOrder="1"/>
    </xf>
    <xf numFmtId="0" fontId="16" fillId="0" borderId="0" xfId="6" applyFont="1" applyFill="1" applyBorder="1" applyAlignment="1">
      <alignment horizontal="center"/>
    </xf>
    <xf numFmtId="0" fontId="43" fillId="0" borderId="0" xfId="6" applyFont="1" applyFill="1" applyBorder="1" applyAlignment="1">
      <alignment horizontal="center"/>
    </xf>
    <xf numFmtId="166" fontId="54" fillId="0" borderId="0" xfId="11" applyFont="1" applyFill="1" applyBorder="1" applyAlignment="1">
      <alignment horizontal="center"/>
    </xf>
    <xf numFmtId="0" fontId="94" fillId="29" borderId="1" xfId="6" applyNumberFormat="1" applyFont="1" applyFill="1" applyBorder="1" applyAlignment="1">
      <alignment horizontal="center" vertical="center" wrapText="1" readingOrder="1"/>
    </xf>
    <xf numFmtId="0" fontId="94" fillId="28" borderId="1" xfId="6" applyNumberFormat="1" applyFont="1" applyFill="1" applyBorder="1" applyAlignment="1">
      <alignment horizontal="center" vertical="center" wrapText="1" readingOrder="1"/>
    </xf>
    <xf numFmtId="0" fontId="94" fillId="27" borderId="1" xfId="6" applyNumberFormat="1" applyFont="1" applyFill="1" applyBorder="1" applyAlignment="1">
      <alignment horizontal="center" vertical="center" wrapText="1" readingOrder="1"/>
    </xf>
    <xf numFmtId="0" fontId="64" fillId="29" borderId="6" xfId="6" applyNumberFormat="1" applyFont="1" applyFill="1" applyBorder="1" applyAlignment="1">
      <alignment horizontal="center" vertical="center" wrapText="1" readingOrder="1"/>
    </xf>
    <xf numFmtId="0" fontId="64" fillId="29" borderId="17" xfId="6" applyNumberFormat="1" applyFont="1" applyFill="1" applyBorder="1" applyAlignment="1">
      <alignment horizontal="center" vertical="center" wrapText="1" readingOrder="1"/>
    </xf>
    <xf numFmtId="39" fontId="51" fillId="4" borderId="1" xfId="6" applyNumberFormat="1" applyFont="1" applyFill="1" applyBorder="1" applyAlignment="1">
      <alignment horizontal="center" vertical="center" wrapText="1"/>
    </xf>
    <xf numFmtId="39" fontId="60" fillId="3" borderId="11" xfId="6" applyNumberFormat="1" applyFont="1" applyFill="1" applyBorder="1" applyAlignment="1">
      <alignment horizontal="center" vertical="center"/>
    </xf>
    <xf numFmtId="39" fontId="60" fillId="3" borderId="12" xfId="6" applyNumberFormat="1" applyFont="1" applyFill="1" applyBorder="1" applyAlignment="1">
      <alignment horizontal="center" vertical="center"/>
    </xf>
    <xf numFmtId="39" fontId="60" fillId="3" borderId="13" xfId="6" applyNumberFormat="1" applyFont="1" applyFill="1" applyBorder="1" applyAlignment="1">
      <alignment horizontal="center" vertical="center"/>
    </xf>
    <xf numFmtId="170" fontId="28" fillId="3" borderId="0" xfId="6" applyNumberFormat="1" applyFont="1" applyFill="1" applyBorder="1" applyAlignment="1">
      <alignment horizontal="center" vertical="center" wrapText="1" readingOrder="1"/>
    </xf>
    <xf numFmtId="0" fontId="28" fillId="3" borderId="0" xfId="6" applyNumberFormat="1" applyFont="1" applyFill="1" applyBorder="1" applyAlignment="1">
      <alignment horizontal="center" vertical="center" wrapText="1" readingOrder="1"/>
    </xf>
    <xf numFmtId="0" fontId="58" fillId="3" borderId="0" xfId="0" applyFont="1" applyFill="1" applyBorder="1" applyAlignment="1">
      <alignment horizontal="center" vertical="center" wrapText="1"/>
    </xf>
    <xf numFmtId="39" fontId="46" fillId="12" borderId="1" xfId="6" applyNumberFormat="1" applyFont="1" applyFill="1" applyBorder="1" applyAlignment="1">
      <alignment horizontal="center" vertical="center" wrapText="1" readingOrder="1"/>
    </xf>
    <xf numFmtId="0" fontId="38" fillId="16" borderId="6" xfId="6" applyNumberFormat="1" applyFont="1" applyFill="1" applyBorder="1" applyAlignment="1">
      <alignment horizontal="center" vertical="center" wrapText="1" readingOrder="1"/>
    </xf>
    <xf numFmtId="0" fontId="38" fillId="16" borderId="17" xfId="6" applyNumberFormat="1" applyFont="1" applyFill="1" applyBorder="1" applyAlignment="1">
      <alignment horizontal="center" vertical="center" wrapText="1" readingOrder="1"/>
    </xf>
    <xf numFmtId="0" fontId="38" fillId="16" borderId="7" xfId="6" applyNumberFormat="1" applyFont="1" applyFill="1" applyBorder="1" applyAlignment="1">
      <alignment horizontal="center" vertical="center" wrapText="1" readingOrder="1"/>
    </xf>
    <xf numFmtId="0" fontId="61" fillId="4" borderId="6" xfId="6" applyFont="1" applyFill="1" applyBorder="1" applyAlignment="1">
      <alignment horizontal="center" vertical="center"/>
    </xf>
    <xf numFmtId="0" fontId="61" fillId="4" borderId="17" xfId="6" applyFont="1" applyFill="1" applyBorder="1" applyAlignment="1">
      <alignment horizontal="center" vertical="center"/>
    </xf>
    <xf numFmtId="39" fontId="59" fillId="4" borderId="11" xfId="6" applyNumberFormat="1" applyFont="1" applyFill="1" applyBorder="1" applyAlignment="1">
      <alignment horizontal="center" vertical="center" wrapText="1"/>
    </xf>
    <xf numFmtId="39" fontId="59" fillId="4" borderId="12" xfId="6" applyNumberFormat="1" applyFont="1" applyFill="1" applyBorder="1" applyAlignment="1">
      <alignment horizontal="center" vertical="center" wrapText="1"/>
    </xf>
    <xf numFmtId="39" fontId="59" fillId="4" borderId="13" xfId="6" applyNumberFormat="1" applyFont="1" applyFill="1" applyBorder="1" applyAlignment="1">
      <alignment horizontal="center" vertical="center" wrapText="1"/>
    </xf>
    <xf numFmtId="0" fontId="43" fillId="4" borderId="1" xfId="6" applyFont="1" applyFill="1" applyBorder="1" applyAlignment="1">
      <alignment horizontal="center" vertical="center" wrapText="1"/>
    </xf>
    <xf numFmtId="39" fontId="19" fillId="3" borderId="1" xfId="6" applyNumberFormat="1" applyFont="1" applyFill="1" applyBorder="1" applyAlignment="1">
      <alignment horizontal="right" vertical="center" wrapText="1" readingOrder="1"/>
    </xf>
    <xf numFmtId="0" fontId="27" fillId="12" borderId="3" xfId="6" applyNumberFormat="1" applyFont="1" applyFill="1" applyBorder="1" applyAlignment="1">
      <alignment horizontal="center" vertical="center" wrapText="1" readingOrder="1"/>
    </xf>
    <xf numFmtId="0" fontId="27" fillId="12" borderId="4" xfId="6" applyNumberFormat="1" applyFont="1" applyFill="1" applyBorder="1" applyAlignment="1">
      <alignment horizontal="center" vertical="center" wrapText="1" readingOrder="1"/>
    </xf>
    <xf numFmtId="0" fontId="27" fillId="12" borderId="5" xfId="6" applyNumberFormat="1" applyFont="1" applyFill="1" applyBorder="1" applyAlignment="1">
      <alignment horizontal="center" vertical="center" wrapText="1" readingOrder="1"/>
    </xf>
    <xf numFmtId="0" fontId="27" fillId="12" borderId="8" xfId="6" applyNumberFormat="1" applyFont="1" applyFill="1" applyBorder="1" applyAlignment="1">
      <alignment horizontal="center" vertical="center" wrapText="1" readingOrder="1"/>
    </xf>
    <xf numFmtId="0" fontId="27" fillId="12" borderId="0" xfId="6" applyNumberFormat="1" applyFont="1" applyFill="1" applyBorder="1" applyAlignment="1">
      <alignment horizontal="center" vertical="center" wrapText="1" readingOrder="1"/>
    </xf>
    <xf numFmtId="0" fontId="27" fillId="12" borderId="9" xfId="6" applyNumberFormat="1" applyFont="1" applyFill="1" applyBorder="1" applyAlignment="1">
      <alignment horizontal="center" vertical="center" wrapText="1" readingOrder="1"/>
    </xf>
    <xf numFmtId="0" fontId="27" fillId="12" borderId="11" xfId="6" applyNumberFormat="1" applyFont="1" applyFill="1" applyBorder="1" applyAlignment="1">
      <alignment horizontal="center" vertical="center" wrapText="1" readingOrder="1"/>
    </xf>
    <xf numFmtId="0" fontId="27" fillId="12" borderId="12" xfId="6" applyNumberFormat="1" applyFont="1" applyFill="1" applyBorder="1" applyAlignment="1">
      <alignment horizontal="center" vertical="center" wrapText="1" readingOrder="1"/>
    </xf>
    <xf numFmtId="0" fontId="27" fillId="12" borderId="13" xfId="6" applyNumberFormat="1" applyFont="1" applyFill="1" applyBorder="1" applyAlignment="1">
      <alignment horizontal="center" vertical="center" wrapText="1" readingOrder="1"/>
    </xf>
    <xf numFmtId="0" fontId="78" fillId="26" borderId="0" xfId="0" applyFont="1" applyFill="1" applyBorder="1" applyAlignment="1">
      <alignment horizontal="center" vertical="center" wrapText="1"/>
    </xf>
    <xf numFmtId="0" fontId="78" fillId="26" borderId="12" xfId="0" applyFont="1" applyFill="1" applyBorder="1" applyAlignment="1">
      <alignment horizontal="center" vertical="center" wrapText="1"/>
    </xf>
    <xf numFmtId="178" fontId="51" fillId="4" borderId="1" xfId="11" applyNumberFormat="1" applyFont="1" applyFill="1" applyBorder="1" applyAlignment="1">
      <alignment horizontal="center" vertical="center" wrapText="1"/>
    </xf>
    <xf numFmtId="0" fontId="31" fillId="26" borderId="1" xfId="6" applyNumberFormat="1" applyFont="1" applyFill="1" applyBorder="1" applyAlignment="1">
      <alignment horizontal="center" vertical="center" wrapText="1" readingOrder="1"/>
    </xf>
    <xf numFmtId="0" fontId="31" fillId="26" borderId="24" xfId="6" applyNumberFormat="1" applyFont="1" applyFill="1" applyBorder="1" applyAlignment="1">
      <alignment horizontal="center" vertical="center" wrapText="1" readingOrder="1"/>
    </xf>
    <xf numFmtId="0" fontId="88" fillId="27" borderId="11" xfId="6" applyNumberFormat="1" applyFont="1" applyFill="1" applyBorder="1" applyAlignment="1">
      <alignment horizontal="center" vertical="center" wrapText="1" readingOrder="1"/>
    </xf>
    <xf numFmtId="0" fontId="88" fillId="27" borderId="12" xfId="6" applyNumberFormat="1" applyFont="1" applyFill="1" applyBorder="1" applyAlignment="1">
      <alignment horizontal="center" vertical="center" wrapText="1" readingOrder="1"/>
    </xf>
    <xf numFmtId="0" fontId="109" fillId="0" borderId="0" xfId="0" applyFont="1" applyFill="1" applyBorder="1" applyAlignment="1">
      <alignment horizontal="center" vertical="center" wrapText="1"/>
    </xf>
    <xf numFmtId="0" fontId="101" fillId="0" borderId="1" xfId="0" applyFont="1" applyFill="1" applyBorder="1" applyAlignment="1">
      <alignment horizontal="center" vertical="center"/>
    </xf>
    <xf numFmtId="0" fontId="109" fillId="0" borderId="0" xfId="0" applyFont="1" applyFill="1" applyBorder="1" applyAlignment="1">
      <alignment horizontal="center" wrapText="1"/>
    </xf>
    <xf numFmtId="0" fontId="101" fillId="0" borderId="7" xfId="0" applyFont="1" applyFill="1" applyBorder="1" applyAlignment="1">
      <alignment horizontal="center" vertical="center"/>
    </xf>
    <xf numFmtId="0" fontId="101" fillId="0" borderId="24" xfId="0" applyFont="1" applyFill="1" applyBorder="1" applyAlignment="1">
      <alignment horizontal="center" vertical="center"/>
    </xf>
    <xf numFmtId="15" fontId="121" fillId="0" borderId="1" xfId="0" applyNumberFormat="1" applyFont="1" applyFill="1" applyBorder="1" applyAlignment="1">
      <alignment horizontal="center" vertical="center" wrapText="1"/>
    </xf>
    <xf numFmtId="15" fontId="121" fillId="0" borderId="24" xfId="0" applyNumberFormat="1" applyFont="1" applyFill="1" applyBorder="1" applyAlignment="1">
      <alignment horizontal="center" vertical="center" wrapText="1"/>
    </xf>
    <xf numFmtId="0" fontId="121" fillId="0" borderId="1" xfId="0" applyFont="1" applyFill="1" applyBorder="1" applyAlignment="1">
      <alignment horizontal="center" vertical="center" wrapText="1"/>
    </xf>
    <xf numFmtId="0" fontId="121" fillId="0" borderId="24" xfId="0" applyFont="1" applyFill="1" applyBorder="1" applyAlignment="1">
      <alignment horizontal="center" vertical="center" wrapText="1"/>
    </xf>
    <xf numFmtId="168" fontId="121" fillId="0" borderId="1" xfId="77" applyNumberFormat="1" applyFont="1" applyFill="1" applyBorder="1" applyAlignment="1">
      <alignment horizontal="center" vertical="center" wrapText="1"/>
    </xf>
    <xf numFmtId="168" fontId="121" fillId="0" borderId="24" xfId="77" applyNumberFormat="1" applyFont="1" applyFill="1" applyBorder="1" applyAlignment="1">
      <alignment horizontal="center" vertical="center" wrapText="1"/>
    </xf>
    <xf numFmtId="0" fontId="102" fillId="0" borderId="1" xfId="0" applyFont="1" applyFill="1" applyBorder="1" applyAlignment="1">
      <alignment horizontal="center" vertical="center" wrapText="1"/>
    </xf>
    <xf numFmtId="0" fontId="115" fillId="0" borderId="24" xfId="0" applyFont="1" applyFill="1" applyBorder="1" applyAlignment="1">
      <alignment horizontal="center" vertical="center" wrapText="1"/>
    </xf>
    <xf numFmtId="0" fontId="115" fillId="0" borderId="25" xfId="0" applyFont="1" applyFill="1" applyBorder="1" applyAlignment="1">
      <alignment horizontal="center" vertical="center" wrapText="1"/>
    </xf>
    <xf numFmtId="0" fontId="111" fillId="0" borderId="24" xfId="0" applyFont="1" applyFill="1" applyBorder="1" applyAlignment="1">
      <alignment horizontal="center" vertical="center" wrapText="1"/>
    </xf>
    <xf numFmtId="0" fontId="111" fillId="0" borderId="25" xfId="0" applyFont="1" applyFill="1" applyBorder="1" applyAlignment="1">
      <alignment horizontal="center" vertical="center" wrapText="1"/>
    </xf>
    <xf numFmtId="0" fontId="112" fillId="0" borderId="24" xfId="0" applyFont="1" applyFill="1" applyBorder="1" applyAlignment="1">
      <alignment horizontal="center" vertical="center" wrapText="1"/>
    </xf>
    <xf numFmtId="0" fontId="112" fillId="0" borderId="25" xfId="0" applyFont="1" applyFill="1" applyBorder="1" applyAlignment="1">
      <alignment horizontal="center" vertical="center" wrapText="1"/>
    </xf>
    <xf numFmtId="0" fontId="112" fillId="0" borderId="42" xfId="0" applyFont="1" applyFill="1" applyBorder="1" applyAlignment="1">
      <alignment horizontal="center" vertical="center" wrapText="1"/>
    </xf>
    <xf numFmtId="0" fontId="112" fillId="0" borderId="43" xfId="0" applyFont="1" applyFill="1" applyBorder="1" applyAlignment="1">
      <alignment horizontal="center" vertical="center" wrapText="1"/>
    </xf>
    <xf numFmtId="0" fontId="123" fillId="0" borderId="1" xfId="0" applyFont="1" applyFill="1" applyBorder="1" applyAlignment="1">
      <alignment horizontal="center" vertical="center" wrapText="1"/>
    </xf>
    <xf numFmtId="0" fontId="123" fillId="0" borderId="24" xfId="0" applyFont="1" applyFill="1" applyBorder="1" applyAlignment="1">
      <alignment horizontal="center" vertical="center" wrapText="1"/>
    </xf>
    <xf numFmtId="0" fontId="120" fillId="0" borderId="1" xfId="0" applyFont="1" applyFill="1" applyBorder="1" applyAlignment="1">
      <alignment horizontal="center" vertical="center" wrapText="1"/>
    </xf>
    <xf numFmtId="0" fontId="120" fillId="0" borderId="24" xfId="0" applyFont="1" applyFill="1" applyBorder="1" applyAlignment="1">
      <alignment horizontal="center" vertical="center" wrapText="1"/>
    </xf>
    <xf numFmtId="0" fontId="102" fillId="0" borderId="7"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14" fontId="110" fillId="0" borderId="24" xfId="0" applyNumberFormat="1" applyFont="1" applyFill="1" applyBorder="1" applyAlignment="1">
      <alignment horizontal="center" vertical="center" wrapText="1"/>
    </xf>
    <xf numFmtId="14" fontId="110" fillId="0" borderId="25" xfId="0" applyNumberFormat="1" applyFont="1" applyFill="1" applyBorder="1" applyAlignment="1">
      <alignment horizontal="center" vertical="center" wrapText="1"/>
    </xf>
    <xf numFmtId="173" fontId="110" fillId="0" borderId="24" xfId="0" applyNumberFormat="1" applyFont="1" applyFill="1" applyBorder="1" applyAlignment="1">
      <alignment horizontal="center" vertical="center" wrapText="1"/>
    </xf>
    <xf numFmtId="173" fontId="110" fillId="0" borderId="25" xfId="0" applyNumberFormat="1" applyFont="1" applyFill="1" applyBorder="1" applyAlignment="1">
      <alignment horizontal="center" vertical="center" wrapText="1"/>
    </xf>
    <xf numFmtId="0" fontId="99" fillId="0" borderId="1" xfId="0" applyFont="1" applyFill="1" applyBorder="1" applyAlignment="1">
      <alignment horizontal="center" vertical="center" wrapText="1"/>
    </xf>
    <xf numFmtId="15" fontId="99" fillId="0" borderId="1" xfId="0" applyNumberFormat="1" applyFont="1" applyFill="1" applyBorder="1" applyAlignment="1">
      <alignment horizontal="center" vertical="center" wrapText="1"/>
    </xf>
    <xf numFmtId="0" fontId="102" fillId="0" borderId="24" xfId="0" applyFont="1" applyFill="1" applyBorder="1" applyAlignment="1">
      <alignment horizontal="center" vertical="center" wrapText="1"/>
    </xf>
    <xf numFmtId="0" fontId="102" fillId="0" borderId="25" xfId="0" applyFont="1" applyFill="1" applyBorder="1" applyAlignment="1">
      <alignment horizontal="center" vertical="center" wrapText="1"/>
    </xf>
    <xf numFmtId="0" fontId="115" fillId="0" borderId="1" xfId="0" applyFont="1" applyFill="1" applyBorder="1" applyAlignment="1">
      <alignment horizontal="center" vertical="center" wrapText="1"/>
    </xf>
    <xf numFmtId="0" fontId="110" fillId="0" borderId="1" xfId="0" applyFont="1" applyFill="1" applyBorder="1" applyAlignment="1">
      <alignment horizontal="center" vertical="center" wrapText="1"/>
    </xf>
    <xf numFmtId="0" fontId="111" fillId="0" borderId="1" xfId="0" applyFont="1" applyFill="1" applyBorder="1" applyAlignment="1">
      <alignment horizontal="center" vertical="center" wrapText="1"/>
    </xf>
    <xf numFmtId="0" fontId="102" fillId="0" borderId="32" xfId="0" applyFont="1" applyFill="1" applyBorder="1" applyAlignment="1">
      <alignment horizontal="center" vertical="center" wrapText="1"/>
    </xf>
    <xf numFmtId="0" fontId="102" fillId="0" borderId="33" xfId="0" applyFont="1" applyFill="1" applyBorder="1" applyAlignment="1">
      <alignment horizontal="center" vertical="center" wrapText="1"/>
    </xf>
    <xf numFmtId="0" fontId="102" fillId="0" borderId="5" xfId="0" applyFont="1" applyFill="1" applyBorder="1" applyAlignment="1">
      <alignment horizontal="center" vertical="center" wrapText="1"/>
    </xf>
    <xf numFmtId="0" fontId="102" fillId="0" borderId="13" xfId="0" applyFont="1" applyFill="1" applyBorder="1" applyAlignment="1">
      <alignment horizontal="center" vertical="center" wrapText="1"/>
    </xf>
    <xf numFmtId="15" fontId="99" fillId="0" borderId="24" xfId="0" applyNumberFormat="1" applyFont="1" applyFill="1" applyBorder="1" applyAlignment="1">
      <alignment horizontal="center" vertical="center" wrapText="1"/>
    </xf>
    <xf numFmtId="15" fontId="99" fillId="0" borderId="25" xfId="0" applyNumberFormat="1" applyFont="1" applyFill="1" applyBorder="1" applyAlignment="1">
      <alignment horizontal="center" vertical="center" wrapText="1"/>
    </xf>
    <xf numFmtId="0" fontId="99" fillId="0" borderId="24" xfId="0" applyFont="1" applyFill="1" applyBorder="1" applyAlignment="1">
      <alignment horizontal="center" vertical="center" wrapText="1"/>
    </xf>
    <xf numFmtId="0" fontId="99" fillId="0" borderId="25" xfId="0" applyFont="1" applyFill="1" applyBorder="1" applyAlignment="1">
      <alignment horizontal="center" vertical="center" wrapText="1"/>
    </xf>
    <xf numFmtId="0" fontId="99" fillId="0" borderId="32" xfId="0" applyFont="1" applyFill="1" applyBorder="1" applyAlignment="1">
      <alignment horizontal="center" vertical="center" wrapText="1"/>
    </xf>
    <xf numFmtId="0" fontId="99" fillId="0" borderId="33" xfId="0" applyFont="1" applyFill="1" applyBorder="1" applyAlignment="1">
      <alignment horizontal="center" vertical="center" wrapText="1"/>
    </xf>
    <xf numFmtId="0" fontId="115" fillId="0" borderId="34" xfId="0" applyFont="1" applyFill="1" applyBorder="1" applyAlignment="1">
      <alignment horizontal="center" vertical="center" wrapText="1"/>
    </xf>
    <xf numFmtId="0" fontId="111" fillId="0" borderId="34" xfId="0" applyFont="1" applyFill="1" applyBorder="1" applyAlignment="1">
      <alignment horizontal="center" vertical="center" wrapText="1"/>
    </xf>
    <xf numFmtId="0" fontId="2" fillId="0" borderId="14" xfId="0" applyFont="1" applyBorder="1" applyAlignment="1">
      <alignment horizontal="left" vertical="center" wrapText="1"/>
    </xf>
    <xf numFmtId="168" fontId="99" fillId="3" borderId="5" xfId="77" applyNumberFormat="1" applyFont="1" applyFill="1" applyBorder="1" applyAlignment="1">
      <alignment horizontal="right" vertical="center" wrapText="1"/>
    </xf>
    <xf numFmtId="168" fontId="100" fillId="3" borderId="13" xfId="77"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8" fontId="13" fillId="3" borderId="6" xfId="0" applyNumberFormat="1" applyFont="1" applyFill="1" applyBorder="1" applyAlignment="1">
      <alignment horizontal="left" vertical="center" wrapText="1"/>
    </xf>
    <xf numFmtId="168" fontId="13" fillId="3" borderId="7" xfId="0" applyNumberFormat="1" applyFont="1" applyFill="1" applyBorder="1" applyAlignment="1">
      <alignment horizontal="left" vertical="center" wrapText="1"/>
    </xf>
    <xf numFmtId="169" fontId="114" fillId="3" borderId="1" xfId="0" applyNumberFormat="1" applyFont="1" applyFill="1" applyBorder="1" applyAlignment="1">
      <alignment horizontal="right" vertical="center" wrapText="1"/>
    </xf>
    <xf numFmtId="166" fontId="114" fillId="3" borderId="1" xfId="76" applyFont="1" applyFill="1" applyBorder="1" applyAlignment="1">
      <alignment horizontal="right" vertical="center" wrapText="1"/>
    </xf>
    <xf numFmtId="14" fontId="114" fillId="31" borderId="6" xfId="0" applyNumberFormat="1" applyFont="1" applyFill="1" applyBorder="1" applyAlignment="1">
      <alignment horizontal="right" vertical="center" wrapText="1"/>
    </xf>
    <xf numFmtId="14" fontId="114" fillId="31" borderId="7" xfId="0" applyNumberFormat="1" applyFont="1" applyFill="1" applyBorder="1" applyAlignment="1">
      <alignment horizontal="right" vertical="center" wrapText="1"/>
    </xf>
    <xf numFmtId="0" fontId="62" fillId="0" borderId="0" xfId="0" applyFont="1" applyBorder="1" applyAlignment="1">
      <alignment horizontal="center" vertical="center" wrapText="1"/>
    </xf>
    <xf numFmtId="0" fontId="2" fillId="0" borderId="0" xfId="0" applyFont="1" applyBorder="1" applyAlignment="1">
      <alignment horizontal="left" vertical="center" wrapText="1"/>
    </xf>
    <xf numFmtId="0" fontId="12"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12" fillId="0" borderId="1" xfId="0" quotePrefix="1" applyFont="1" applyBorder="1" applyAlignment="1">
      <alignment horizontal="center" vertical="center" wrapText="1"/>
    </xf>
    <xf numFmtId="0" fontId="12" fillId="0" borderId="0" xfId="0" quotePrefix="1" applyFont="1" applyAlignment="1">
      <alignment horizontal="center" vertical="center"/>
    </xf>
    <xf numFmtId="0" fontId="123" fillId="0" borderId="25" xfId="0" applyFont="1" applyFill="1" applyBorder="1" applyAlignment="1">
      <alignment horizontal="center" vertical="center" wrapText="1"/>
    </xf>
    <xf numFmtId="0" fontId="120" fillId="0" borderId="25" xfId="0" applyFont="1" applyFill="1" applyBorder="1" applyAlignment="1">
      <alignment horizontal="center" vertical="center" wrapText="1"/>
    </xf>
  </cellXfs>
  <cellStyles count="78">
    <cellStyle name="Énfasis1" xfId="2" builtinId="29"/>
    <cellStyle name="Hipervínculo" xfId="3" builtinId="8"/>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Millares [0] 2" xfId="16"/>
    <cellStyle name="Millares 2" xfId="7"/>
    <cellStyle name="Millares 3" xfId="8"/>
    <cellStyle name="Millares 4" xfId="15"/>
    <cellStyle name="Moneda" xfId="1" builtinId="4"/>
    <cellStyle name="Moneda [0]" xfId="11" builtinId="7"/>
    <cellStyle name="Moneda [0] 2" xfId="13"/>
    <cellStyle name="Moneda [0] 2 2" xfId="76"/>
    <cellStyle name="Moneda 2" xfId="9"/>
    <cellStyle name="Moneda 2 2" xfId="77"/>
    <cellStyle name="Moneda 3" xfId="12"/>
    <cellStyle name="Moneda 4" xfId="14"/>
    <cellStyle name="Normal" xfId="0" builtinId="0"/>
    <cellStyle name="Normal 2" xfId="6"/>
    <cellStyle name="Normal 3" xfId="5"/>
    <cellStyle name="Normal 6" xfId="4"/>
    <cellStyle name="Porcentaje" xfId="10" builtinId="5"/>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amgonzalez\Documents\2017\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6"/>
      <sheetName val="LISTAS"/>
      <sheetName val="PROCESOS DE SELECCION 2016"/>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1"/>
  <sheetViews>
    <sheetView workbookViewId="0">
      <selection activeCell="A2" sqref="A2:L11"/>
    </sheetView>
  </sheetViews>
  <sheetFormatPr baseColWidth="10" defaultRowHeight="15" x14ac:dyDescent="0.25"/>
  <cols>
    <col min="1" max="8" width="4.85546875" customWidth="1"/>
    <col min="9" max="9" width="39" customWidth="1"/>
    <col min="10" max="10" width="30.7109375" customWidth="1"/>
    <col min="11" max="11" width="29" customWidth="1"/>
    <col min="12" max="12" width="42.42578125" style="521" customWidth="1"/>
    <col min="15" max="15" width="21.28515625" customWidth="1"/>
  </cols>
  <sheetData>
    <row r="2" spans="1:15" ht="15.75" x14ac:dyDescent="0.25">
      <c r="A2" s="893" t="s">
        <v>791</v>
      </c>
      <c r="B2" s="893"/>
      <c r="C2" s="893"/>
      <c r="D2" s="893"/>
      <c r="E2" s="893"/>
      <c r="F2" s="893"/>
      <c r="G2" s="893"/>
      <c r="H2" s="893"/>
      <c r="I2" s="893"/>
      <c r="J2" s="518" t="s">
        <v>469</v>
      </c>
      <c r="K2" s="518" t="s">
        <v>470</v>
      </c>
      <c r="L2" s="518" t="s">
        <v>471</v>
      </c>
    </row>
    <row r="3" spans="1:15" ht="26.25" customHeight="1" x14ac:dyDescent="0.25">
      <c r="A3" s="889" t="s">
        <v>161</v>
      </c>
      <c r="B3" s="890"/>
      <c r="C3" s="890"/>
      <c r="D3" s="890"/>
      <c r="E3" s="890"/>
      <c r="F3" s="890"/>
      <c r="G3" s="890"/>
      <c r="H3" s="890"/>
      <c r="I3" s="891"/>
      <c r="J3" s="344"/>
      <c r="K3" s="515"/>
      <c r="L3" s="519"/>
      <c r="N3" s="522" t="s">
        <v>472</v>
      </c>
      <c r="O3" s="523">
        <v>3280000</v>
      </c>
    </row>
    <row r="4" spans="1:15" ht="108.75" customHeight="1" x14ac:dyDescent="0.25">
      <c r="A4" s="163" t="s">
        <v>138</v>
      </c>
      <c r="B4" s="163" t="s">
        <v>140</v>
      </c>
      <c r="C4" s="163" t="s">
        <v>132</v>
      </c>
      <c r="D4" s="163" t="s">
        <v>125</v>
      </c>
      <c r="E4" s="163" t="s">
        <v>216</v>
      </c>
      <c r="F4" s="163" t="s">
        <v>223</v>
      </c>
      <c r="G4" s="89">
        <v>10</v>
      </c>
      <c r="H4" s="89" t="s">
        <v>122</v>
      </c>
      <c r="I4" s="135" t="s">
        <v>334</v>
      </c>
      <c r="J4" s="344">
        <v>34300000</v>
      </c>
      <c r="K4" s="515">
        <f>SUM(K3:K3)</f>
        <v>0</v>
      </c>
      <c r="L4" s="525" t="s">
        <v>790</v>
      </c>
      <c r="N4" s="522" t="s">
        <v>473</v>
      </c>
      <c r="O4" s="523">
        <v>4345000</v>
      </c>
    </row>
    <row r="5" spans="1:15" ht="26.25" customHeight="1" x14ac:dyDescent="0.25">
      <c r="A5" s="892" t="s">
        <v>197</v>
      </c>
      <c r="B5" s="892"/>
      <c r="C5" s="892"/>
      <c r="D5" s="892"/>
      <c r="E5" s="892"/>
      <c r="F5" s="892"/>
      <c r="G5" s="892"/>
      <c r="H5" s="892"/>
      <c r="I5" s="892"/>
      <c r="J5" s="344"/>
      <c r="K5" s="515"/>
      <c r="L5" s="519"/>
      <c r="N5" s="522" t="s">
        <v>474</v>
      </c>
      <c r="O5" s="523">
        <v>4457000</v>
      </c>
    </row>
    <row r="6" spans="1:15" ht="30" x14ac:dyDescent="0.25">
      <c r="A6" s="163">
        <v>2</v>
      </c>
      <c r="B6" s="163">
        <v>0</v>
      </c>
      <c r="C6" s="163">
        <v>4</v>
      </c>
      <c r="D6" s="163">
        <v>5</v>
      </c>
      <c r="E6" s="163">
        <v>1</v>
      </c>
      <c r="F6" s="163" t="s">
        <v>223</v>
      </c>
      <c r="G6" s="89">
        <v>10</v>
      </c>
      <c r="H6" s="89" t="s">
        <v>122</v>
      </c>
      <c r="I6" s="239" t="s">
        <v>792</v>
      </c>
      <c r="J6" s="344"/>
      <c r="K6" s="344">
        <v>9160000</v>
      </c>
      <c r="L6" s="520"/>
      <c r="N6" s="522" t="s">
        <v>475</v>
      </c>
      <c r="O6" s="523">
        <v>3934000</v>
      </c>
    </row>
    <row r="7" spans="1:15" ht="30" x14ac:dyDescent="0.25">
      <c r="A7" s="163">
        <v>2</v>
      </c>
      <c r="B7" s="163">
        <v>0</v>
      </c>
      <c r="C7" s="163">
        <v>4</v>
      </c>
      <c r="D7" s="163">
        <v>5</v>
      </c>
      <c r="E7" s="163">
        <v>2</v>
      </c>
      <c r="F7" s="163" t="s">
        <v>223</v>
      </c>
      <c r="G7" s="89">
        <v>10</v>
      </c>
      <c r="H7" s="89" t="s">
        <v>122</v>
      </c>
      <c r="I7" s="239" t="s">
        <v>332</v>
      </c>
      <c r="J7" s="344"/>
      <c r="K7" s="344">
        <v>5240000</v>
      </c>
      <c r="L7" s="520"/>
      <c r="N7" s="522"/>
      <c r="O7" s="523"/>
    </row>
    <row r="8" spans="1:15" ht="26.25" customHeight="1" x14ac:dyDescent="0.25">
      <c r="A8" s="892" t="s">
        <v>189</v>
      </c>
      <c r="B8" s="892"/>
      <c r="C8" s="892"/>
      <c r="D8" s="892"/>
      <c r="E8" s="892"/>
      <c r="F8" s="892"/>
      <c r="G8" s="892"/>
      <c r="H8" s="892"/>
      <c r="I8" s="892"/>
      <c r="J8" s="344"/>
      <c r="K8" s="344"/>
      <c r="L8" s="520"/>
      <c r="N8" s="522"/>
      <c r="O8" s="523"/>
    </row>
    <row r="9" spans="1:15" ht="26.25" x14ac:dyDescent="0.25">
      <c r="A9" s="163">
        <v>2</v>
      </c>
      <c r="B9" s="163">
        <v>0</v>
      </c>
      <c r="C9" s="163">
        <v>4</v>
      </c>
      <c r="D9" s="163">
        <v>4</v>
      </c>
      <c r="E9" s="163">
        <v>1</v>
      </c>
      <c r="F9" s="163" t="s">
        <v>223</v>
      </c>
      <c r="G9" s="89">
        <v>10</v>
      </c>
      <c r="H9" s="89" t="s">
        <v>122</v>
      </c>
      <c r="I9" s="239" t="s">
        <v>190</v>
      </c>
      <c r="J9" s="344"/>
      <c r="K9" s="344">
        <v>2000000</v>
      </c>
      <c r="L9" s="525"/>
      <c r="N9" s="522"/>
      <c r="O9" s="523"/>
    </row>
    <row r="10" spans="1:15" ht="26.25" customHeight="1" x14ac:dyDescent="0.25">
      <c r="A10" s="163">
        <v>2</v>
      </c>
      <c r="B10" s="163">
        <v>0</v>
      </c>
      <c r="C10" s="163">
        <v>4</v>
      </c>
      <c r="D10" s="163">
        <v>4</v>
      </c>
      <c r="E10" s="163">
        <v>20</v>
      </c>
      <c r="F10" s="163" t="s">
        <v>223</v>
      </c>
      <c r="G10" s="89">
        <v>10</v>
      </c>
      <c r="H10" s="89" t="s">
        <v>122</v>
      </c>
      <c r="I10" s="239" t="s">
        <v>300</v>
      </c>
      <c r="J10" s="344"/>
      <c r="K10" s="344">
        <v>17900000</v>
      </c>
      <c r="L10" s="520"/>
      <c r="N10" s="522" t="s">
        <v>476</v>
      </c>
      <c r="O10" s="523">
        <v>3914000</v>
      </c>
    </row>
    <row r="11" spans="1:15" ht="26.25" customHeight="1" x14ac:dyDescent="0.25">
      <c r="A11" s="889" t="s">
        <v>480</v>
      </c>
      <c r="B11" s="890"/>
      <c r="C11" s="890"/>
      <c r="D11" s="890"/>
      <c r="E11" s="890"/>
      <c r="F11" s="890"/>
      <c r="G11" s="890"/>
      <c r="H11" s="890"/>
      <c r="I11" s="891"/>
      <c r="J11" s="344">
        <f>SUM(J3:J10)</f>
        <v>34300000</v>
      </c>
      <c r="K11" s="344">
        <f>SUM(K3:K10)</f>
        <v>34300000</v>
      </c>
      <c r="L11" s="520"/>
      <c r="N11" s="522" t="s">
        <v>477</v>
      </c>
      <c r="O11" s="523">
        <v>3483000</v>
      </c>
    </row>
    <row r="12" spans="1:15" ht="26.25" x14ac:dyDescent="0.25">
      <c r="J12" s="344"/>
      <c r="K12" s="515"/>
      <c r="N12" s="522" t="s">
        <v>478</v>
      </c>
      <c r="O12" s="523">
        <v>3460000</v>
      </c>
    </row>
    <row r="13" spans="1:15" ht="30" customHeight="1" x14ac:dyDescent="0.25">
      <c r="J13" s="344"/>
      <c r="K13" s="515"/>
      <c r="N13" s="522" t="s">
        <v>479</v>
      </c>
      <c r="O13" s="524">
        <f>SUM(O3:O12)</f>
        <v>26873000</v>
      </c>
    </row>
    <row r="14" spans="1:15" ht="26.25" x14ac:dyDescent="0.25">
      <c r="J14" s="344"/>
      <c r="K14" s="515"/>
    </row>
    <row r="15" spans="1:15" ht="26.25" x14ac:dyDescent="0.25">
      <c r="J15" s="344"/>
      <c r="K15" s="515"/>
    </row>
    <row r="16" spans="1:15" ht="26.25" customHeight="1" x14ac:dyDescent="0.25">
      <c r="J16" s="344"/>
      <c r="K16" s="515"/>
    </row>
    <row r="17" spans="10:11" ht="26.25" x14ac:dyDescent="0.25">
      <c r="J17" s="344"/>
      <c r="K17" s="515"/>
    </row>
    <row r="18" spans="10:11" ht="26.25" customHeight="1" x14ac:dyDescent="0.25">
      <c r="J18" s="344"/>
      <c r="K18" s="515"/>
    </row>
    <row r="19" spans="10:11" ht="26.25" x14ac:dyDescent="0.25">
      <c r="J19" s="344"/>
      <c r="K19" s="515"/>
    </row>
    <row r="20" spans="10:11" ht="26.25" x14ac:dyDescent="0.25">
      <c r="J20" s="344"/>
      <c r="K20" s="515"/>
    </row>
    <row r="21" spans="10:11" ht="26.25" customHeight="1" x14ac:dyDescent="0.25">
      <c r="J21" s="344"/>
      <c r="K21" s="515"/>
    </row>
  </sheetData>
  <mergeCells count="5">
    <mergeCell ref="A11:I11"/>
    <mergeCell ref="A8:I8"/>
    <mergeCell ref="A2:I2"/>
    <mergeCell ref="A5:I5"/>
    <mergeCell ref="A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O26" sqref="O26"/>
    </sheetView>
  </sheetViews>
  <sheetFormatPr baseColWidth="10" defaultColWidth="11.42578125" defaultRowHeight="15" x14ac:dyDescent="0.25"/>
  <cols>
    <col min="1" max="2" width="3.85546875" style="17" customWidth="1"/>
    <col min="3" max="3" width="5.42578125" style="17" customWidth="1"/>
    <col min="4" max="9" width="3.85546875" style="17" customWidth="1"/>
    <col min="10" max="10" width="39.42578125" style="17" customWidth="1"/>
    <col min="11" max="13" width="28" style="17" customWidth="1"/>
    <col min="14" max="14" width="26.85546875" style="17" customWidth="1"/>
    <col min="15" max="15" width="29.28515625" style="17" customWidth="1"/>
    <col min="16" max="16" width="23" style="17" customWidth="1"/>
    <col min="17" max="17" width="26.85546875" style="17" customWidth="1"/>
    <col min="18" max="16384" width="11.42578125" style="17"/>
  </cols>
  <sheetData>
    <row r="1" spans="1:17" ht="18" customHeight="1" x14ac:dyDescent="0.25">
      <c r="A1" s="894" t="s">
        <v>154</v>
      </c>
      <c r="B1" s="894"/>
      <c r="C1" s="894"/>
      <c r="D1" s="894"/>
      <c r="E1" s="894"/>
      <c r="F1" s="894"/>
      <c r="G1" s="894"/>
      <c r="H1" s="894"/>
      <c r="I1" s="894"/>
      <c r="J1" s="894"/>
      <c r="K1" s="894"/>
      <c r="L1" s="894"/>
      <c r="M1" s="894"/>
      <c r="N1" s="894"/>
      <c r="O1" s="894"/>
      <c r="P1" s="894"/>
      <c r="Q1" s="894"/>
    </row>
    <row r="2" spans="1:17" ht="25.5" customHeight="1" x14ac:dyDescent="0.35">
      <c r="A2" s="895" t="s">
        <v>450</v>
      </c>
      <c r="B2" s="895"/>
      <c r="C2" s="895"/>
      <c r="D2" s="895"/>
      <c r="E2" s="895"/>
      <c r="F2" s="895"/>
      <c r="G2" s="895"/>
      <c r="H2" s="895"/>
      <c r="I2" s="895"/>
      <c r="J2" s="895"/>
      <c r="K2" s="895"/>
      <c r="L2" s="895"/>
      <c r="M2" s="895"/>
      <c r="N2" s="895"/>
      <c r="O2" s="895"/>
      <c r="P2" s="895"/>
      <c r="Q2" s="895"/>
    </row>
    <row r="3" spans="1:17" ht="36.75" customHeight="1" x14ac:dyDescent="0.45">
      <c r="A3" s="55"/>
      <c r="B3" s="896"/>
      <c r="C3" s="896"/>
      <c r="D3" s="896"/>
      <c r="E3" s="896"/>
      <c r="F3" s="896"/>
      <c r="G3" s="896"/>
      <c r="H3" s="896"/>
      <c r="I3" s="896"/>
      <c r="J3" s="467"/>
      <c r="K3" s="482">
        <f t="shared" ref="K3:M3" si="0">SUM(K9+K17+K26+K32+K38+K41)</f>
        <v>48627718.049999997</v>
      </c>
      <c r="L3" s="482">
        <f t="shared" si="0"/>
        <v>52760000</v>
      </c>
      <c r="M3" s="482">
        <f t="shared" si="0"/>
        <v>4132281.9499999993</v>
      </c>
      <c r="N3" s="482">
        <f>SUM(N9+N17+N26+N32+N38+N41)</f>
        <v>12000000</v>
      </c>
      <c r="O3" s="482">
        <f>SUM(O9+O17+O26+O32+O38+O41)</f>
        <v>52760000</v>
      </c>
      <c r="P3" s="482">
        <f>SUM(P9+P17+P26+P32+P38+P41)</f>
        <v>0</v>
      </c>
      <c r="Q3" s="482">
        <f>SUM(Q9+Q17+Q26+Q32+Q38+Q41)</f>
        <v>52760000</v>
      </c>
    </row>
    <row r="4" spans="1:17" ht="51.75" customHeight="1" x14ac:dyDescent="0.25">
      <c r="A4" s="56" t="s">
        <v>120</v>
      </c>
      <c r="B4" s="442" t="s">
        <v>120</v>
      </c>
      <c r="C4" s="442" t="s">
        <v>120</v>
      </c>
      <c r="D4" s="442" t="s">
        <v>120</v>
      </c>
      <c r="E4" s="442" t="s">
        <v>120</v>
      </c>
      <c r="F4" s="442" t="s">
        <v>120</v>
      </c>
      <c r="G4" s="442" t="s">
        <v>120</v>
      </c>
      <c r="H4" s="442" t="s">
        <v>120</v>
      </c>
      <c r="I4" s="442" t="s">
        <v>120</v>
      </c>
      <c r="J4" s="443" t="s">
        <v>120</v>
      </c>
      <c r="K4" s="898" t="s">
        <v>451</v>
      </c>
      <c r="L4" s="897" t="s">
        <v>452</v>
      </c>
      <c r="M4" s="899" t="s">
        <v>453</v>
      </c>
      <c r="N4" s="900" t="s">
        <v>452</v>
      </c>
      <c r="O4" s="901"/>
      <c r="P4" s="901"/>
      <c r="Q4" s="901"/>
    </row>
    <row r="5" spans="1:17" ht="72.75" customHeight="1" x14ac:dyDescent="0.25">
      <c r="A5" s="57" t="s">
        <v>153</v>
      </c>
      <c r="B5" s="471" t="s">
        <v>152</v>
      </c>
      <c r="C5" s="471" t="s">
        <v>151</v>
      </c>
      <c r="D5" s="471" t="s">
        <v>150</v>
      </c>
      <c r="E5" s="471" t="s">
        <v>149</v>
      </c>
      <c r="F5" s="471" t="s">
        <v>148</v>
      </c>
      <c r="G5" s="471" t="s">
        <v>147</v>
      </c>
      <c r="H5" s="471" t="s">
        <v>146</v>
      </c>
      <c r="I5" s="471" t="s">
        <v>145</v>
      </c>
      <c r="J5" s="447" t="s">
        <v>144</v>
      </c>
      <c r="K5" s="898"/>
      <c r="L5" s="897"/>
      <c r="M5" s="899"/>
      <c r="N5" s="480" t="s">
        <v>290</v>
      </c>
      <c r="O5" s="139" t="s">
        <v>336</v>
      </c>
      <c r="P5" s="139" t="s">
        <v>337</v>
      </c>
      <c r="Q5" s="139" t="s">
        <v>280</v>
      </c>
    </row>
    <row r="6" spans="1:17" s="101" customFormat="1" ht="40.5" customHeight="1" x14ac:dyDescent="0.2">
      <c r="A6" s="96"/>
      <c r="B6" s="892" t="s">
        <v>161</v>
      </c>
      <c r="C6" s="892"/>
      <c r="D6" s="892"/>
      <c r="E6" s="892"/>
      <c r="F6" s="892"/>
      <c r="G6" s="892"/>
      <c r="H6" s="892"/>
      <c r="I6" s="892"/>
      <c r="J6" s="892"/>
      <c r="K6" s="472"/>
      <c r="L6" s="472"/>
      <c r="M6" s="472"/>
      <c r="N6" s="300"/>
      <c r="O6" s="300"/>
      <c r="P6" s="300"/>
      <c r="Q6" s="300"/>
    </row>
    <row r="7" spans="1:17" s="101" customFormat="1" ht="109.5" customHeight="1" x14ac:dyDescent="0.2">
      <c r="A7" s="96" t="s">
        <v>137</v>
      </c>
      <c r="B7" s="163" t="s">
        <v>138</v>
      </c>
      <c r="C7" s="163" t="s">
        <v>140</v>
      </c>
      <c r="D7" s="163" t="s">
        <v>132</v>
      </c>
      <c r="E7" s="163" t="s">
        <v>125</v>
      </c>
      <c r="F7" s="163" t="s">
        <v>216</v>
      </c>
      <c r="G7" s="163" t="s">
        <v>223</v>
      </c>
      <c r="H7" s="89">
        <v>10</v>
      </c>
      <c r="I7" s="89" t="s">
        <v>122</v>
      </c>
      <c r="J7" s="390" t="s">
        <v>334</v>
      </c>
      <c r="K7" s="473">
        <v>306000</v>
      </c>
      <c r="L7" s="473">
        <f>SUM(O7)</f>
        <v>500000</v>
      </c>
      <c r="M7" s="473">
        <f>SUM(L7-K7)</f>
        <v>194000</v>
      </c>
      <c r="N7" s="262">
        <v>500000</v>
      </c>
      <c r="O7" s="262">
        <v>500000</v>
      </c>
      <c r="P7" s="262"/>
      <c r="Q7" s="262">
        <f>SUM(O7-P7)</f>
        <v>500000</v>
      </c>
    </row>
    <row r="8" spans="1:17" s="101" customFormat="1" ht="45" customHeight="1" x14ac:dyDescent="0.2">
      <c r="A8" s="96" t="s">
        <v>137</v>
      </c>
      <c r="B8" s="163" t="s">
        <v>138</v>
      </c>
      <c r="C8" s="163" t="s">
        <v>140</v>
      </c>
      <c r="D8" s="163" t="s">
        <v>132</v>
      </c>
      <c r="E8" s="163" t="s">
        <v>125</v>
      </c>
      <c r="F8" s="163">
        <v>26</v>
      </c>
      <c r="G8" s="163" t="s">
        <v>223</v>
      </c>
      <c r="H8" s="89">
        <v>10</v>
      </c>
      <c r="I8" s="89" t="s">
        <v>122</v>
      </c>
      <c r="J8" s="135" t="s">
        <v>238</v>
      </c>
      <c r="K8" s="473">
        <v>50000</v>
      </c>
      <c r="L8" s="473">
        <f>SUM(O8)</f>
        <v>200000</v>
      </c>
      <c r="M8" s="473">
        <f>SUM(L8-K8)</f>
        <v>150000</v>
      </c>
      <c r="N8" s="262"/>
      <c r="O8" s="262">
        <v>200000</v>
      </c>
      <c r="P8" s="262"/>
      <c r="Q8" s="262">
        <f>SUM(O8-P8)</f>
        <v>200000</v>
      </c>
    </row>
    <row r="9" spans="1:17" s="109" customFormat="1" ht="23.25" x14ac:dyDescent="0.2">
      <c r="A9" s="105"/>
      <c r="B9" s="106"/>
      <c r="C9" s="106"/>
      <c r="D9" s="106"/>
      <c r="E9" s="106"/>
      <c r="F9" s="106"/>
      <c r="G9" s="106"/>
      <c r="H9" s="107"/>
      <c r="I9" s="107"/>
      <c r="J9" s="134" t="s">
        <v>200</v>
      </c>
      <c r="K9" s="175">
        <f>SUM(K7:K8)</f>
        <v>356000</v>
      </c>
      <c r="L9" s="175">
        <f t="shared" ref="L9:M9" si="1">SUM(L7:L8)</f>
        <v>700000</v>
      </c>
      <c r="M9" s="175">
        <f t="shared" si="1"/>
        <v>344000</v>
      </c>
      <c r="N9" s="308">
        <f>SUM(N6:N8)</f>
        <v>500000</v>
      </c>
      <c r="O9" s="308">
        <f>SUM(O6:O8)</f>
        <v>700000</v>
      </c>
      <c r="P9" s="308">
        <f>SUM(P6:P8)</f>
        <v>0</v>
      </c>
      <c r="Q9" s="308">
        <f>SUM(Q6:Q8)</f>
        <v>700000</v>
      </c>
    </row>
    <row r="10" spans="1:17" s="101" customFormat="1" ht="39.75" customHeight="1" x14ac:dyDescent="0.2">
      <c r="A10" s="96"/>
      <c r="B10" s="892" t="s">
        <v>189</v>
      </c>
      <c r="C10" s="892"/>
      <c r="D10" s="892"/>
      <c r="E10" s="892"/>
      <c r="F10" s="892"/>
      <c r="G10" s="892"/>
      <c r="H10" s="892"/>
      <c r="I10" s="892"/>
      <c r="J10" s="892"/>
      <c r="K10" s="474"/>
      <c r="L10" s="474"/>
      <c r="M10" s="474"/>
      <c r="N10" s="314"/>
      <c r="O10" s="314"/>
      <c r="P10" s="314"/>
      <c r="Q10" s="314"/>
    </row>
    <row r="11" spans="1:17" s="101" customFormat="1" ht="79.5" customHeight="1" x14ac:dyDescent="0.2">
      <c r="A11" s="96" t="s">
        <v>137</v>
      </c>
      <c r="B11" s="163" t="s">
        <v>138</v>
      </c>
      <c r="C11" s="163" t="s">
        <v>140</v>
      </c>
      <c r="D11" s="163" t="s">
        <v>132</v>
      </c>
      <c r="E11" s="163" t="s">
        <v>132</v>
      </c>
      <c r="F11" s="163" t="s">
        <v>131</v>
      </c>
      <c r="G11" s="163" t="s">
        <v>223</v>
      </c>
      <c r="H11" s="89">
        <v>10</v>
      </c>
      <c r="I11" s="89" t="s">
        <v>122</v>
      </c>
      <c r="J11" s="239" t="s">
        <v>240</v>
      </c>
      <c r="K11" s="473">
        <v>2427174</v>
      </c>
      <c r="L11" s="473">
        <f>SUM(O11)</f>
        <v>1910000</v>
      </c>
      <c r="M11" s="481">
        <f>SUM(L11-K11)</f>
        <v>-517174</v>
      </c>
      <c r="N11" s="262"/>
      <c r="O11" s="262">
        <v>1910000</v>
      </c>
      <c r="P11" s="306"/>
      <c r="Q11" s="262">
        <f t="shared" ref="Q11:Q16" si="2">SUM(O11-P11)</f>
        <v>1910000</v>
      </c>
    </row>
    <row r="12" spans="1:17" s="101" customFormat="1" ht="36" x14ac:dyDescent="0.2">
      <c r="A12" s="96" t="s">
        <v>137</v>
      </c>
      <c r="B12" s="163" t="s">
        <v>138</v>
      </c>
      <c r="C12" s="163" t="s">
        <v>140</v>
      </c>
      <c r="D12" s="163" t="s">
        <v>132</v>
      </c>
      <c r="E12" s="163" t="s">
        <v>132</v>
      </c>
      <c r="F12" s="163" t="s">
        <v>217</v>
      </c>
      <c r="G12" s="163" t="s">
        <v>223</v>
      </c>
      <c r="H12" s="89">
        <v>10</v>
      </c>
      <c r="I12" s="89" t="s">
        <v>122</v>
      </c>
      <c r="J12" s="239" t="s">
        <v>193</v>
      </c>
      <c r="K12" s="473">
        <v>332399</v>
      </c>
      <c r="L12" s="473">
        <f t="shared" ref="L12:L16" si="3">SUM(O12)</f>
        <v>400000</v>
      </c>
      <c r="M12" s="473">
        <f t="shared" ref="M12:M16" si="4">SUM(L12-K12)</f>
        <v>67601</v>
      </c>
      <c r="N12" s="262"/>
      <c r="O12" s="262">
        <v>400000</v>
      </c>
      <c r="P12" s="262"/>
      <c r="Q12" s="262">
        <f t="shared" si="2"/>
        <v>400000</v>
      </c>
    </row>
    <row r="13" spans="1:17" s="101" customFormat="1" ht="51.75" customHeight="1" x14ac:dyDescent="0.2">
      <c r="A13" s="96" t="s">
        <v>137</v>
      </c>
      <c r="B13" s="163" t="s">
        <v>138</v>
      </c>
      <c r="C13" s="163" t="s">
        <v>140</v>
      </c>
      <c r="D13" s="163" t="s">
        <v>132</v>
      </c>
      <c r="E13" s="163" t="s">
        <v>132</v>
      </c>
      <c r="F13" s="163" t="s">
        <v>218</v>
      </c>
      <c r="G13" s="163" t="s">
        <v>223</v>
      </c>
      <c r="H13" s="89">
        <v>10</v>
      </c>
      <c r="I13" s="89" t="s">
        <v>122</v>
      </c>
      <c r="J13" s="239" t="s">
        <v>194</v>
      </c>
      <c r="K13" s="473">
        <v>17109402</v>
      </c>
      <c r="L13" s="473">
        <f t="shared" si="3"/>
        <v>14000000</v>
      </c>
      <c r="M13" s="481">
        <f t="shared" si="4"/>
        <v>-3109402</v>
      </c>
      <c r="N13" s="262"/>
      <c r="O13" s="262">
        <v>14000000</v>
      </c>
      <c r="P13" s="306"/>
      <c r="Q13" s="262">
        <f t="shared" si="2"/>
        <v>14000000</v>
      </c>
    </row>
    <row r="14" spans="1:17" s="97" customFormat="1" ht="109.5" customHeight="1" x14ac:dyDescent="0.2">
      <c r="A14" s="96" t="s">
        <v>137</v>
      </c>
      <c r="B14" s="163" t="s">
        <v>138</v>
      </c>
      <c r="C14" s="163" t="s">
        <v>140</v>
      </c>
      <c r="D14" s="163" t="s">
        <v>132</v>
      </c>
      <c r="E14" s="163" t="s">
        <v>132</v>
      </c>
      <c r="F14" s="163" t="s">
        <v>134</v>
      </c>
      <c r="G14" s="163" t="s">
        <v>223</v>
      </c>
      <c r="H14" s="89">
        <v>10</v>
      </c>
      <c r="I14" s="89" t="s">
        <v>122</v>
      </c>
      <c r="J14" s="239" t="s">
        <v>300</v>
      </c>
      <c r="K14" s="475">
        <v>2670320</v>
      </c>
      <c r="L14" s="473">
        <f t="shared" si="3"/>
        <v>2500000</v>
      </c>
      <c r="M14" s="481">
        <f t="shared" si="4"/>
        <v>-170320</v>
      </c>
      <c r="N14" s="262"/>
      <c r="O14" s="262">
        <v>2500000</v>
      </c>
      <c r="P14" s="306"/>
      <c r="Q14" s="262">
        <f t="shared" si="2"/>
        <v>2500000</v>
      </c>
    </row>
    <row r="15" spans="1:17" s="97" customFormat="1" ht="36" x14ac:dyDescent="0.2">
      <c r="A15" s="96" t="s">
        <v>137</v>
      </c>
      <c r="B15" s="163" t="s">
        <v>138</v>
      </c>
      <c r="C15" s="163" t="s">
        <v>140</v>
      </c>
      <c r="D15" s="163" t="s">
        <v>132</v>
      </c>
      <c r="E15" s="163" t="s">
        <v>132</v>
      </c>
      <c r="F15" s="163" t="s">
        <v>222</v>
      </c>
      <c r="G15" s="163" t="s">
        <v>223</v>
      </c>
      <c r="H15" s="89">
        <v>10</v>
      </c>
      <c r="I15" s="89" t="s">
        <v>122</v>
      </c>
      <c r="J15" s="135" t="s">
        <v>234</v>
      </c>
      <c r="K15" s="473">
        <v>105520</v>
      </c>
      <c r="L15" s="473">
        <f t="shared" si="3"/>
        <v>200000</v>
      </c>
      <c r="M15" s="473">
        <f t="shared" si="4"/>
        <v>94480</v>
      </c>
      <c r="N15" s="262"/>
      <c r="O15" s="262">
        <v>200000</v>
      </c>
      <c r="P15" s="262"/>
      <c r="Q15" s="262">
        <f t="shared" si="2"/>
        <v>200000</v>
      </c>
    </row>
    <row r="16" spans="1:17" s="97" customFormat="1" ht="36" x14ac:dyDescent="0.2">
      <c r="A16" s="96" t="s">
        <v>137</v>
      </c>
      <c r="B16" s="163" t="s">
        <v>138</v>
      </c>
      <c r="C16" s="163" t="s">
        <v>140</v>
      </c>
      <c r="D16" s="163" t="s">
        <v>132</v>
      </c>
      <c r="E16" s="163" t="s">
        <v>132</v>
      </c>
      <c r="F16" s="163" t="s">
        <v>219</v>
      </c>
      <c r="G16" s="163" t="s">
        <v>223</v>
      </c>
      <c r="H16" s="89">
        <v>10</v>
      </c>
      <c r="I16" s="89" t="s">
        <v>122</v>
      </c>
      <c r="J16" s="135" t="s">
        <v>195</v>
      </c>
      <c r="K16" s="473">
        <v>2813682</v>
      </c>
      <c r="L16" s="473">
        <f t="shared" si="3"/>
        <v>2500000</v>
      </c>
      <c r="M16" s="481">
        <f t="shared" si="4"/>
        <v>-313682</v>
      </c>
      <c r="N16" s="262">
        <v>4000000</v>
      </c>
      <c r="O16" s="262">
        <v>2500000</v>
      </c>
      <c r="P16" s="262"/>
      <c r="Q16" s="262">
        <f t="shared" si="2"/>
        <v>2500000</v>
      </c>
    </row>
    <row r="17" spans="1:17" s="109" customFormat="1" ht="28.5" x14ac:dyDescent="0.2">
      <c r="A17" s="105"/>
      <c r="B17" s="106"/>
      <c r="C17" s="106"/>
      <c r="D17" s="106"/>
      <c r="E17" s="106"/>
      <c r="F17" s="106"/>
      <c r="G17" s="106"/>
      <c r="H17" s="107"/>
      <c r="I17" s="107"/>
      <c r="J17" s="134" t="s">
        <v>196</v>
      </c>
      <c r="K17" s="175">
        <f>SUM(K11:K16)</f>
        <v>25458497</v>
      </c>
      <c r="L17" s="175">
        <f t="shared" ref="L17:M17" si="5">SUM(L11:L16)</f>
        <v>21510000</v>
      </c>
      <c r="M17" s="175">
        <f t="shared" si="5"/>
        <v>-3948497</v>
      </c>
      <c r="N17" s="308">
        <f>SUM(N11:N16)</f>
        <v>4000000</v>
      </c>
      <c r="O17" s="308">
        <f>SUM(O11:O16)</f>
        <v>21510000</v>
      </c>
      <c r="P17" s="308">
        <f>SUM(P11:P16)</f>
        <v>0</v>
      </c>
      <c r="Q17" s="308">
        <f>SUM(Q11:Q16)</f>
        <v>21510000</v>
      </c>
    </row>
    <row r="18" spans="1:17" s="97" customFormat="1" ht="45" customHeight="1" x14ac:dyDescent="0.2">
      <c r="A18" s="96"/>
      <c r="B18" s="892" t="s">
        <v>197</v>
      </c>
      <c r="C18" s="892"/>
      <c r="D18" s="892"/>
      <c r="E18" s="892"/>
      <c r="F18" s="892"/>
      <c r="G18" s="892"/>
      <c r="H18" s="892"/>
      <c r="I18" s="892"/>
      <c r="J18" s="892"/>
      <c r="K18" s="474"/>
      <c r="L18" s="474"/>
      <c r="M18" s="474"/>
      <c r="N18" s="314"/>
      <c r="O18" s="314"/>
      <c r="P18" s="314"/>
      <c r="Q18" s="314"/>
    </row>
    <row r="19" spans="1:17" s="97" customFormat="1" ht="90" customHeight="1" x14ac:dyDescent="0.2">
      <c r="A19" s="96" t="s">
        <v>137</v>
      </c>
      <c r="B19" s="163" t="s">
        <v>138</v>
      </c>
      <c r="C19" s="163" t="s">
        <v>140</v>
      </c>
      <c r="D19" s="163" t="s">
        <v>132</v>
      </c>
      <c r="E19" s="163" t="s">
        <v>129</v>
      </c>
      <c r="F19" s="163" t="s">
        <v>125</v>
      </c>
      <c r="G19" s="163" t="s">
        <v>223</v>
      </c>
      <c r="H19" s="89">
        <v>10</v>
      </c>
      <c r="I19" s="89" t="s">
        <v>122</v>
      </c>
      <c r="J19" s="239" t="s">
        <v>387</v>
      </c>
      <c r="K19" s="473">
        <v>2025011</v>
      </c>
      <c r="L19" s="473">
        <f t="shared" ref="L19" si="6">SUM(O19)</f>
        <v>2500000</v>
      </c>
      <c r="M19" s="473">
        <f t="shared" ref="M19" si="7">SUM(L19-K19)</f>
        <v>474989</v>
      </c>
      <c r="N19" s="262"/>
      <c r="O19" s="262">
        <v>2500000</v>
      </c>
      <c r="P19" s="306"/>
      <c r="Q19" s="262">
        <f t="shared" ref="Q19:Q25" si="8">SUM(O19-P19)</f>
        <v>2500000</v>
      </c>
    </row>
    <row r="20" spans="1:17" s="97" customFormat="1" ht="72.75" customHeight="1" x14ac:dyDescent="0.2">
      <c r="A20" s="96" t="s">
        <v>137</v>
      </c>
      <c r="B20" s="163" t="s">
        <v>138</v>
      </c>
      <c r="C20" s="163" t="s">
        <v>140</v>
      </c>
      <c r="D20" s="163" t="s">
        <v>132</v>
      </c>
      <c r="E20" s="163" t="s">
        <v>129</v>
      </c>
      <c r="F20" s="163" t="s">
        <v>138</v>
      </c>
      <c r="G20" s="163" t="s">
        <v>223</v>
      </c>
      <c r="H20" s="89">
        <v>10</v>
      </c>
      <c r="I20" s="89" t="s">
        <v>122</v>
      </c>
      <c r="J20" s="239" t="s">
        <v>332</v>
      </c>
      <c r="K20" s="475">
        <v>3413575</v>
      </c>
      <c r="L20" s="473">
        <f t="shared" ref="L20:L25" si="9">SUM(O20)</f>
        <v>3700000</v>
      </c>
      <c r="M20" s="473">
        <f t="shared" ref="M20:M25" si="10">SUM(L20-K20)</f>
        <v>286425</v>
      </c>
      <c r="N20" s="262"/>
      <c r="O20" s="478">
        <v>3700000</v>
      </c>
      <c r="P20" s="479"/>
      <c r="Q20" s="262">
        <f t="shared" si="8"/>
        <v>3700000</v>
      </c>
    </row>
    <row r="21" spans="1:17" s="97" customFormat="1" ht="79.5" customHeight="1" x14ac:dyDescent="0.2">
      <c r="A21" s="96" t="s">
        <v>137</v>
      </c>
      <c r="B21" s="163" t="s">
        <v>138</v>
      </c>
      <c r="C21" s="163" t="s">
        <v>140</v>
      </c>
      <c r="D21" s="163" t="s">
        <v>132</v>
      </c>
      <c r="E21" s="163" t="s">
        <v>129</v>
      </c>
      <c r="F21" s="163" t="s">
        <v>129</v>
      </c>
      <c r="G21" s="163" t="s">
        <v>223</v>
      </c>
      <c r="H21" s="89">
        <v>10</v>
      </c>
      <c r="I21" s="89" t="s">
        <v>122</v>
      </c>
      <c r="J21" s="239" t="s">
        <v>331</v>
      </c>
      <c r="K21" s="476">
        <v>777156</v>
      </c>
      <c r="L21" s="473">
        <f t="shared" si="9"/>
        <v>900000</v>
      </c>
      <c r="M21" s="473">
        <f t="shared" si="10"/>
        <v>122844</v>
      </c>
      <c r="N21" s="262"/>
      <c r="O21" s="262">
        <v>900000</v>
      </c>
      <c r="P21" s="262"/>
      <c r="Q21" s="262">
        <f t="shared" si="8"/>
        <v>900000</v>
      </c>
    </row>
    <row r="22" spans="1:17" s="97" customFormat="1" ht="66.75" customHeight="1" x14ac:dyDescent="0.2">
      <c r="A22" s="104" t="s">
        <v>137</v>
      </c>
      <c r="B22" s="163" t="s">
        <v>138</v>
      </c>
      <c r="C22" s="163" t="s">
        <v>140</v>
      </c>
      <c r="D22" s="163" t="s">
        <v>132</v>
      </c>
      <c r="E22" s="163" t="s">
        <v>129</v>
      </c>
      <c r="F22" s="163" t="s">
        <v>136</v>
      </c>
      <c r="G22" s="163" t="s">
        <v>223</v>
      </c>
      <c r="H22" s="89">
        <v>10</v>
      </c>
      <c r="I22" s="89" t="s">
        <v>122</v>
      </c>
      <c r="J22" s="239" t="s">
        <v>167</v>
      </c>
      <c r="K22" s="473"/>
      <c r="L22" s="473">
        <f t="shared" si="9"/>
        <v>0</v>
      </c>
      <c r="M22" s="473">
        <f t="shared" si="10"/>
        <v>0</v>
      </c>
      <c r="N22" s="262"/>
      <c r="O22" s="262"/>
      <c r="P22" s="262"/>
      <c r="Q22" s="262">
        <f t="shared" si="8"/>
        <v>0</v>
      </c>
    </row>
    <row r="23" spans="1:17" s="97" customFormat="1" ht="36" x14ac:dyDescent="0.2">
      <c r="A23" s="96" t="s">
        <v>137</v>
      </c>
      <c r="B23" s="163" t="s">
        <v>138</v>
      </c>
      <c r="C23" s="163" t="s">
        <v>140</v>
      </c>
      <c r="D23" s="163" t="s">
        <v>132</v>
      </c>
      <c r="E23" s="163" t="s">
        <v>129</v>
      </c>
      <c r="F23" s="163" t="s">
        <v>215</v>
      </c>
      <c r="G23" s="163" t="s">
        <v>223</v>
      </c>
      <c r="H23" s="89">
        <v>10</v>
      </c>
      <c r="I23" s="89" t="s">
        <v>122</v>
      </c>
      <c r="J23" s="239" t="s">
        <v>198</v>
      </c>
      <c r="K23" s="473"/>
      <c r="L23" s="473">
        <f t="shared" si="9"/>
        <v>0</v>
      </c>
      <c r="M23" s="473">
        <f t="shared" si="10"/>
        <v>0</v>
      </c>
      <c r="N23" s="262"/>
      <c r="O23" s="262"/>
      <c r="P23" s="262"/>
      <c r="Q23" s="262">
        <f t="shared" si="8"/>
        <v>0</v>
      </c>
    </row>
    <row r="24" spans="1:17" s="97" customFormat="1" ht="36" x14ac:dyDescent="0.2">
      <c r="A24" s="96" t="s">
        <v>137</v>
      </c>
      <c r="B24" s="163" t="s">
        <v>138</v>
      </c>
      <c r="C24" s="163" t="s">
        <v>140</v>
      </c>
      <c r="D24" s="163" t="s">
        <v>132</v>
      </c>
      <c r="E24" s="163" t="s">
        <v>129</v>
      </c>
      <c r="F24" s="163" t="s">
        <v>123</v>
      </c>
      <c r="G24" s="163" t="s">
        <v>223</v>
      </c>
      <c r="H24" s="89">
        <v>10</v>
      </c>
      <c r="I24" s="89" t="s">
        <v>122</v>
      </c>
      <c r="J24" s="239" t="s">
        <v>168</v>
      </c>
      <c r="K24" s="473"/>
      <c r="L24" s="473">
        <f t="shared" si="9"/>
        <v>0</v>
      </c>
      <c r="M24" s="473">
        <f t="shared" si="10"/>
        <v>0</v>
      </c>
      <c r="N24" s="262"/>
      <c r="O24" s="262"/>
      <c r="P24" s="262"/>
      <c r="Q24" s="262">
        <f t="shared" si="8"/>
        <v>0</v>
      </c>
    </row>
    <row r="25" spans="1:17" s="97" customFormat="1" ht="36" x14ac:dyDescent="0.2">
      <c r="A25" s="96" t="s">
        <v>137</v>
      </c>
      <c r="B25" s="163" t="s">
        <v>138</v>
      </c>
      <c r="C25" s="163" t="s">
        <v>140</v>
      </c>
      <c r="D25" s="163" t="s">
        <v>132</v>
      </c>
      <c r="E25" s="163" t="s">
        <v>129</v>
      </c>
      <c r="F25" s="163" t="s">
        <v>220</v>
      </c>
      <c r="G25" s="163" t="s">
        <v>223</v>
      </c>
      <c r="H25" s="89">
        <v>10</v>
      </c>
      <c r="I25" s="89" t="s">
        <v>122</v>
      </c>
      <c r="J25" s="239" t="s">
        <v>169</v>
      </c>
      <c r="K25" s="473">
        <v>351380</v>
      </c>
      <c r="L25" s="473">
        <f t="shared" si="9"/>
        <v>450000</v>
      </c>
      <c r="M25" s="473">
        <f t="shared" si="10"/>
        <v>98620</v>
      </c>
      <c r="N25" s="262">
        <v>1500000</v>
      </c>
      <c r="O25" s="262">
        <v>450000</v>
      </c>
      <c r="P25" s="262"/>
      <c r="Q25" s="262">
        <f t="shared" si="8"/>
        <v>450000</v>
      </c>
    </row>
    <row r="26" spans="1:17" s="109" customFormat="1" ht="48" customHeight="1" x14ac:dyDescent="0.2">
      <c r="A26" s="105"/>
      <c r="B26" s="106"/>
      <c r="C26" s="106"/>
      <c r="D26" s="106"/>
      <c r="E26" s="106"/>
      <c r="F26" s="106"/>
      <c r="G26" s="106"/>
      <c r="H26" s="107"/>
      <c r="I26" s="107"/>
      <c r="J26" s="134" t="s">
        <v>199</v>
      </c>
      <c r="K26" s="175">
        <f t="shared" ref="K26:Q26" si="11">SUM(K19:K25)</f>
        <v>6567122</v>
      </c>
      <c r="L26" s="175">
        <f t="shared" si="11"/>
        <v>7550000</v>
      </c>
      <c r="M26" s="175">
        <f t="shared" si="11"/>
        <v>982878</v>
      </c>
      <c r="N26" s="308">
        <f>SUM(N19:N25)</f>
        <v>1500000</v>
      </c>
      <c r="O26" s="308">
        <f t="shared" si="11"/>
        <v>7550000</v>
      </c>
      <c r="P26" s="308">
        <f t="shared" si="11"/>
        <v>0</v>
      </c>
      <c r="Q26" s="308">
        <f t="shared" si="11"/>
        <v>7550000</v>
      </c>
    </row>
    <row r="27" spans="1:17" s="97" customFormat="1" ht="26.25" customHeight="1" x14ac:dyDescent="0.2">
      <c r="A27" s="96"/>
      <c r="B27" s="892" t="s">
        <v>180</v>
      </c>
      <c r="C27" s="892"/>
      <c r="D27" s="892"/>
      <c r="E27" s="892"/>
      <c r="F27" s="892"/>
      <c r="G27" s="892"/>
      <c r="H27" s="892"/>
      <c r="I27" s="892"/>
      <c r="J27" s="892"/>
      <c r="K27" s="474"/>
      <c r="L27" s="474"/>
      <c r="M27" s="474"/>
      <c r="N27" s="314"/>
      <c r="O27" s="314"/>
      <c r="P27" s="314"/>
      <c r="Q27" s="314"/>
    </row>
    <row r="28" spans="1:17" s="97" customFormat="1" ht="36" x14ac:dyDescent="0.2">
      <c r="A28" s="96" t="s">
        <v>137</v>
      </c>
      <c r="B28" s="163" t="s">
        <v>138</v>
      </c>
      <c r="C28" s="163" t="s">
        <v>140</v>
      </c>
      <c r="D28" s="163" t="s">
        <v>132</v>
      </c>
      <c r="E28" s="163" t="s">
        <v>136</v>
      </c>
      <c r="F28" s="163" t="s">
        <v>138</v>
      </c>
      <c r="G28" s="163" t="s">
        <v>223</v>
      </c>
      <c r="H28" s="89">
        <v>10</v>
      </c>
      <c r="I28" s="89" t="s">
        <v>122</v>
      </c>
      <c r="J28" s="135" t="s">
        <v>170</v>
      </c>
      <c r="K28" s="473">
        <v>815565</v>
      </c>
      <c r="L28" s="473">
        <f t="shared" ref="L28:L31" si="12">SUM(O28)</f>
        <v>1000000</v>
      </c>
      <c r="M28" s="473">
        <f t="shared" ref="M28:M31" si="13">SUM(L28-K28)</f>
        <v>184435</v>
      </c>
      <c r="N28" s="262"/>
      <c r="O28" s="262">
        <v>1000000</v>
      </c>
      <c r="P28" s="306"/>
      <c r="Q28" s="262">
        <f>SUM(O28-P28)</f>
        <v>1000000</v>
      </c>
    </row>
    <row r="29" spans="1:17" s="97" customFormat="1" ht="54" customHeight="1" x14ac:dyDescent="0.2">
      <c r="A29" s="96" t="s">
        <v>137</v>
      </c>
      <c r="B29" s="163" t="s">
        <v>138</v>
      </c>
      <c r="C29" s="163" t="s">
        <v>140</v>
      </c>
      <c r="D29" s="163" t="s">
        <v>132</v>
      </c>
      <c r="E29" s="163" t="s">
        <v>136</v>
      </c>
      <c r="F29" s="163" t="s">
        <v>129</v>
      </c>
      <c r="G29" s="163" t="s">
        <v>223</v>
      </c>
      <c r="H29" s="89">
        <v>10</v>
      </c>
      <c r="I29" s="89" t="s">
        <v>122</v>
      </c>
      <c r="J29" s="239" t="s">
        <v>171</v>
      </c>
      <c r="K29" s="473"/>
      <c r="L29" s="473">
        <f t="shared" si="12"/>
        <v>0</v>
      </c>
      <c r="M29" s="473">
        <f t="shared" si="13"/>
        <v>0</v>
      </c>
      <c r="N29" s="262"/>
      <c r="O29" s="262"/>
      <c r="P29" s="262"/>
      <c r="Q29" s="262">
        <f>SUM(O29-P29)</f>
        <v>0</v>
      </c>
    </row>
    <row r="30" spans="1:17" s="97" customFormat="1" ht="36" x14ac:dyDescent="0.2">
      <c r="A30" s="96" t="s">
        <v>137</v>
      </c>
      <c r="B30" s="163" t="s">
        <v>138</v>
      </c>
      <c r="C30" s="163" t="s">
        <v>140</v>
      </c>
      <c r="D30" s="163" t="s">
        <v>132</v>
      </c>
      <c r="E30" s="163" t="s">
        <v>136</v>
      </c>
      <c r="F30" s="163" t="s">
        <v>221</v>
      </c>
      <c r="G30" s="163" t="s">
        <v>223</v>
      </c>
      <c r="H30" s="89">
        <v>10</v>
      </c>
      <c r="I30" s="89" t="s">
        <v>122</v>
      </c>
      <c r="J30" s="239" t="s">
        <v>172</v>
      </c>
      <c r="K30" s="473">
        <v>3274900</v>
      </c>
      <c r="L30" s="473">
        <f t="shared" si="12"/>
        <v>3000000</v>
      </c>
      <c r="M30" s="481">
        <f t="shared" si="13"/>
        <v>-274900</v>
      </c>
      <c r="N30" s="262"/>
      <c r="O30" s="262">
        <v>3000000</v>
      </c>
      <c r="P30" s="306"/>
      <c r="Q30" s="262">
        <f>SUM(O30-P30)</f>
        <v>3000000</v>
      </c>
    </row>
    <row r="31" spans="1:17" s="97" customFormat="1" ht="100.5" customHeight="1" x14ac:dyDescent="0.2">
      <c r="A31" s="96" t="s">
        <v>137</v>
      </c>
      <c r="B31" s="163" t="s">
        <v>138</v>
      </c>
      <c r="C31" s="163" t="s">
        <v>140</v>
      </c>
      <c r="D31" s="163" t="s">
        <v>132</v>
      </c>
      <c r="E31" s="163" t="s">
        <v>136</v>
      </c>
      <c r="F31" s="163" t="s">
        <v>215</v>
      </c>
      <c r="G31" s="163" t="s">
        <v>223</v>
      </c>
      <c r="H31" s="89">
        <v>10</v>
      </c>
      <c r="I31" s="89" t="s">
        <v>122</v>
      </c>
      <c r="J31" s="239" t="s">
        <v>261</v>
      </c>
      <c r="K31" s="473"/>
      <c r="L31" s="473">
        <f t="shared" si="12"/>
        <v>0</v>
      </c>
      <c r="M31" s="473">
        <f t="shared" si="13"/>
        <v>0</v>
      </c>
      <c r="N31" s="262">
        <v>1500000</v>
      </c>
      <c r="O31" s="262"/>
      <c r="P31" s="262"/>
      <c r="Q31" s="262">
        <f>SUM(O31-P31)</f>
        <v>0</v>
      </c>
    </row>
    <row r="32" spans="1:17" s="109" customFormat="1" ht="49.5" customHeight="1" x14ac:dyDescent="0.2">
      <c r="A32" s="105"/>
      <c r="B32" s="106"/>
      <c r="C32" s="106"/>
      <c r="D32" s="106"/>
      <c r="E32" s="106"/>
      <c r="F32" s="106"/>
      <c r="G32" s="106"/>
      <c r="H32" s="107"/>
      <c r="I32" s="107"/>
      <c r="J32" s="134" t="s">
        <v>201</v>
      </c>
      <c r="K32" s="175">
        <f>SUM(K28:K31)</f>
        <v>4090465</v>
      </c>
      <c r="L32" s="175">
        <f t="shared" ref="L32:M32" si="14">SUM(L28:L31)</f>
        <v>4000000</v>
      </c>
      <c r="M32" s="175">
        <f t="shared" si="14"/>
        <v>-90465</v>
      </c>
      <c r="N32" s="308">
        <f>SUM(N28:N31)</f>
        <v>1500000</v>
      </c>
      <c r="O32" s="308">
        <f>SUM(O28:O31)</f>
        <v>4000000</v>
      </c>
      <c r="P32" s="308">
        <f t="shared" ref="P32:Q32" si="15">SUM(P28:P31)</f>
        <v>0</v>
      </c>
      <c r="Q32" s="308">
        <f t="shared" si="15"/>
        <v>4000000</v>
      </c>
    </row>
    <row r="33" spans="1:17" s="97" customFormat="1" ht="33" customHeight="1" x14ac:dyDescent="0.2">
      <c r="A33" s="96"/>
      <c r="B33" s="892" t="s">
        <v>173</v>
      </c>
      <c r="C33" s="892"/>
      <c r="D33" s="892"/>
      <c r="E33" s="892"/>
      <c r="F33" s="892"/>
      <c r="G33" s="892"/>
      <c r="H33" s="892"/>
      <c r="I33" s="892"/>
      <c r="J33" s="892" t="s">
        <v>173</v>
      </c>
      <c r="K33" s="474"/>
      <c r="L33" s="474"/>
      <c r="M33" s="474"/>
      <c r="N33" s="314"/>
      <c r="O33" s="314"/>
      <c r="P33" s="314"/>
      <c r="Q33" s="314"/>
    </row>
    <row r="34" spans="1:17" s="97" customFormat="1" ht="36" x14ac:dyDescent="0.2">
      <c r="A34" s="96" t="s">
        <v>137</v>
      </c>
      <c r="B34" s="163">
        <v>2</v>
      </c>
      <c r="C34" s="163">
        <v>0</v>
      </c>
      <c r="D34" s="163">
        <v>4</v>
      </c>
      <c r="E34" s="163">
        <v>7</v>
      </c>
      <c r="F34" s="163">
        <v>1</v>
      </c>
      <c r="G34" s="163" t="s">
        <v>223</v>
      </c>
      <c r="H34" s="89">
        <v>9</v>
      </c>
      <c r="I34" s="89" t="s">
        <v>122</v>
      </c>
      <c r="J34" s="135" t="s">
        <v>227</v>
      </c>
      <c r="K34" s="473"/>
      <c r="L34" s="473">
        <f t="shared" ref="L34" si="16">SUM(O34)</f>
        <v>0</v>
      </c>
      <c r="M34" s="473">
        <f t="shared" ref="M34" si="17">SUM(L34-K34)</f>
        <v>0</v>
      </c>
      <c r="N34" s="262"/>
      <c r="O34" s="262">
        <v>0</v>
      </c>
      <c r="P34" s="262">
        <v>0</v>
      </c>
      <c r="Q34" s="262">
        <f>SUM(O34-P34)</f>
        <v>0</v>
      </c>
    </row>
    <row r="35" spans="1:17" s="97" customFormat="1" ht="65.25" customHeight="1" x14ac:dyDescent="0.2">
      <c r="A35" s="96" t="s">
        <v>137</v>
      </c>
      <c r="B35" s="163" t="s">
        <v>138</v>
      </c>
      <c r="C35" s="163" t="s">
        <v>140</v>
      </c>
      <c r="D35" s="163" t="s">
        <v>132</v>
      </c>
      <c r="E35" s="163" t="s">
        <v>221</v>
      </c>
      <c r="F35" s="163" t="s">
        <v>135</v>
      </c>
      <c r="G35" s="163" t="s">
        <v>124</v>
      </c>
      <c r="H35" s="89" t="s">
        <v>123</v>
      </c>
      <c r="I35" s="89" t="s">
        <v>122</v>
      </c>
      <c r="J35" s="135" t="s">
        <v>226</v>
      </c>
      <c r="K35" s="473"/>
      <c r="L35" s="473">
        <f t="shared" ref="L35:L37" si="18">SUM(O35)</f>
        <v>0</v>
      </c>
      <c r="M35" s="473">
        <f t="shared" ref="M35:M37" si="19">SUM(L35-K35)</f>
        <v>0</v>
      </c>
      <c r="N35" s="262"/>
      <c r="O35" s="262"/>
      <c r="P35" s="262">
        <v>0</v>
      </c>
      <c r="Q35" s="262">
        <f>SUM(O35-P35)</f>
        <v>0</v>
      </c>
    </row>
    <row r="36" spans="1:17" s="97" customFormat="1" ht="52.5" customHeight="1" x14ac:dyDescent="0.2">
      <c r="A36" s="96" t="s">
        <v>137</v>
      </c>
      <c r="B36" s="163" t="s">
        <v>138</v>
      </c>
      <c r="C36" s="163" t="s">
        <v>140</v>
      </c>
      <c r="D36" s="163" t="s">
        <v>132</v>
      </c>
      <c r="E36" s="163" t="s">
        <v>221</v>
      </c>
      <c r="F36" s="163" t="s">
        <v>129</v>
      </c>
      <c r="G36" s="163" t="s">
        <v>223</v>
      </c>
      <c r="H36" s="89">
        <v>10</v>
      </c>
      <c r="I36" s="89" t="s">
        <v>122</v>
      </c>
      <c r="J36" s="239" t="s">
        <v>174</v>
      </c>
      <c r="K36" s="473"/>
      <c r="L36" s="473">
        <f t="shared" si="18"/>
        <v>0</v>
      </c>
      <c r="M36" s="473">
        <f t="shared" si="19"/>
        <v>0</v>
      </c>
      <c r="N36" s="262"/>
      <c r="O36" s="262"/>
      <c r="P36" s="262"/>
      <c r="Q36" s="262">
        <f>SUM(O36-P36)</f>
        <v>0</v>
      </c>
    </row>
    <row r="37" spans="1:17" s="97" customFormat="1" ht="73.5" customHeight="1" x14ac:dyDescent="0.2">
      <c r="A37" s="96" t="s">
        <v>137</v>
      </c>
      <c r="B37" s="163" t="s">
        <v>138</v>
      </c>
      <c r="C37" s="163" t="s">
        <v>140</v>
      </c>
      <c r="D37" s="163" t="s">
        <v>132</v>
      </c>
      <c r="E37" s="163" t="s">
        <v>221</v>
      </c>
      <c r="F37" s="163" t="s">
        <v>136</v>
      </c>
      <c r="G37" s="163" t="s">
        <v>223</v>
      </c>
      <c r="H37" s="89">
        <v>10</v>
      </c>
      <c r="I37" s="89" t="s">
        <v>122</v>
      </c>
      <c r="J37" s="239" t="s">
        <v>388</v>
      </c>
      <c r="K37" s="473">
        <v>2893964</v>
      </c>
      <c r="L37" s="473">
        <f t="shared" si="18"/>
        <v>3000000</v>
      </c>
      <c r="M37" s="473">
        <f t="shared" si="19"/>
        <v>106036</v>
      </c>
      <c r="N37" s="308">
        <v>500000</v>
      </c>
      <c r="O37" s="262">
        <v>3000000</v>
      </c>
      <c r="P37" s="306"/>
      <c r="Q37" s="262">
        <f>SUM(O37-P37)</f>
        <v>3000000</v>
      </c>
    </row>
    <row r="38" spans="1:17" s="109" customFormat="1" ht="36" x14ac:dyDescent="0.2">
      <c r="A38" s="105"/>
      <c r="B38" s="106"/>
      <c r="C38" s="106"/>
      <c r="D38" s="106"/>
      <c r="E38" s="106"/>
      <c r="F38" s="106"/>
      <c r="G38" s="106" t="s">
        <v>223</v>
      </c>
      <c r="H38" s="107"/>
      <c r="I38" s="107"/>
      <c r="J38" s="134" t="s">
        <v>236</v>
      </c>
      <c r="K38" s="175">
        <f>SUM(K34:K37)</f>
        <v>2893964</v>
      </c>
      <c r="L38" s="175">
        <f t="shared" ref="L38:M38" si="20">SUM(L34:L37)</f>
        <v>3000000</v>
      </c>
      <c r="M38" s="175">
        <f t="shared" si="20"/>
        <v>106036</v>
      </c>
      <c r="N38" s="308">
        <f t="shared" ref="N38:Q38" si="21">SUM(N34:N37)</f>
        <v>500000</v>
      </c>
      <c r="O38" s="308">
        <f t="shared" si="21"/>
        <v>3000000</v>
      </c>
      <c r="P38" s="308">
        <f t="shared" si="21"/>
        <v>0</v>
      </c>
      <c r="Q38" s="308">
        <f t="shared" si="21"/>
        <v>3000000</v>
      </c>
    </row>
    <row r="39" spans="1:17" s="97" customFormat="1" ht="39.75" customHeight="1" x14ac:dyDescent="0.2">
      <c r="A39" s="96"/>
      <c r="B39" s="889" t="s">
        <v>185</v>
      </c>
      <c r="C39" s="890"/>
      <c r="D39" s="890"/>
      <c r="E39" s="890"/>
      <c r="F39" s="890"/>
      <c r="G39" s="890"/>
      <c r="H39" s="890"/>
      <c r="I39" s="890"/>
      <c r="J39" s="890"/>
      <c r="K39" s="474"/>
      <c r="L39" s="474"/>
      <c r="M39" s="474"/>
      <c r="N39" s="314"/>
      <c r="O39" s="314"/>
      <c r="P39" s="314"/>
      <c r="Q39" s="314"/>
    </row>
    <row r="40" spans="1:17" s="97" customFormat="1" ht="36" x14ac:dyDescent="0.2">
      <c r="A40" s="96" t="s">
        <v>137</v>
      </c>
      <c r="B40" s="163" t="s">
        <v>138</v>
      </c>
      <c r="C40" s="163" t="s">
        <v>140</v>
      </c>
      <c r="D40" s="163" t="s">
        <v>132</v>
      </c>
      <c r="E40" s="163" t="s">
        <v>128</v>
      </c>
      <c r="F40" s="163" t="s">
        <v>138</v>
      </c>
      <c r="G40" s="163" t="s">
        <v>223</v>
      </c>
      <c r="H40" s="89">
        <v>10</v>
      </c>
      <c r="I40" s="89" t="s">
        <v>122</v>
      </c>
      <c r="J40" s="135" t="s">
        <v>166</v>
      </c>
      <c r="K40" s="473">
        <v>9261670.0500000007</v>
      </c>
      <c r="L40" s="473">
        <f t="shared" ref="L40" si="22">SUM(O40)</f>
        <v>16000000</v>
      </c>
      <c r="M40" s="473">
        <f t="shared" ref="M40" si="23">SUM(L40-K40)</f>
        <v>6738329.9499999993</v>
      </c>
      <c r="N40" s="262">
        <v>4000000</v>
      </c>
      <c r="O40" s="305">
        <v>16000000</v>
      </c>
      <c r="P40" s="306"/>
      <c r="Q40" s="262">
        <f>SUM(O40-P40)</f>
        <v>16000000</v>
      </c>
    </row>
    <row r="41" spans="1:17" s="109" customFormat="1" ht="28.5" x14ac:dyDescent="0.2">
      <c r="A41" s="105"/>
      <c r="B41" s="106"/>
      <c r="C41" s="106"/>
      <c r="D41" s="106"/>
      <c r="E41" s="106"/>
      <c r="F41" s="106"/>
      <c r="G41" s="106"/>
      <c r="H41" s="107"/>
      <c r="I41" s="107"/>
      <c r="J41" s="134" t="s">
        <v>208</v>
      </c>
      <c r="K41" s="175">
        <f>SUM(K40:K40)</f>
        <v>9261670.0500000007</v>
      </c>
      <c r="L41" s="175">
        <f t="shared" ref="L41:M41" si="24">SUM(L40:L40)</f>
        <v>16000000</v>
      </c>
      <c r="M41" s="175">
        <f t="shared" si="24"/>
        <v>6738329.9499999993</v>
      </c>
      <c r="N41" s="308">
        <f>SUM(N40:N40)</f>
        <v>4000000</v>
      </c>
      <c r="O41" s="308">
        <f>SUM(O40:O40)</f>
        <v>16000000</v>
      </c>
      <c r="P41" s="308">
        <f>SUM(P40:P40)</f>
        <v>0</v>
      </c>
      <c r="Q41" s="308">
        <f>SUM(Q40:Q40)</f>
        <v>16000000</v>
      </c>
    </row>
  </sheetData>
  <mergeCells count="13">
    <mergeCell ref="B33:J33"/>
    <mergeCell ref="B39:J39"/>
    <mergeCell ref="B6:J6"/>
    <mergeCell ref="B10:J10"/>
    <mergeCell ref="B18:J18"/>
    <mergeCell ref="B27:J27"/>
    <mergeCell ref="A1:Q1"/>
    <mergeCell ref="A2:Q2"/>
    <mergeCell ref="B3:I3"/>
    <mergeCell ref="L4:L5"/>
    <mergeCell ref="K4:K5"/>
    <mergeCell ref="M4:M5"/>
    <mergeCell ref="N4:Q4"/>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U130"/>
  <sheetViews>
    <sheetView showGridLines="0" zoomScale="59" zoomScaleNormal="59" zoomScaleSheetLayoutView="53" zoomScalePageLayoutView="50" workbookViewId="0">
      <pane xSplit="10" ySplit="5" topLeftCell="U108" activePane="bottomRight" state="frozen"/>
      <selection pane="topRight" activeCell="K1" sqref="K1"/>
      <selection pane="bottomLeft" activeCell="A6" sqref="A6"/>
      <selection pane="bottomRight" activeCell="V129" sqref="V129"/>
    </sheetView>
  </sheetViews>
  <sheetFormatPr baseColWidth="10" defaultColWidth="11.42578125" defaultRowHeight="23.25" x14ac:dyDescent="0.35"/>
  <cols>
    <col min="1" max="1" width="3.85546875" style="17" customWidth="1"/>
    <col min="2" max="2" width="6.42578125" style="17" customWidth="1"/>
    <col min="3" max="3" width="8.140625" style="17" customWidth="1"/>
    <col min="4" max="7" width="3.85546875" style="17" customWidth="1"/>
    <col min="8" max="8" width="6.7109375" style="17" customWidth="1"/>
    <col min="9" max="9" width="3.85546875" style="17" customWidth="1"/>
    <col min="10" max="10" width="39.42578125" style="17" customWidth="1"/>
    <col min="11" max="11" width="17.5703125" style="17" hidden="1" customWidth="1"/>
    <col min="12" max="12" width="18.5703125" style="17" hidden="1" customWidth="1"/>
    <col min="13" max="13" width="19.42578125" style="17" hidden="1" customWidth="1"/>
    <col min="14" max="14" width="29.28515625" style="17" customWidth="1"/>
    <col min="15" max="15" width="25.85546875" style="17" customWidth="1"/>
    <col min="16" max="16" width="28.85546875" style="17" customWidth="1"/>
    <col min="17" max="17" width="30.42578125" style="17" customWidth="1"/>
    <col min="18" max="18" width="23.5703125" style="17" customWidth="1"/>
    <col min="19" max="19" width="24.42578125" style="17" customWidth="1"/>
    <col min="20" max="20" width="23" style="17" customWidth="1"/>
    <col min="21" max="21" width="26.85546875" style="17" customWidth="1"/>
    <col min="22" max="22" width="26.42578125" style="17" customWidth="1"/>
    <col min="23" max="23" width="26.140625" style="17" customWidth="1"/>
    <col min="24" max="24" width="23.5703125" style="17" customWidth="1"/>
    <col min="25" max="25" width="25" style="17" customWidth="1"/>
    <col min="26" max="26" width="32.42578125" style="17" customWidth="1"/>
    <col min="27" max="27" width="28.85546875" style="17" customWidth="1"/>
    <col min="28" max="28" width="29.42578125" style="17" customWidth="1"/>
    <col min="29" max="29" width="25.5703125" style="17" hidden="1" customWidth="1"/>
    <col min="30" max="30" width="28.5703125" style="17" customWidth="1"/>
    <col min="31" max="31" width="31" style="17" customWidth="1"/>
    <col min="32" max="32" width="28.85546875" style="17" customWidth="1"/>
    <col min="33" max="33" width="27.7109375" style="95" customWidth="1"/>
    <col min="34" max="34" width="22.5703125" style="117" customWidth="1"/>
    <col min="35" max="35" width="24.42578125" style="17" hidden="1" customWidth="1"/>
    <col min="36" max="36" width="97.42578125" style="27" hidden="1" customWidth="1"/>
    <col min="37" max="37" width="8" style="17" hidden="1" customWidth="1"/>
    <col min="38" max="38" width="24.85546875" style="117" hidden="1" customWidth="1"/>
    <col min="39" max="39" width="3" style="179" customWidth="1"/>
    <col min="40" max="40" width="26.85546875" style="17" customWidth="1"/>
    <col min="41" max="41" width="29.85546875" style="17" customWidth="1"/>
    <col min="42" max="42" width="32.7109375" style="334" customWidth="1"/>
    <col min="43" max="43" width="29.140625" style="334" customWidth="1"/>
    <col min="44" max="44" width="30.42578125" style="376" customWidth="1"/>
    <col min="45" max="45" width="2.5703125" style="17" customWidth="1"/>
    <col min="46" max="46" width="39.42578125" style="17" customWidth="1"/>
    <col min="47" max="47" width="23.5703125" style="17" customWidth="1"/>
    <col min="48" max="16384" width="11.42578125" style="17"/>
  </cols>
  <sheetData>
    <row r="1" spans="1:46" ht="18" customHeight="1" x14ac:dyDescent="0.35">
      <c r="A1" s="894" t="s">
        <v>154</v>
      </c>
      <c r="B1" s="894"/>
      <c r="C1" s="894"/>
      <c r="D1" s="894"/>
      <c r="E1" s="894"/>
      <c r="F1" s="894"/>
      <c r="G1" s="894"/>
      <c r="H1" s="894"/>
      <c r="I1" s="894"/>
      <c r="J1" s="894"/>
      <c r="K1" s="894"/>
      <c r="L1" s="894"/>
      <c r="M1" s="894"/>
      <c r="N1" s="894"/>
      <c r="O1" s="894"/>
      <c r="P1" s="894"/>
      <c r="Q1" s="894"/>
      <c r="R1" s="894"/>
      <c r="S1" s="894"/>
      <c r="T1" s="894"/>
      <c r="U1" s="894"/>
      <c r="V1" s="894"/>
      <c r="W1" s="894"/>
      <c r="X1" s="894"/>
      <c r="Y1" s="894"/>
      <c r="Z1" s="894"/>
      <c r="AA1" s="894"/>
      <c r="AB1" s="395"/>
      <c r="AC1" s="395"/>
      <c r="AE1" s="210"/>
    </row>
    <row r="2" spans="1:46" ht="25.5" customHeight="1" x14ac:dyDescent="0.35">
      <c r="A2" s="895" t="s">
        <v>157</v>
      </c>
      <c r="B2" s="895"/>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395"/>
      <c r="AC2" s="395"/>
      <c r="AD2" s="210"/>
      <c r="AE2" s="210"/>
      <c r="AF2" s="210"/>
      <c r="AG2" s="372"/>
      <c r="AQ2" s="334">
        <f>SUM(AQ4-AP4)</f>
        <v>0</v>
      </c>
    </row>
    <row r="3" spans="1:46" ht="36.75" customHeight="1" x14ac:dyDescent="0.4">
      <c r="A3" s="55"/>
      <c r="B3" s="896">
        <f>SUM(N14)</f>
        <v>2607974403</v>
      </c>
      <c r="C3" s="896"/>
      <c r="D3" s="896"/>
      <c r="E3" s="896"/>
      <c r="F3" s="896"/>
      <c r="G3" s="896"/>
      <c r="H3" s="896"/>
      <c r="I3" s="896"/>
      <c r="J3" s="467">
        <f>SUM(N89)</f>
        <v>2607974403</v>
      </c>
      <c r="K3" s="55"/>
      <c r="L3" s="55"/>
      <c r="M3" s="55"/>
      <c r="N3" s="464">
        <f>+B3-J3</f>
        <v>0</v>
      </c>
      <c r="O3" s="465"/>
      <c r="P3" s="55"/>
      <c r="Q3" s="55"/>
      <c r="R3" s="55"/>
      <c r="S3" s="55"/>
      <c r="T3" s="55"/>
      <c r="U3" s="55"/>
      <c r="V3" s="55"/>
      <c r="W3" s="55"/>
      <c r="X3" s="55"/>
      <c r="Y3" s="55"/>
      <c r="Z3" s="55"/>
      <c r="AA3" s="55"/>
      <c r="AB3" s="34"/>
      <c r="AC3" s="34"/>
      <c r="AM3" s="259"/>
    </row>
    <row r="4" spans="1:46" ht="27.75" customHeight="1" x14ac:dyDescent="0.4">
      <c r="A4" s="56" t="s">
        <v>120</v>
      </c>
      <c r="B4" s="442" t="s">
        <v>120</v>
      </c>
      <c r="C4" s="442" t="s">
        <v>120</v>
      </c>
      <c r="D4" s="442" t="s">
        <v>120</v>
      </c>
      <c r="E4" s="442" t="s">
        <v>120</v>
      </c>
      <c r="F4" s="442" t="s">
        <v>120</v>
      </c>
      <c r="G4" s="442" t="s">
        <v>120</v>
      </c>
      <c r="H4" s="442" t="s">
        <v>120</v>
      </c>
      <c r="I4" s="442" t="s">
        <v>120</v>
      </c>
      <c r="J4" s="443" t="s">
        <v>120</v>
      </c>
      <c r="K4" s="932" t="s">
        <v>228</v>
      </c>
      <c r="L4" s="932" t="s">
        <v>229</v>
      </c>
      <c r="M4" s="932" t="s">
        <v>230</v>
      </c>
      <c r="N4" s="444"/>
      <c r="O4" s="444" t="s">
        <v>120</v>
      </c>
      <c r="P4" s="444" t="s">
        <v>120</v>
      </c>
      <c r="Q4" s="445" t="s">
        <v>335</v>
      </c>
      <c r="R4" s="180"/>
      <c r="S4" s="180"/>
      <c r="T4" s="180"/>
      <c r="U4" s="180"/>
      <c r="V4" s="445"/>
      <c r="W4" s="445"/>
      <c r="X4" s="449"/>
      <c r="Y4" s="449"/>
      <c r="Z4" s="450"/>
      <c r="AA4" s="934" t="s">
        <v>0</v>
      </c>
      <c r="AB4" s="935"/>
      <c r="AC4" s="935"/>
      <c r="AD4" s="935"/>
      <c r="AE4" s="935"/>
      <c r="AF4" s="460"/>
      <c r="AG4" s="451"/>
      <c r="AH4" s="452"/>
      <c r="AI4" s="453"/>
      <c r="AJ4" s="454"/>
      <c r="AK4" s="453"/>
      <c r="AL4" s="929" t="s">
        <v>301</v>
      </c>
      <c r="AO4" s="210">
        <f>AE30+X30</f>
        <v>109890421</v>
      </c>
      <c r="AP4" s="335">
        <f>SUM(AP6:AP95)</f>
        <v>34300000</v>
      </c>
      <c r="AQ4" s="335">
        <f>SUM(AQ6:AQ95)</f>
        <v>34300000</v>
      </c>
      <c r="AR4" s="385">
        <f>SUM(AP4-AQ4)</f>
        <v>0</v>
      </c>
      <c r="AS4" s="386"/>
      <c r="AT4" s="386" t="s">
        <v>333</v>
      </c>
    </row>
    <row r="5" spans="1:46" ht="72.75" customHeight="1" x14ac:dyDescent="0.35">
      <c r="A5" s="57" t="s">
        <v>153</v>
      </c>
      <c r="B5" s="446" t="s">
        <v>152</v>
      </c>
      <c r="C5" s="446" t="s">
        <v>151</v>
      </c>
      <c r="D5" s="446" t="s">
        <v>150</v>
      </c>
      <c r="E5" s="446" t="s">
        <v>149</v>
      </c>
      <c r="F5" s="446" t="s">
        <v>148</v>
      </c>
      <c r="G5" s="446" t="s">
        <v>147</v>
      </c>
      <c r="H5" s="446" t="s">
        <v>146</v>
      </c>
      <c r="I5" s="446" t="s">
        <v>145</v>
      </c>
      <c r="J5" s="447" t="s">
        <v>144</v>
      </c>
      <c r="K5" s="933"/>
      <c r="L5" s="933"/>
      <c r="M5" s="933"/>
      <c r="N5" s="447" t="s">
        <v>143</v>
      </c>
      <c r="O5" s="447" t="s">
        <v>142</v>
      </c>
      <c r="P5" s="448" t="s">
        <v>250</v>
      </c>
      <c r="Q5" s="447" t="s">
        <v>141</v>
      </c>
      <c r="R5" s="139" t="s">
        <v>290</v>
      </c>
      <c r="S5" s="139" t="s">
        <v>336</v>
      </c>
      <c r="T5" s="139" t="s">
        <v>337</v>
      </c>
      <c r="U5" s="139" t="s">
        <v>280</v>
      </c>
      <c r="V5" s="447" t="s">
        <v>225</v>
      </c>
      <c r="W5" s="447" t="s">
        <v>338</v>
      </c>
      <c r="X5" s="455" t="s">
        <v>291</v>
      </c>
      <c r="Y5" s="455" t="s">
        <v>293</v>
      </c>
      <c r="Z5" s="447" t="s">
        <v>247</v>
      </c>
      <c r="AA5" s="461" t="s">
        <v>260</v>
      </c>
      <c r="AB5" s="462" t="s">
        <v>257</v>
      </c>
      <c r="AC5" s="462" t="s">
        <v>255</v>
      </c>
      <c r="AD5" s="463" t="s">
        <v>296</v>
      </c>
      <c r="AE5" s="463" t="s">
        <v>306</v>
      </c>
      <c r="AF5" s="463" t="s">
        <v>299</v>
      </c>
      <c r="AG5" s="456" t="s">
        <v>462</v>
      </c>
      <c r="AH5" s="457" t="s">
        <v>297</v>
      </c>
      <c r="AI5" s="458" t="s">
        <v>295</v>
      </c>
      <c r="AJ5" s="454" t="s">
        <v>254</v>
      </c>
      <c r="AK5" s="459" t="s">
        <v>292</v>
      </c>
      <c r="AL5" s="930"/>
      <c r="AM5" s="181"/>
      <c r="AN5" s="182" t="s">
        <v>302</v>
      </c>
      <c r="AO5" s="182" t="s">
        <v>313</v>
      </c>
      <c r="AP5" s="931" t="s">
        <v>325</v>
      </c>
      <c r="AQ5" s="931"/>
    </row>
    <row r="6" spans="1:46" ht="29.25" customHeight="1" x14ac:dyDescent="0.35">
      <c r="A6" s="62" t="s">
        <v>137</v>
      </c>
      <c r="B6" s="163">
        <v>1</v>
      </c>
      <c r="C6" s="163">
        <v>0</v>
      </c>
      <c r="D6" s="163">
        <v>2</v>
      </c>
      <c r="E6" s="163">
        <v>12</v>
      </c>
      <c r="F6" s="163"/>
      <c r="G6" s="163"/>
      <c r="H6" s="163">
        <v>10</v>
      </c>
      <c r="I6" s="58"/>
      <c r="J6" s="468" t="s">
        <v>117</v>
      </c>
      <c r="K6" s="396"/>
      <c r="L6" s="396"/>
      <c r="M6" s="396"/>
      <c r="N6" s="262">
        <v>119799896</v>
      </c>
      <c r="O6" s="262"/>
      <c r="P6" s="262"/>
      <c r="Q6" s="262">
        <f>SUM(N6+O6-P6)</f>
        <v>119799896</v>
      </c>
      <c r="R6" s="262"/>
      <c r="S6" s="281"/>
      <c r="T6" s="263"/>
      <c r="U6" s="263"/>
      <c r="V6" s="262"/>
      <c r="W6" s="263"/>
      <c r="X6" s="264">
        <f>SUM(U6)</f>
        <v>0</v>
      </c>
      <c r="Y6" s="398"/>
      <c r="Z6" s="399">
        <f>SUM(Q6-R6-T6-V6-W6-X6-Y6)</f>
        <v>119799896</v>
      </c>
      <c r="AA6" s="625">
        <v>124144896</v>
      </c>
      <c r="AB6" s="399">
        <v>8055000</v>
      </c>
      <c r="AC6" s="400">
        <f t="shared" ref="AC6:AC57" si="0">SUM(AA6-AB6)</f>
        <v>116089896</v>
      </c>
      <c r="AD6" s="398">
        <f>SUM(Z6-AB6)</f>
        <v>111744896</v>
      </c>
      <c r="AE6" s="398">
        <v>111744896</v>
      </c>
      <c r="AF6" s="398">
        <f>SUM(AD6-AE6)</f>
        <v>0</v>
      </c>
      <c r="AG6" s="350">
        <f>SUM(R6+T6+V6+Y6+W6+AB6)</f>
        <v>8055000</v>
      </c>
      <c r="AH6" s="265">
        <f>AB6/(AB6+AE6+AF6)</f>
        <v>6.723712013906924E-2</v>
      </c>
      <c r="AI6" s="266"/>
      <c r="AJ6" s="267"/>
      <c r="AK6" s="268" t="e">
        <f>SUM(AD6-AE6-#REF!-#REF!)</f>
        <v>#REF!</v>
      </c>
      <c r="AL6" s="269">
        <f>SUM(Q6-(AD6+X6))/Q6</f>
        <v>6.723712013906924E-2</v>
      </c>
      <c r="AM6" s="183"/>
      <c r="AN6" s="401"/>
      <c r="AO6" s="368"/>
      <c r="AP6" s="402"/>
      <c r="AQ6" s="375"/>
    </row>
    <row r="7" spans="1:46" s="95" customFormat="1" ht="29.25" customHeight="1" x14ac:dyDescent="0.35">
      <c r="A7" s="94"/>
      <c r="B7" s="163">
        <v>1</v>
      </c>
      <c r="C7" s="163">
        <v>0</v>
      </c>
      <c r="D7" s="163">
        <v>2</v>
      </c>
      <c r="E7" s="163">
        <v>100</v>
      </c>
      <c r="F7" s="163"/>
      <c r="G7" s="163"/>
      <c r="H7" s="163"/>
      <c r="I7" s="163"/>
      <c r="J7" s="135" t="s">
        <v>160</v>
      </c>
      <c r="K7" s="396"/>
      <c r="L7" s="396"/>
      <c r="M7" s="396"/>
      <c r="N7" s="262">
        <v>1000000</v>
      </c>
      <c r="O7" s="262"/>
      <c r="P7" s="262"/>
      <c r="Q7" s="262">
        <f>SUM(N7+O7-P7)</f>
        <v>1000000</v>
      </c>
      <c r="R7" s="262"/>
      <c r="S7" s="281"/>
      <c r="T7" s="262"/>
      <c r="U7" s="262"/>
      <c r="V7" s="262">
        <v>1000000</v>
      </c>
      <c r="W7" s="262"/>
      <c r="X7" s="264">
        <f>SUM(U7)</f>
        <v>0</v>
      </c>
      <c r="Y7" s="398"/>
      <c r="Z7" s="399">
        <f>SUM(Q7-R7-T7-V7-W7-X7-Y7)</f>
        <v>0</v>
      </c>
      <c r="AA7" s="399"/>
      <c r="AB7" s="399"/>
      <c r="AC7" s="399">
        <f t="shared" si="0"/>
        <v>0</v>
      </c>
      <c r="AD7" s="398">
        <f>SUM(Z7-AB7)</f>
        <v>0</v>
      </c>
      <c r="AE7" s="398"/>
      <c r="AF7" s="398">
        <f>SUM(AD7-AE7)</f>
        <v>0</v>
      </c>
      <c r="AG7" s="350">
        <f>SUM(R7+T7+V7+Y7+W7+AB7)</f>
        <v>1000000</v>
      </c>
      <c r="AH7" s="270" t="s">
        <v>50</v>
      </c>
      <c r="AI7" s="266"/>
      <c r="AJ7" s="267"/>
      <c r="AK7" s="268" t="e">
        <f>SUM(AD7-AE7-#REF!-#REF!)</f>
        <v>#REF!</v>
      </c>
      <c r="AL7" s="269">
        <f>SUM(Q7-(AD7+X7))/Q7</f>
        <v>1</v>
      </c>
      <c r="AM7" s="184"/>
      <c r="AN7" s="403"/>
      <c r="AO7" s="157"/>
      <c r="AP7" s="344"/>
      <c r="AQ7" s="344"/>
      <c r="AR7" s="377"/>
    </row>
    <row r="8" spans="1:46" s="97" customFormat="1" ht="42" customHeight="1" x14ac:dyDescent="0.35">
      <c r="A8" s="96"/>
      <c r="B8" s="126"/>
      <c r="C8" s="126"/>
      <c r="D8" s="126"/>
      <c r="E8" s="126"/>
      <c r="F8" s="126"/>
      <c r="G8" s="126"/>
      <c r="H8" s="126"/>
      <c r="I8" s="126"/>
      <c r="J8" s="130" t="s">
        <v>209</v>
      </c>
      <c r="K8" s="127"/>
      <c r="L8" s="127"/>
      <c r="M8" s="127"/>
      <c r="N8" s="271">
        <f>SUM(N6:N7)</f>
        <v>120799896</v>
      </c>
      <c r="O8" s="271">
        <f>SUM(O6:O7)</f>
        <v>0</v>
      </c>
      <c r="P8" s="271">
        <f>SUM(P6:P7)</f>
        <v>0</v>
      </c>
      <c r="Q8" s="271">
        <f>SUM(Q6:Q7)</f>
        <v>120799896</v>
      </c>
      <c r="R8" s="271"/>
      <c r="S8" s="272"/>
      <c r="T8" s="271">
        <f>SUM(T6:T7)</f>
        <v>0</v>
      </c>
      <c r="U8" s="271">
        <f>SUM(U6:U7)</f>
        <v>0</v>
      </c>
      <c r="V8" s="271">
        <f>SUM(V6:V7)</f>
        <v>1000000</v>
      </c>
      <c r="W8" s="271">
        <f t="shared" ref="W8:AF8" si="1">SUM(W6:W7)</f>
        <v>0</v>
      </c>
      <c r="X8" s="273">
        <f t="shared" si="1"/>
        <v>0</v>
      </c>
      <c r="Y8" s="404">
        <f t="shared" si="1"/>
        <v>0</v>
      </c>
      <c r="Z8" s="404">
        <f t="shared" si="1"/>
        <v>119799896</v>
      </c>
      <c r="AA8" s="404">
        <f t="shared" si="1"/>
        <v>124144896</v>
      </c>
      <c r="AB8" s="404">
        <f t="shared" si="1"/>
        <v>8055000</v>
      </c>
      <c r="AC8" s="404">
        <f t="shared" si="1"/>
        <v>116089896</v>
      </c>
      <c r="AD8" s="404">
        <f t="shared" si="1"/>
        <v>111744896</v>
      </c>
      <c r="AE8" s="404">
        <f t="shared" si="1"/>
        <v>111744896</v>
      </c>
      <c r="AF8" s="404">
        <f t="shared" si="1"/>
        <v>0</v>
      </c>
      <c r="AG8" s="351"/>
      <c r="AH8" s="274">
        <f>AB8/(AB8+AE8+AF8)</f>
        <v>6.723712013906924E-2</v>
      </c>
      <c r="AI8" s="275"/>
      <c r="AJ8" s="276"/>
      <c r="AK8" s="277" t="e">
        <f>SUM(AD8-AE8-#REF!-#REF!)</f>
        <v>#REF!</v>
      </c>
      <c r="AL8" s="278">
        <f>SUM(Q8-(AD8+X8))/Q8</f>
        <v>7.4958673805480755E-2</v>
      </c>
      <c r="AM8" s="185"/>
      <c r="AN8" s="405"/>
      <c r="AO8" s="406"/>
      <c r="AP8" s="407"/>
      <c r="AQ8" s="407"/>
      <c r="AR8" s="376"/>
    </row>
    <row r="9" spans="1:46" s="95" customFormat="1" ht="63" customHeight="1" x14ac:dyDescent="0.35">
      <c r="A9" s="98"/>
      <c r="B9" s="129"/>
      <c r="C9" s="129"/>
      <c r="D9" s="129"/>
      <c r="E9" s="129"/>
      <c r="F9" s="129"/>
      <c r="G9" s="129"/>
      <c r="H9" s="129"/>
      <c r="I9" s="129"/>
      <c r="J9" s="130" t="s">
        <v>156</v>
      </c>
      <c r="K9" s="128"/>
      <c r="L9" s="128"/>
      <c r="M9" s="128"/>
      <c r="N9" s="271">
        <v>0</v>
      </c>
      <c r="O9" s="271">
        <f>SUM(O8)</f>
        <v>0</v>
      </c>
      <c r="P9" s="271">
        <f>SUM(P8)</f>
        <v>0</v>
      </c>
      <c r="Q9" s="271">
        <f>SUM(Q8)</f>
        <v>120799896</v>
      </c>
      <c r="R9" s="271"/>
      <c r="S9" s="272"/>
      <c r="T9" s="271">
        <f>SUM(T8)</f>
        <v>0</v>
      </c>
      <c r="U9" s="271"/>
      <c r="V9" s="271">
        <f>SUM(V8)</f>
        <v>1000000</v>
      </c>
      <c r="W9" s="271">
        <f t="shared" ref="W9:AF9" si="2">SUM(W8)</f>
        <v>0</v>
      </c>
      <c r="X9" s="279">
        <f t="shared" si="2"/>
        <v>0</v>
      </c>
      <c r="Y9" s="408">
        <f t="shared" si="2"/>
        <v>0</v>
      </c>
      <c r="Z9" s="404">
        <f t="shared" si="2"/>
        <v>119799896</v>
      </c>
      <c r="AA9" s="404">
        <f t="shared" si="2"/>
        <v>124144896</v>
      </c>
      <c r="AB9" s="404">
        <f t="shared" si="2"/>
        <v>8055000</v>
      </c>
      <c r="AC9" s="404">
        <f t="shared" si="2"/>
        <v>116089896</v>
      </c>
      <c r="AD9" s="408">
        <f t="shared" si="2"/>
        <v>111744896</v>
      </c>
      <c r="AE9" s="408">
        <f t="shared" si="2"/>
        <v>111744896</v>
      </c>
      <c r="AF9" s="408">
        <f t="shared" si="2"/>
        <v>0</v>
      </c>
      <c r="AG9" s="352"/>
      <c r="AH9" s="274">
        <f>AB9/(AB9+AE9+AF9)</f>
        <v>6.723712013906924E-2</v>
      </c>
      <c r="AI9" s="275"/>
      <c r="AJ9" s="276"/>
      <c r="AK9" s="277" t="e">
        <f>SUM(AD9-AE9-#REF!-#REF!)</f>
        <v>#REF!</v>
      </c>
      <c r="AL9" s="278">
        <f>SUM(Q9-(AD9+X9))/Q9</f>
        <v>7.4958673805480755E-2</v>
      </c>
      <c r="AM9" s="186"/>
      <c r="AN9" s="405"/>
      <c r="AO9" s="406"/>
      <c r="AP9" s="407"/>
      <c r="AQ9" s="407"/>
      <c r="AR9" s="377"/>
    </row>
    <row r="10" spans="1:46" s="97" customFormat="1" ht="37.5" customHeight="1" x14ac:dyDescent="0.35">
      <c r="A10" s="99" t="s">
        <v>137</v>
      </c>
      <c r="B10" s="100">
        <v>2</v>
      </c>
      <c r="C10" s="100">
        <v>0</v>
      </c>
      <c r="D10" s="100">
        <v>3</v>
      </c>
      <c r="E10" s="552">
        <v>50</v>
      </c>
      <c r="F10" s="552">
        <v>3</v>
      </c>
      <c r="G10" s="552"/>
      <c r="H10" s="552"/>
      <c r="I10" s="552"/>
      <c r="J10" s="516" t="s">
        <v>246</v>
      </c>
      <c r="K10" s="73"/>
      <c r="L10" s="73">
        <v>21561938</v>
      </c>
      <c r="M10" s="73"/>
      <c r="N10" s="280">
        <v>28050000</v>
      </c>
      <c r="O10" s="517">
        <v>6651000</v>
      </c>
      <c r="P10" s="280"/>
      <c r="Q10" s="280">
        <f>SUM(N10+O10-P10)</f>
        <v>34701000</v>
      </c>
      <c r="R10" s="262"/>
      <c r="S10" s="281"/>
      <c r="T10" s="262"/>
      <c r="U10" s="262"/>
      <c r="V10" s="262">
        <v>34701000</v>
      </c>
      <c r="W10" s="262"/>
      <c r="X10" s="264"/>
      <c r="Y10" s="398"/>
      <c r="Z10" s="399">
        <f>SUM(Q10-R10-T10-V10-W10-X10-Y10)</f>
        <v>0</v>
      </c>
      <c r="AA10" s="409"/>
      <c r="AB10" s="409"/>
      <c r="AC10" s="399"/>
      <c r="AD10" s="398">
        <f>SUM(Z10-AB10)</f>
        <v>0</v>
      </c>
      <c r="AE10" s="398"/>
      <c r="AF10" s="398">
        <f>SUM(AD10-AE10)</f>
        <v>0</v>
      </c>
      <c r="AG10" s="350">
        <f>SUM(R10+T10+V10+Y10+W10+AB10)</f>
        <v>34701000</v>
      </c>
      <c r="AH10" s="265" t="s">
        <v>50</v>
      </c>
      <c r="AI10" s="266"/>
      <c r="AJ10" s="267"/>
      <c r="AK10" s="268" t="e">
        <f>SUM(AD10-AE10-#REF!-#REF!)</f>
        <v>#REF!</v>
      </c>
      <c r="AL10" s="269">
        <f>SUM(AG10-AN10)/(AG10)</f>
        <v>1</v>
      </c>
      <c r="AM10" s="183"/>
      <c r="AN10" s="403"/>
      <c r="AO10" s="157"/>
      <c r="AP10" s="344"/>
      <c r="AQ10" s="344"/>
      <c r="AR10" s="376"/>
    </row>
    <row r="11" spans="1:46" s="97" customFormat="1" ht="35.25" customHeight="1" x14ac:dyDescent="0.35">
      <c r="A11" s="99" t="s">
        <v>137</v>
      </c>
      <c r="B11" s="100">
        <v>2</v>
      </c>
      <c r="C11" s="100">
        <v>0</v>
      </c>
      <c r="D11" s="100">
        <v>3</v>
      </c>
      <c r="E11" s="552">
        <v>50</v>
      </c>
      <c r="F11" s="552">
        <v>2</v>
      </c>
      <c r="G11" s="552">
        <v>0</v>
      </c>
      <c r="H11" s="552">
        <v>10</v>
      </c>
      <c r="I11" s="552"/>
      <c r="J11" s="516" t="s">
        <v>248</v>
      </c>
      <c r="K11" s="73"/>
      <c r="L11" s="73"/>
      <c r="M11" s="73"/>
      <c r="N11" s="280">
        <v>950000</v>
      </c>
      <c r="O11" s="517">
        <v>150000</v>
      </c>
      <c r="P11" s="280"/>
      <c r="Q11" s="280">
        <f>SUM(N11+O11-P11)</f>
        <v>1100000</v>
      </c>
      <c r="R11" s="262"/>
      <c r="S11" s="281"/>
      <c r="T11" s="262"/>
      <c r="U11" s="262"/>
      <c r="V11" s="262">
        <v>1100000</v>
      </c>
      <c r="W11" s="262"/>
      <c r="X11" s="264"/>
      <c r="Y11" s="398"/>
      <c r="Z11" s="399">
        <f>SUM(Q11-R11-T11-V11-W11-X11-Y11)</f>
        <v>0</v>
      </c>
      <c r="AA11" s="409"/>
      <c r="AB11" s="409"/>
      <c r="AC11" s="399"/>
      <c r="AD11" s="398">
        <f>SUM(Z11-AB11)</f>
        <v>0</v>
      </c>
      <c r="AE11" s="398"/>
      <c r="AF11" s="398">
        <f>SUM(AD11-AE11)</f>
        <v>0</v>
      </c>
      <c r="AG11" s="350">
        <f>SUM(R11+T11+V11+Y11+W11+AB11)</f>
        <v>1100000</v>
      </c>
      <c r="AH11" s="265" t="s">
        <v>50</v>
      </c>
      <c r="AI11" s="266"/>
      <c r="AJ11" s="267"/>
      <c r="AK11" s="268" t="e">
        <f>SUM(AD11-AE11-#REF!-#REF!)</f>
        <v>#REF!</v>
      </c>
      <c r="AL11" s="269">
        <f>SUM(AG11-AN11)/(AG11)</f>
        <v>1</v>
      </c>
      <c r="AM11" s="184"/>
      <c r="AN11" s="403"/>
      <c r="AO11" s="157"/>
      <c r="AP11" s="344"/>
      <c r="AQ11" s="367"/>
      <c r="AR11" s="376"/>
    </row>
    <row r="12" spans="1:46" s="97" customFormat="1" ht="50.25" customHeight="1" x14ac:dyDescent="0.35">
      <c r="A12" s="99"/>
      <c r="B12" s="552">
        <v>2</v>
      </c>
      <c r="C12" s="552">
        <v>0</v>
      </c>
      <c r="D12" s="552">
        <v>3</v>
      </c>
      <c r="E12" s="552">
        <v>51</v>
      </c>
      <c r="F12" s="552">
        <v>1</v>
      </c>
      <c r="G12" s="552">
        <v>0</v>
      </c>
      <c r="H12" s="552">
        <v>10</v>
      </c>
      <c r="I12" s="552"/>
      <c r="J12" s="135" t="s">
        <v>311</v>
      </c>
      <c r="K12" s="73"/>
      <c r="L12" s="73"/>
      <c r="M12" s="73"/>
      <c r="N12" s="280">
        <v>0</v>
      </c>
      <c r="O12" s="280"/>
      <c r="P12" s="280"/>
      <c r="Q12" s="280">
        <f>SUM(N12+O12-P12)</f>
        <v>0</v>
      </c>
      <c r="R12" s="262"/>
      <c r="S12" s="281"/>
      <c r="T12" s="262"/>
      <c r="U12" s="262"/>
      <c r="V12" s="262"/>
      <c r="W12" s="262"/>
      <c r="X12" s="264"/>
      <c r="Y12" s="398"/>
      <c r="Z12" s="399">
        <f>SUM(Q12-R12-T12-V12-W12-X12-Y12)</f>
        <v>0</v>
      </c>
      <c r="AA12" s="409"/>
      <c r="AB12" s="409"/>
      <c r="AC12" s="399"/>
      <c r="AD12" s="398">
        <f>SUM(Z12-AB12)</f>
        <v>0</v>
      </c>
      <c r="AE12" s="398"/>
      <c r="AF12" s="398">
        <f>SUM(AD12-AE12)</f>
        <v>0</v>
      </c>
      <c r="AG12" s="350">
        <f>SUM(R12+T12+V12+Y12+W12+AB12)</f>
        <v>0</v>
      </c>
      <c r="AH12" s="265" t="s">
        <v>50</v>
      </c>
      <c r="AI12" s="266"/>
      <c r="AJ12" s="267"/>
      <c r="AK12" s="268" t="e">
        <f>SUM(AD12-AE12-#REF!-#REF!)</f>
        <v>#REF!</v>
      </c>
      <c r="AL12" s="269" t="e">
        <f>SUM(AG12-AN12)/(AG12)</f>
        <v>#DIV/0!</v>
      </c>
      <c r="AM12" s="184"/>
      <c r="AN12" s="403"/>
      <c r="AO12" s="157"/>
      <c r="AP12" s="344"/>
      <c r="AQ12" s="367"/>
      <c r="AR12" s="376"/>
    </row>
    <row r="13" spans="1:46" s="95" customFormat="1" ht="44.25" customHeight="1" x14ac:dyDescent="0.35">
      <c r="A13" s="94" t="s">
        <v>137</v>
      </c>
      <c r="B13" s="126">
        <v>2</v>
      </c>
      <c r="C13" s="126">
        <v>0</v>
      </c>
      <c r="D13" s="126">
        <v>3</v>
      </c>
      <c r="E13" s="553"/>
      <c r="F13" s="553"/>
      <c r="G13" s="553"/>
      <c r="H13" s="553"/>
      <c r="I13" s="553"/>
      <c r="J13" s="130" t="s">
        <v>249</v>
      </c>
      <c r="K13" s="128"/>
      <c r="L13" s="128"/>
      <c r="M13" s="128"/>
      <c r="N13" s="271">
        <f>SUM(N10+N11+NN12)</f>
        <v>29000000</v>
      </c>
      <c r="O13" s="271">
        <f t="shared" ref="O13:Z13" si="3">SUM(O10:O12)</f>
        <v>6801000</v>
      </c>
      <c r="P13" s="271">
        <f t="shared" si="3"/>
        <v>0</v>
      </c>
      <c r="Q13" s="271">
        <f t="shared" si="3"/>
        <v>35801000</v>
      </c>
      <c r="R13" s="271">
        <f t="shared" si="3"/>
        <v>0</v>
      </c>
      <c r="S13" s="271">
        <f t="shared" si="3"/>
        <v>0</v>
      </c>
      <c r="T13" s="271">
        <f t="shared" si="3"/>
        <v>0</v>
      </c>
      <c r="U13" s="271">
        <f t="shared" si="3"/>
        <v>0</v>
      </c>
      <c r="V13" s="271">
        <f t="shared" si="3"/>
        <v>35801000</v>
      </c>
      <c r="W13" s="271">
        <f t="shared" si="3"/>
        <v>0</v>
      </c>
      <c r="X13" s="404">
        <f>SUM(X10:X12)</f>
        <v>0</v>
      </c>
      <c r="Y13" s="404">
        <f t="shared" si="3"/>
        <v>0</v>
      </c>
      <c r="Z13" s="404">
        <f t="shared" si="3"/>
        <v>0</v>
      </c>
      <c r="AA13" s="410"/>
      <c r="AB13" s="410"/>
      <c r="AC13" s="410">
        <f t="shared" si="0"/>
        <v>0</v>
      </c>
      <c r="AD13" s="408">
        <f>SUM(AD10:AD11)</f>
        <v>0</v>
      </c>
      <c r="AE13" s="408"/>
      <c r="AF13" s="408">
        <f>SUM(AF10:AF11)</f>
        <v>0</v>
      </c>
      <c r="AG13" s="352"/>
      <c r="AH13" s="282" t="s">
        <v>50</v>
      </c>
      <c r="AI13" s="283"/>
      <c r="AJ13" s="284"/>
      <c r="AK13" s="285" t="e">
        <f>SUM(AD13-AE13-#REF!+#REF!)</f>
        <v>#REF!</v>
      </c>
      <c r="AL13" s="278">
        <f>SUM(Q13-(AD13+X13))/Q13</f>
        <v>1</v>
      </c>
      <c r="AM13" s="186"/>
      <c r="AN13" s="405"/>
      <c r="AO13" s="411"/>
      <c r="AP13" s="407"/>
      <c r="AQ13" s="407"/>
      <c r="AR13" s="377"/>
    </row>
    <row r="14" spans="1:46" s="97" customFormat="1" ht="28.5" x14ac:dyDescent="0.35">
      <c r="A14" s="99" t="s">
        <v>137</v>
      </c>
      <c r="B14" s="100">
        <v>2</v>
      </c>
      <c r="C14" s="100">
        <v>0</v>
      </c>
      <c r="D14" s="100">
        <v>4</v>
      </c>
      <c r="E14" s="552"/>
      <c r="F14" s="552"/>
      <c r="G14" s="552"/>
      <c r="H14" s="552"/>
      <c r="I14" s="552"/>
      <c r="J14" s="131" t="s">
        <v>139</v>
      </c>
      <c r="K14" s="73"/>
      <c r="L14" s="73"/>
      <c r="M14" s="73"/>
      <c r="N14" s="477">
        <v>2607974403</v>
      </c>
      <c r="O14" s="280"/>
      <c r="P14" s="280"/>
      <c r="Q14" s="280"/>
      <c r="R14" s="262"/>
      <c r="S14" s="281"/>
      <c r="T14" s="262"/>
      <c r="U14" s="262"/>
      <c r="V14" s="262"/>
      <c r="W14" s="262"/>
      <c r="X14" s="264"/>
      <c r="Y14" s="398"/>
      <c r="Z14" s="399"/>
      <c r="AA14" s="399"/>
      <c r="AB14" s="399"/>
      <c r="AC14" s="399">
        <f t="shared" si="0"/>
        <v>0</v>
      </c>
      <c r="AD14" s="398"/>
      <c r="AE14" s="398"/>
      <c r="AF14" s="398"/>
      <c r="AG14" s="350"/>
      <c r="AH14" s="286"/>
      <c r="AI14" s="287"/>
      <c r="AJ14" s="288"/>
      <c r="AK14" s="289" t="e">
        <f>SUM(AD14-AE14-#REF!+#REF!)</f>
        <v>#REF!</v>
      </c>
      <c r="AL14" s="290"/>
      <c r="AM14" s="187"/>
      <c r="AN14" s="337"/>
      <c r="AO14" s="158"/>
      <c r="AP14" s="344"/>
      <c r="AQ14" s="344"/>
      <c r="AR14" s="376"/>
    </row>
    <row r="15" spans="1:46" ht="8.25" customHeight="1" x14ac:dyDescent="0.35">
      <c r="A15" s="60"/>
      <c r="B15" s="70"/>
      <c r="C15" s="70"/>
      <c r="D15" s="70"/>
      <c r="E15" s="70"/>
      <c r="F15" s="70"/>
      <c r="G15" s="70"/>
      <c r="H15" s="70"/>
      <c r="I15" s="70"/>
      <c r="J15" s="132"/>
      <c r="K15" s="71"/>
      <c r="L15" s="71"/>
      <c r="M15" s="72"/>
      <c r="N15" s="291"/>
      <c r="O15" s="291"/>
      <c r="P15" s="291"/>
      <c r="Q15" s="292"/>
      <c r="R15" s="292"/>
      <c r="S15" s="292"/>
      <c r="T15" s="292"/>
      <c r="U15" s="292"/>
      <c r="V15" s="292"/>
      <c r="W15" s="292"/>
      <c r="X15" s="292"/>
      <c r="Y15" s="412"/>
      <c r="Z15" s="412"/>
      <c r="AA15" s="412"/>
      <c r="AB15" s="412"/>
      <c r="AC15" s="412"/>
      <c r="AD15" s="412"/>
      <c r="AE15" s="412"/>
      <c r="AF15" s="412"/>
      <c r="AG15" s="353"/>
      <c r="AH15" s="293"/>
      <c r="AI15" s="294"/>
      <c r="AJ15" s="294"/>
      <c r="AK15" s="295"/>
      <c r="AL15" s="293"/>
      <c r="AM15" s="188"/>
      <c r="AN15" s="405"/>
      <c r="AO15" s="413"/>
      <c r="AP15" s="407"/>
      <c r="AQ15" s="407"/>
    </row>
    <row r="16" spans="1:46" ht="8.25" customHeight="1" x14ac:dyDescent="0.35">
      <c r="A16" s="60"/>
      <c r="B16" s="76"/>
      <c r="C16" s="76"/>
      <c r="D16" s="76"/>
      <c r="E16" s="76"/>
      <c r="F16" s="76"/>
      <c r="G16" s="76"/>
      <c r="H16" s="76"/>
      <c r="I16" s="76"/>
      <c r="J16" s="133"/>
      <c r="K16" s="77"/>
      <c r="L16" s="77"/>
      <c r="M16" s="78"/>
      <c r="N16" s="296"/>
      <c r="O16" s="296"/>
      <c r="P16" s="296"/>
      <c r="Q16" s="297"/>
      <c r="R16" s="297"/>
      <c r="S16" s="297"/>
      <c r="T16" s="297"/>
      <c r="U16" s="297"/>
      <c r="V16" s="297"/>
      <c r="W16" s="297"/>
      <c r="X16" s="297"/>
      <c r="Y16" s="414"/>
      <c r="Z16" s="414"/>
      <c r="AA16" s="414"/>
      <c r="AB16" s="414"/>
      <c r="AC16" s="414"/>
      <c r="AD16" s="414"/>
      <c r="AE16" s="414"/>
      <c r="AF16" s="414"/>
      <c r="AG16" s="353"/>
      <c r="AH16" s="298"/>
      <c r="AI16" s="297"/>
      <c r="AJ16" s="297"/>
      <c r="AK16" s="299"/>
      <c r="AL16" s="298"/>
      <c r="AM16" s="188"/>
      <c r="AN16" s="405"/>
      <c r="AO16" s="413"/>
      <c r="AP16" s="407"/>
      <c r="AQ16" s="407"/>
    </row>
    <row r="17" spans="1:46" s="101" customFormat="1" ht="40.5" customHeight="1" x14ac:dyDescent="0.35">
      <c r="A17" s="96"/>
      <c r="B17" s="892" t="s">
        <v>161</v>
      </c>
      <c r="C17" s="892"/>
      <c r="D17" s="892"/>
      <c r="E17" s="892"/>
      <c r="F17" s="892"/>
      <c r="G17" s="892"/>
      <c r="H17" s="892"/>
      <c r="I17" s="892"/>
      <c r="J17" s="892"/>
      <c r="K17" s="396"/>
      <c r="L17" s="396"/>
      <c r="M17" s="396"/>
      <c r="N17" s="262"/>
      <c r="O17" s="262"/>
      <c r="P17" s="300"/>
      <c r="Q17" s="300"/>
      <c r="R17" s="300"/>
      <c r="S17" s="300"/>
      <c r="T17" s="300"/>
      <c r="U17" s="300"/>
      <c r="V17" s="300"/>
      <c r="W17" s="300"/>
      <c r="X17" s="264">
        <f>SUM(U17)</f>
        <v>0</v>
      </c>
      <c r="Y17" s="415"/>
      <c r="Z17" s="415"/>
      <c r="AA17" s="409"/>
      <c r="AB17" s="415"/>
      <c r="AC17" s="415"/>
      <c r="AD17" s="415"/>
      <c r="AE17" s="415"/>
      <c r="AF17" s="415"/>
      <c r="AG17" s="354"/>
      <c r="AH17" s="300"/>
      <c r="AI17" s="300"/>
      <c r="AJ17" s="300"/>
      <c r="AK17" s="301"/>
      <c r="AL17" s="302"/>
      <c r="AM17" s="187"/>
      <c r="AN17" s="338"/>
      <c r="AO17" s="158"/>
      <c r="AP17" s="344"/>
      <c r="AQ17" s="344"/>
      <c r="AR17" s="378"/>
    </row>
    <row r="18" spans="1:46" s="101" customFormat="1" ht="36" x14ac:dyDescent="0.35">
      <c r="A18" s="102" t="s">
        <v>137</v>
      </c>
      <c r="B18" s="115">
        <v>2</v>
      </c>
      <c r="C18" s="115">
        <v>0</v>
      </c>
      <c r="D18" s="115">
        <v>4</v>
      </c>
      <c r="E18" s="115">
        <v>1</v>
      </c>
      <c r="F18" s="115">
        <v>6</v>
      </c>
      <c r="G18" s="163" t="s">
        <v>223</v>
      </c>
      <c r="H18" s="89">
        <v>10</v>
      </c>
      <c r="I18" s="89" t="s">
        <v>122</v>
      </c>
      <c r="J18" s="135" t="s">
        <v>231</v>
      </c>
      <c r="K18" s="396">
        <v>26312050</v>
      </c>
      <c r="L18" s="396">
        <v>100121585</v>
      </c>
      <c r="M18" s="396">
        <v>22000000</v>
      </c>
      <c r="N18" s="262"/>
      <c r="O18" s="262"/>
      <c r="P18" s="262"/>
      <c r="Q18" s="262">
        <f>SUM(N18+O18-P18)</f>
        <v>0</v>
      </c>
      <c r="R18" s="303"/>
      <c r="S18" s="304"/>
      <c r="T18" s="303"/>
      <c r="U18" s="303">
        <f>SUM(S18-T18)</f>
        <v>0</v>
      </c>
      <c r="V18" s="262"/>
      <c r="W18" s="262"/>
      <c r="X18" s="264">
        <f>SUM(U18)</f>
        <v>0</v>
      </c>
      <c r="Y18" s="398"/>
      <c r="Z18" s="399">
        <f>SUM(Q18-R18-T18-V18-W18-X18-Y18)</f>
        <v>0</v>
      </c>
      <c r="AA18" s="398"/>
      <c r="AB18" s="399"/>
      <c r="AC18" s="399">
        <f t="shared" si="0"/>
        <v>0</v>
      </c>
      <c r="AD18" s="398">
        <f t="shared" ref="AD18:AD56" si="4">SUM(Z18-AB18)</f>
        <v>0</v>
      </c>
      <c r="AE18" s="398"/>
      <c r="AF18" s="398">
        <f>SUM(AD18-AE18)</f>
        <v>0</v>
      </c>
      <c r="AG18" s="350">
        <f>SUM(R18+T18+V18+Y18+W18+AB18)</f>
        <v>0</v>
      </c>
      <c r="AH18" s="265"/>
      <c r="AI18" s="266"/>
      <c r="AJ18" s="267"/>
      <c r="AK18" s="268" t="e">
        <f>SUM(AD18-AE18-#REF!-#REF!)</f>
        <v>#REF!</v>
      </c>
      <c r="AL18" s="269" t="e">
        <f t="shared" ref="AL18:AL25" si="5">SUM(Q18-(AD18+X18))/Q18</f>
        <v>#DIV/0!</v>
      </c>
      <c r="AM18" s="183"/>
      <c r="AN18" s="338"/>
      <c r="AO18" s="361"/>
      <c r="AP18" s="344"/>
      <c r="AQ18" s="344"/>
      <c r="AR18" s="378"/>
    </row>
    <row r="19" spans="1:46" s="101" customFormat="1" ht="36" x14ac:dyDescent="0.35">
      <c r="A19" s="96" t="s">
        <v>137</v>
      </c>
      <c r="B19" s="163">
        <v>2</v>
      </c>
      <c r="C19" s="163">
        <v>0</v>
      </c>
      <c r="D19" s="163">
        <v>4</v>
      </c>
      <c r="E19" s="163">
        <v>1</v>
      </c>
      <c r="F19" s="163">
        <v>8</v>
      </c>
      <c r="G19" s="163" t="s">
        <v>223</v>
      </c>
      <c r="H19" s="89">
        <v>10</v>
      </c>
      <c r="I19" s="89" t="s">
        <v>122</v>
      </c>
      <c r="J19" s="239" t="s">
        <v>162</v>
      </c>
      <c r="K19" s="396"/>
      <c r="L19" s="396">
        <v>223529923</v>
      </c>
      <c r="M19" s="396">
        <v>36257167</v>
      </c>
      <c r="N19" s="305"/>
      <c r="O19" s="262"/>
      <c r="P19" s="262"/>
      <c r="Q19" s="262">
        <f t="shared" ref="Q19:Q24" si="6">SUM(N19+O19-P19)</f>
        <v>0</v>
      </c>
      <c r="R19" s="303"/>
      <c r="S19" s="304"/>
      <c r="T19" s="303"/>
      <c r="U19" s="303">
        <f>SUM(S19-T19)</f>
        <v>0</v>
      </c>
      <c r="V19" s="262"/>
      <c r="W19" s="262"/>
      <c r="X19" s="264">
        <f>SUM(U19)</f>
        <v>0</v>
      </c>
      <c r="Y19" s="398"/>
      <c r="Z19" s="399">
        <f>SUM(Q19-R19-T19-V19-W19-X19-Y19)</f>
        <v>0</v>
      </c>
      <c r="AA19" s="398"/>
      <c r="AB19" s="399"/>
      <c r="AC19" s="399">
        <f t="shared" si="0"/>
        <v>0</v>
      </c>
      <c r="AD19" s="398">
        <f t="shared" si="4"/>
        <v>0</v>
      </c>
      <c r="AE19" s="398"/>
      <c r="AF19" s="398">
        <f>SUM(AD19-AE19)</f>
        <v>0</v>
      </c>
      <c r="AG19" s="350">
        <f>SUM(R19+T19+V19+Y19+W19+AB19)</f>
        <v>0</v>
      </c>
      <c r="AH19" s="265"/>
      <c r="AI19" s="266"/>
      <c r="AJ19" s="267"/>
      <c r="AK19" s="268" t="e">
        <f>SUM(AD19-AE19-#REF!-#REF!)</f>
        <v>#REF!</v>
      </c>
      <c r="AL19" s="269" t="e">
        <f t="shared" si="5"/>
        <v>#DIV/0!</v>
      </c>
      <c r="AM19" s="183"/>
      <c r="AN19" s="338"/>
      <c r="AO19" s="361"/>
      <c r="AP19" s="344"/>
      <c r="AQ19" s="344"/>
      <c r="AR19" s="378"/>
    </row>
    <row r="20" spans="1:46" s="101" customFormat="1" ht="109.5" customHeight="1" x14ac:dyDescent="0.35">
      <c r="A20" s="96" t="s">
        <v>137</v>
      </c>
      <c r="B20" s="163">
        <v>2</v>
      </c>
      <c r="C20" s="163">
        <v>0</v>
      </c>
      <c r="D20" s="163">
        <v>4</v>
      </c>
      <c r="E20" s="163">
        <v>1</v>
      </c>
      <c r="F20" s="163">
        <v>25</v>
      </c>
      <c r="G20" s="163" t="s">
        <v>223</v>
      </c>
      <c r="H20" s="89">
        <v>10</v>
      </c>
      <c r="I20" s="89" t="s">
        <v>122</v>
      </c>
      <c r="J20" s="516" t="s">
        <v>334</v>
      </c>
      <c r="K20" s="396">
        <v>162900</v>
      </c>
      <c r="L20" s="396">
        <v>12093007</v>
      </c>
      <c r="M20" s="396">
        <v>438400</v>
      </c>
      <c r="N20" s="305">
        <v>17500000</v>
      </c>
      <c r="O20" s="517">
        <v>650000</v>
      </c>
      <c r="P20" s="262"/>
      <c r="Q20" s="262">
        <f t="shared" si="6"/>
        <v>18150000</v>
      </c>
      <c r="R20" s="303">
        <v>500000</v>
      </c>
      <c r="S20" s="303">
        <v>500000</v>
      </c>
      <c r="T20" s="303"/>
      <c r="U20" s="303">
        <f>SUM(S20-T20)</f>
        <v>500000</v>
      </c>
      <c r="V20" s="262"/>
      <c r="W20" s="262"/>
      <c r="X20" s="264">
        <f>SUM(U20)</f>
        <v>500000</v>
      </c>
      <c r="Y20" s="398"/>
      <c r="Z20" s="399">
        <f>SUM(Q20-R20-T20-V20-W20-X20-Y20)</f>
        <v>17150000</v>
      </c>
      <c r="AA20" s="627">
        <v>51450000</v>
      </c>
      <c r="AB20" s="399"/>
      <c r="AC20" s="399">
        <f t="shared" si="0"/>
        <v>51450000</v>
      </c>
      <c r="AD20" s="398">
        <f t="shared" si="4"/>
        <v>17150000</v>
      </c>
      <c r="AE20" s="398">
        <v>51450000</v>
      </c>
      <c r="AF20" s="398">
        <f>SUM(AD20-AE20)</f>
        <v>-34300000</v>
      </c>
      <c r="AG20" s="350">
        <f>SUM(R20+T20+V20+Y20+W20+AB20)</f>
        <v>500000</v>
      </c>
      <c r="AH20" s="265">
        <f t="shared" ref="AH20:AH22" si="7">AB20/(AB20+AE20+AF20)</f>
        <v>0</v>
      </c>
      <c r="AI20" s="266"/>
      <c r="AJ20" s="267"/>
      <c r="AK20" s="268" t="e">
        <f>SUM(AD20-AE20-#REF!-#REF!)</f>
        <v>#REF!</v>
      </c>
      <c r="AL20" s="269">
        <f t="shared" si="5"/>
        <v>2.7548209366391185E-2</v>
      </c>
      <c r="AM20" s="183"/>
      <c r="AN20" s="338"/>
      <c r="AO20" s="361"/>
      <c r="AP20" s="344">
        <v>34300000</v>
      </c>
      <c r="AQ20" s="344"/>
      <c r="AR20" s="378"/>
    </row>
    <row r="21" spans="1:46" s="101" customFormat="1" ht="45" customHeight="1" x14ac:dyDescent="0.35">
      <c r="A21" s="96" t="s">
        <v>137</v>
      </c>
      <c r="B21" s="163">
        <v>2</v>
      </c>
      <c r="C21" s="163">
        <v>0</v>
      </c>
      <c r="D21" s="163">
        <v>4</v>
      </c>
      <c r="E21" s="163">
        <v>1</v>
      </c>
      <c r="F21" s="163">
        <v>26</v>
      </c>
      <c r="G21" s="163" t="s">
        <v>223</v>
      </c>
      <c r="H21" s="89">
        <v>10</v>
      </c>
      <c r="I21" s="89" t="s">
        <v>122</v>
      </c>
      <c r="J21" s="135" t="s">
        <v>238</v>
      </c>
      <c r="K21" s="396">
        <v>16357798</v>
      </c>
      <c r="L21" s="396"/>
      <c r="M21" s="396"/>
      <c r="N21" s="262">
        <v>200000</v>
      </c>
      <c r="O21" s="262"/>
      <c r="P21" s="262"/>
      <c r="Q21" s="262">
        <f t="shared" si="6"/>
        <v>200000</v>
      </c>
      <c r="R21" s="303"/>
      <c r="S21" s="303">
        <v>200000</v>
      </c>
      <c r="T21" s="303"/>
      <c r="U21" s="303">
        <f>SUM(S21-T21)</f>
        <v>200000</v>
      </c>
      <c r="V21" s="262"/>
      <c r="W21" s="262"/>
      <c r="X21" s="264">
        <f>SUM(U21)</f>
        <v>200000</v>
      </c>
      <c r="Y21" s="398"/>
      <c r="Z21" s="399">
        <f>SUM(Q21-R21-T21-V21-W21-X21-Y21)</f>
        <v>0</v>
      </c>
      <c r="AA21" s="398"/>
      <c r="AB21" s="399"/>
      <c r="AC21" s="399">
        <f t="shared" si="0"/>
        <v>0</v>
      </c>
      <c r="AD21" s="398">
        <f t="shared" si="4"/>
        <v>0</v>
      </c>
      <c r="AE21" s="398"/>
      <c r="AF21" s="398">
        <f>SUM(AD21-AE21)</f>
        <v>0</v>
      </c>
      <c r="AG21" s="350">
        <f>SUM(R21+T21+V21+Y21+W21+AB21)</f>
        <v>0</v>
      </c>
      <c r="AH21" s="265"/>
      <c r="AI21" s="266"/>
      <c r="AJ21" s="267"/>
      <c r="AK21" s="268" t="e">
        <f>SUM(AD21-AE21-#REF!-#REF!)</f>
        <v>#REF!</v>
      </c>
      <c r="AL21" s="269">
        <f t="shared" si="5"/>
        <v>0</v>
      </c>
      <c r="AM21" s="183"/>
      <c r="AN21" s="338"/>
      <c r="AO21" s="361"/>
      <c r="AP21" s="344"/>
      <c r="AQ21" s="344"/>
      <c r="AR21" s="391"/>
    </row>
    <row r="22" spans="1:46" s="109" customFormat="1" ht="26.25" x14ac:dyDescent="0.35">
      <c r="A22" s="105"/>
      <c r="B22" s="106"/>
      <c r="C22" s="106"/>
      <c r="D22" s="106"/>
      <c r="E22" s="106"/>
      <c r="F22" s="106"/>
      <c r="G22" s="106"/>
      <c r="H22" s="107"/>
      <c r="I22" s="107"/>
      <c r="J22" s="134" t="s">
        <v>200</v>
      </c>
      <c r="K22" s="108">
        <f t="shared" ref="K22:P22" si="8">SUM(K18:K21)</f>
        <v>42832748</v>
      </c>
      <c r="L22" s="108">
        <f t="shared" si="8"/>
        <v>335744515</v>
      </c>
      <c r="M22" s="108">
        <f t="shared" si="8"/>
        <v>58695567</v>
      </c>
      <c r="N22" s="307">
        <f t="shared" si="8"/>
        <v>17700000</v>
      </c>
      <c r="O22" s="307">
        <f t="shared" si="8"/>
        <v>650000</v>
      </c>
      <c r="P22" s="307">
        <f t="shared" si="8"/>
        <v>0</v>
      </c>
      <c r="Q22" s="307">
        <f t="shared" si="6"/>
        <v>18350000</v>
      </c>
      <c r="R22" s="308">
        <f>SUM(R18:R21)</f>
        <v>500000</v>
      </c>
      <c r="S22" s="308">
        <f t="shared" ref="S22:U22" si="9">SUM(S18:S21)</f>
        <v>700000</v>
      </c>
      <c r="T22" s="308">
        <f t="shared" si="9"/>
        <v>0</v>
      </c>
      <c r="U22" s="308">
        <f t="shared" si="9"/>
        <v>700000</v>
      </c>
      <c r="V22" s="307">
        <f>SUM(V18:V21)</f>
        <v>0</v>
      </c>
      <c r="W22" s="307">
        <f t="shared" ref="W22:X22" si="10">SUM(W18:W21)</f>
        <v>0</v>
      </c>
      <c r="X22" s="307">
        <f t="shared" si="10"/>
        <v>700000</v>
      </c>
      <c r="Y22" s="307">
        <f t="shared" ref="Y22" si="11">SUM(Y18:Y21)</f>
        <v>0</v>
      </c>
      <c r="Z22" s="307">
        <f t="shared" ref="Z22" si="12">SUM(Z18:Z21)</f>
        <v>17150000</v>
      </c>
      <c r="AA22" s="307">
        <f t="shared" ref="AA22" si="13">SUM(AA18:AA21)</f>
        <v>51450000</v>
      </c>
      <c r="AB22" s="307">
        <f t="shared" ref="AB22" si="14">SUM(AB18:AB21)</f>
        <v>0</v>
      </c>
      <c r="AC22" s="307">
        <f t="shared" ref="AC22" si="15">SUM(AC18:AC21)</f>
        <v>51450000</v>
      </c>
      <c r="AD22" s="307">
        <f t="shared" ref="AD22" si="16">SUM(AD18:AD21)</f>
        <v>17150000</v>
      </c>
      <c r="AE22" s="307">
        <f t="shared" ref="AE22" si="17">SUM(AE18:AE21)</f>
        <v>51450000</v>
      </c>
      <c r="AF22" s="307">
        <f t="shared" ref="AF22" si="18">SUM(AF18:AF21)</f>
        <v>-34300000</v>
      </c>
      <c r="AG22" s="352"/>
      <c r="AH22" s="282">
        <f t="shared" si="7"/>
        <v>0</v>
      </c>
      <c r="AI22" s="311"/>
      <c r="AJ22" s="307"/>
      <c r="AK22" s="312" t="e">
        <f>SUM(AD22-AE22-#REF!-#REF!)</f>
        <v>#REF!</v>
      </c>
      <c r="AL22" s="278">
        <f t="shared" si="5"/>
        <v>2.7247956403269755E-2</v>
      </c>
      <c r="AM22" s="186"/>
      <c r="AN22" s="340"/>
      <c r="AO22" s="159"/>
      <c r="AP22" s="347"/>
      <c r="AQ22" s="347"/>
      <c r="AR22" s="379"/>
    </row>
    <row r="23" spans="1:46" s="101" customFormat="1" ht="38.25" customHeight="1" x14ac:dyDescent="0.35">
      <c r="A23" s="96" t="s">
        <v>137</v>
      </c>
      <c r="B23" s="163">
        <v>2</v>
      </c>
      <c r="C23" s="163">
        <v>0</v>
      </c>
      <c r="D23" s="163">
        <v>4</v>
      </c>
      <c r="E23" s="163">
        <v>2</v>
      </c>
      <c r="F23" s="163">
        <v>2</v>
      </c>
      <c r="G23" s="163" t="s">
        <v>223</v>
      </c>
      <c r="H23" s="89">
        <v>10</v>
      </c>
      <c r="I23" s="89" t="s">
        <v>122</v>
      </c>
      <c r="J23" s="135" t="s">
        <v>239</v>
      </c>
      <c r="K23" s="396">
        <v>23500000</v>
      </c>
      <c r="L23" s="396"/>
      <c r="M23" s="396"/>
      <c r="N23" s="262"/>
      <c r="O23" s="262"/>
      <c r="P23" s="262"/>
      <c r="Q23" s="262">
        <f t="shared" si="6"/>
        <v>0</v>
      </c>
      <c r="R23" s="303"/>
      <c r="S23" s="303"/>
      <c r="T23" s="303"/>
      <c r="U23" s="303"/>
      <c r="V23" s="262"/>
      <c r="W23" s="262"/>
      <c r="X23" s="264">
        <f>SUM(U23)</f>
        <v>0</v>
      </c>
      <c r="Y23" s="398"/>
      <c r="Z23" s="399">
        <f>SUM(Q23-R23-T23-V23-W23-X23-Y23)</f>
        <v>0</v>
      </c>
      <c r="AA23" s="398"/>
      <c r="AB23" s="399"/>
      <c r="AC23" s="399">
        <f t="shared" si="0"/>
        <v>0</v>
      </c>
      <c r="AD23" s="398">
        <f t="shared" si="4"/>
        <v>0</v>
      </c>
      <c r="AE23" s="398"/>
      <c r="AF23" s="398">
        <f>SUM(AD23-AE23)</f>
        <v>0</v>
      </c>
      <c r="AG23" s="350">
        <f>SUM(R23+T23+V23+Y23+W23+AB23)</f>
        <v>0</v>
      </c>
      <c r="AH23" s="265"/>
      <c r="AI23" s="266"/>
      <c r="AJ23" s="267"/>
      <c r="AK23" s="268" t="e">
        <f>SUM(AD23-AE23-#REF!-#REF!)</f>
        <v>#REF!</v>
      </c>
      <c r="AL23" s="269" t="e">
        <f t="shared" si="5"/>
        <v>#DIV/0!</v>
      </c>
      <c r="AM23" s="183"/>
      <c r="AN23" s="339"/>
      <c r="AO23" s="156"/>
      <c r="AP23" s="344"/>
      <c r="AQ23" s="346"/>
      <c r="AR23" s="378"/>
    </row>
    <row r="24" spans="1:46" s="101" customFormat="1" ht="36" x14ac:dyDescent="0.35">
      <c r="A24" s="96" t="s">
        <v>137</v>
      </c>
      <c r="B24" s="163">
        <v>2</v>
      </c>
      <c r="C24" s="163">
        <v>0</v>
      </c>
      <c r="D24" s="163">
        <v>4</v>
      </c>
      <c r="E24" s="163">
        <v>2</v>
      </c>
      <c r="F24" s="163">
        <v>2</v>
      </c>
      <c r="G24" s="163" t="s">
        <v>223</v>
      </c>
      <c r="H24" s="89">
        <v>10</v>
      </c>
      <c r="I24" s="89" t="s">
        <v>122</v>
      </c>
      <c r="J24" s="135" t="s">
        <v>232</v>
      </c>
      <c r="K24" s="396">
        <v>3540146</v>
      </c>
      <c r="L24" s="396">
        <v>12221424.199999999</v>
      </c>
      <c r="M24" s="396"/>
      <c r="N24" s="262"/>
      <c r="O24" s="262"/>
      <c r="P24" s="262"/>
      <c r="Q24" s="262">
        <f t="shared" si="6"/>
        <v>0</v>
      </c>
      <c r="R24" s="303"/>
      <c r="S24" s="303"/>
      <c r="T24" s="303"/>
      <c r="U24" s="303"/>
      <c r="V24" s="262"/>
      <c r="W24" s="262"/>
      <c r="X24" s="264">
        <f>SUM(U24)</f>
        <v>0</v>
      </c>
      <c r="Y24" s="398"/>
      <c r="Z24" s="399">
        <f>SUM(Q24-R24-T24-V24-W24-X24-Y24)</f>
        <v>0</v>
      </c>
      <c r="AA24" s="398"/>
      <c r="AB24" s="399"/>
      <c r="AC24" s="399">
        <f t="shared" si="0"/>
        <v>0</v>
      </c>
      <c r="AD24" s="398">
        <f t="shared" si="4"/>
        <v>0</v>
      </c>
      <c r="AE24" s="398"/>
      <c r="AF24" s="398">
        <f>SUM(AD24-AE24)</f>
        <v>0</v>
      </c>
      <c r="AG24" s="350">
        <f>SUM(R24+T24+V24+Y24+W24+AB24)</f>
        <v>0</v>
      </c>
      <c r="AH24" s="265"/>
      <c r="AI24" s="266"/>
      <c r="AJ24" s="267"/>
      <c r="AK24" s="268" t="e">
        <f>SUM(AD24-AE24-#REF!-#REF!)</f>
        <v>#REF!</v>
      </c>
      <c r="AL24" s="269" t="e">
        <f t="shared" si="5"/>
        <v>#DIV/0!</v>
      </c>
      <c r="AM24" s="183"/>
      <c r="AN24" s="339"/>
      <c r="AO24" s="156"/>
      <c r="AP24" s="344"/>
      <c r="AQ24" s="346"/>
      <c r="AR24" s="378"/>
    </row>
    <row r="25" spans="1:46" s="109" customFormat="1" ht="26.25" x14ac:dyDescent="0.35">
      <c r="A25" s="105"/>
      <c r="B25" s="106"/>
      <c r="C25" s="106"/>
      <c r="D25" s="106"/>
      <c r="E25" s="106"/>
      <c r="F25" s="106"/>
      <c r="G25" s="106"/>
      <c r="H25" s="107"/>
      <c r="I25" s="107"/>
      <c r="J25" s="134" t="s">
        <v>233</v>
      </c>
      <c r="K25" s="108">
        <f t="shared" ref="K25:Q25" si="19">SUM(K23:K24)</f>
        <v>27040146</v>
      </c>
      <c r="L25" s="108">
        <f t="shared" si="19"/>
        <v>12221424.199999999</v>
      </c>
      <c r="M25" s="108">
        <f t="shared" si="19"/>
        <v>0</v>
      </c>
      <c r="N25" s="307">
        <f t="shared" si="19"/>
        <v>0</v>
      </c>
      <c r="O25" s="307">
        <f t="shared" si="19"/>
        <v>0</v>
      </c>
      <c r="P25" s="307">
        <f t="shared" si="19"/>
        <v>0</v>
      </c>
      <c r="Q25" s="307">
        <f t="shared" si="19"/>
        <v>0</v>
      </c>
      <c r="R25" s="309"/>
      <c r="S25" s="309">
        <f t="shared" ref="S25:Z25" si="20">SUM(S23:S24)</f>
        <v>0</v>
      </c>
      <c r="T25" s="309">
        <f t="shared" si="20"/>
        <v>0</v>
      </c>
      <c r="U25" s="309">
        <f t="shared" si="20"/>
        <v>0</v>
      </c>
      <c r="V25" s="307">
        <f t="shared" si="20"/>
        <v>0</v>
      </c>
      <c r="W25" s="307">
        <f t="shared" si="20"/>
        <v>0</v>
      </c>
      <c r="X25" s="307">
        <f t="shared" si="20"/>
        <v>0</v>
      </c>
      <c r="Y25" s="416">
        <f t="shared" si="20"/>
        <v>0</v>
      </c>
      <c r="Z25" s="416">
        <f t="shared" si="20"/>
        <v>0</v>
      </c>
      <c r="AA25" s="417">
        <f>SUM(AA23:AA24)</f>
        <v>0</v>
      </c>
      <c r="AB25" s="417">
        <f>SUM(AB23:AB24)</f>
        <v>0</v>
      </c>
      <c r="AC25" s="417">
        <f t="shared" si="0"/>
        <v>0</v>
      </c>
      <c r="AD25" s="416">
        <f>SUM(AD23:AD24)</f>
        <v>0</v>
      </c>
      <c r="AE25" s="416">
        <f>SUM(AE23:AE24)</f>
        <v>0</v>
      </c>
      <c r="AF25" s="416">
        <f>SUM(AF23:AF24)</f>
        <v>0</v>
      </c>
      <c r="AG25" s="352"/>
      <c r="AH25" s="313">
        <v>0</v>
      </c>
      <c r="AI25" s="311"/>
      <c r="AJ25" s="307"/>
      <c r="AK25" s="312" t="e">
        <f>SUM(AD25-AE25-#REF!-#REF!)</f>
        <v>#REF!</v>
      </c>
      <c r="AL25" s="278" t="e">
        <f t="shared" si="5"/>
        <v>#DIV/0!</v>
      </c>
      <c r="AM25" s="186"/>
      <c r="AN25" s="340"/>
      <c r="AO25" s="159"/>
      <c r="AP25" s="347"/>
      <c r="AQ25" s="347"/>
      <c r="AR25" s="379"/>
    </row>
    <row r="26" spans="1:46" s="101" customFormat="1" ht="39.75" customHeight="1" x14ac:dyDescent="0.35">
      <c r="A26" s="96"/>
      <c r="B26" s="892" t="s">
        <v>189</v>
      </c>
      <c r="C26" s="892"/>
      <c r="D26" s="892"/>
      <c r="E26" s="892"/>
      <c r="F26" s="892"/>
      <c r="G26" s="892"/>
      <c r="H26" s="892"/>
      <c r="I26" s="892"/>
      <c r="J26" s="892"/>
      <c r="K26" s="89"/>
      <c r="L26" s="89"/>
      <c r="M26" s="89"/>
      <c r="N26" s="314"/>
      <c r="O26" s="314"/>
      <c r="P26" s="314"/>
      <c r="Q26" s="314"/>
      <c r="R26" s="315"/>
      <c r="S26" s="315"/>
      <c r="T26" s="315"/>
      <c r="U26" s="315"/>
      <c r="V26" s="314"/>
      <c r="W26" s="314"/>
      <c r="X26" s="314"/>
      <c r="Y26" s="418"/>
      <c r="Z26" s="418"/>
      <c r="AA26" s="418"/>
      <c r="AB26" s="418"/>
      <c r="AC26" s="418"/>
      <c r="AD26" s="418"/>
      <c r="AE26" s="418"/>
      <c r="AF26" s="418"/>
      <c r="AG26" s="350"/>
      <c r="AH26" s="265"/>
      <c r="AI26" s="315"/>
      <c r="AJ26" s="267"/>
      <c r="AK26" s="268" t="e">
        <f>SUM(AD26-AE26-#REF!-#REF!)</f>
        <v>#REF!</v>
      </c>
      <c r="AL26" s="316"/>
      <c r="AM26" s="187"/>
      <c r="AN26" s="338"/>
      <c r="AO26" s="158"/>
      <c r="AP26" s="344"/>
      <c r="AQ26" s="344"/>
      <c r="AR26" s="378"/>
    </row>
    <row r="27" spans="1:46" s="111" customFormat="1" ht="36" x14ac:dyDescent="0.35">
      <c r="A27" s="110" t="s">
        <v>137</v>
      </c>
      <c r="B27" s="163">
        <v>2</v>
      </c>
      <c r="C27" s="163">
        <v>0</v>
      </c>
      <c r="D27" s="163">
        <v>4</v>
      </c>
      <c r="E27" s="163">
        <v>4</v>
      </c>
      <c r="F27" s="163">
        <v>1</v>
      </c>
      <c r="G27" s="163" t="s">
        <v>223</v>
      </c>
      <c r="H27" s="89">
        <v>10</v>
      </c>
      <c r="I27" s="89" t="s">
        <v>122</v>
      </c>
      <c r="J27" s="239" t="s">
        <v>190</v>
      </c>
      <c r="K27" s="396">
        <v>47820000</v>
      </c>
      <c r="L27" s="396">
        <v>33224716</v>
      </c>
      <c r="M27" s="396">
        <v>39200000</v>
      </c>
      <c r="N27" s="305">
        <v>42000000</v>
      </c>
      <c r="O27" s="262"/>
      <c r="P27" s="262"/>
      <c r="Q27" s="262">
        <f t="shared" ref="Q27:Q35" si="21">SUM(N27+O27-P27)</f>
        <v>42000000</v>
      </c>
      <c r="R27" s="303"/>
      <c r="S27" s="303"/>
      <c r="T27" s="303"/>
      <c r="U27" s="303"/>
      <c r="V27" s="262"/>
      <c r="W27" s="262"/>
      <c r="X27" s="264">
        <f t="shared" ref="X27:X35" si="22">SUM(U27)</f>
        <v>0</v>
      </c>
      <c r="Y27" s="398"/>
      <c r="Z27" s="399">
        <f t="shared" ref="Z27:Z35" si="23">SUM(Q27-R27-T27-V27-W27-X27-Y27)</f>
        <v>42000000</v>
      </c>
      <c r="AA27" s="625">
        <v>40000000</v>
      </c>
      <c r="AB27" s="495">
        <v>40000000</v>
      </c>
      <c r="AC27" s="399">
        <f t="shared" si="0"/>
        <v>0</v>
      </c>
      <c r="AD27" s="496">
        <f t="shared" si="4"/>
        <v>2000000</v>
      </c>
      <c r="AE27" s="398"/>
      <c r="AF27" s="398">
        <f t="shared" ref="AF27:AF35" si="24">SUM(AD27-AE27)</f>
        <v>2000000</v>
      </c>
      <c r="AG27" s="350">
        <f t="shared" ref="AG27:AG35" si="25">SUM(R27+T27+V27+Y27+W27+AB27)</f>
        <v>40000000</v>
      </c>
      <c r="AH27" s="265">
        <f t="shared" ref="AH27:AH33" si="26">AB27/(AB27+AE27+AF27)</f>
        <v>0.95238095238095233</v>
      </c>
      <c r="AI27" s="266"/>
      <c r="AJ27" s="267"/>
      <c r="AK27" s="268" t="e">
        <f>SUM(AD27-AE27-#REF!-#REF!)</f>
        <v>#REF!</v>
      </c>
      <c r="AL27" s="269">
        <f t="shared" ref="AL27:AL36" si="27">SUM(Q27-(AD27+X27))/Q27</f>
        <v>0.95238095238095233</v>
      </c>
      <c r="AM27" s="183"/>
      <c r="AN27" s="338"/>
      <c r="AO27" s="361"/>
      <c r="AP27" s="344"/>
      <c r="AQ27" s="344">
        <v>2000000</v>
      </c>
      <c r="AR27" s="380"/>
    </row>
    <row r="28" spans="1:46" s="101" customFormat="1" ht="79.5" customHeight="1" x14ac:dyDescent="0.35">
      <c r="A28" s="96" t="s">
        <v>137</v>
      </c>
      <c r="B28" s="163">
        <v>2</v>
      </c>
      <c r="C28" s="163">
        <v>0</v>
      </c>
      <c r="D28" s="163">
        <v>4</v>
      </c>
      <c r="E28" s="163">
        <v>4</v>
      </c>
      <c r="F28" s="163">
        <v>2</v>
      </c>
      <c r="G28" s="163" t="s">
        <v>223</v>
      </c>
      <c r="H28" s="89">
        <v>10</v>
      </c>
      <c r="I28" s="89" t="s">
        <v>122</v>
      </c>
      <c r="J28" s="239" t="s">
        <v>191</v>
      </c>
      <c r="K28" s="396">
        <v>16709800</v>
      </c>
      <c r="L28" s="396">
        <v>20291970</v>
      </c>
      <c r="M28" s="396">
        <v>15172027</v>
      </c>
      <c r="N28" s="305">
        <v>25000000</v>
      </c>
      <c r="O28" s="262"/>
      <c r="P28" s="262"/>
      <c r="Q28" s="262">
        <f t="shared" si="21"/>
        <v>25000000</v>
      </c>
      <c r="R28" s="303"/>
      <c r="S28" s="303"/>
      <c r="T28" s="303"/>
      <c r="U28" s="303"/>
      <c r="V28" s="262"/>
      <c r="W28" s="262"/>
      <c r="X28" s="264">
        <f t="shared" si="22"/>
        <v>0</v>
      </c>
      <c r="Y28" s="419"/>
      <c r="Z28" s="399">
        <f t="shared" si="23"/>
        <v>25000000</v>
      </c>
      <c r="AA28" s="625">
        <v>25000000</v>
      </c>
      <c r="AB28" s="399"/>
      <c r="AC28" s="399">
        <f t="shared" si="0"/>
        <v>25000000</v>
      </c>
      <c r="AD28" s="398">
        <f t="shared" si="4"/>
        <v>25000000</v>
      </c>
      <c r="AE28" s="398">
        <v>25000000</v>
      </c>
      <c r="AF28" s="398">
        <f t="shared" si="24"/>
        <v>0</v>
      </c>
      <c r="AG28" s="350">
        <f t="shared" si="25"/>
        <v>0</v>
      </c>
      <c r="AH28" s="265">
        <f t="shared" si="26"/>
        <v>0</v>
      </c>
      <c r="AI28" s="266"/>
      <c r="AJ28" s="267"/>
      <c r="AK28" s="268" t="e">
        <f>SUM(AD28-AE28-#REF!-#REF!)</f>
        <v>#REF!</v>
      </c>
      <c r="AL28" s="269">
        <f t="shared" si="27"/>
        <v>0</v>
      </c>
      <c r="AM28" s="183"/>
      <c r="AN28" s="338"/>
      <c r="AO28" s="361"/>
      <c r="AP28" s="344"/>
      <c r="AQ28" s="344"/>
      <c r="AR28" s="387"/>
      <c r="AS28" s="387">
        <f>SUM(AS29:AS35)</f>
        <v>0</v>
      </c>
      <c r="AT28" s="387"/>
    </row>
    <row r="29" spans="1:46" s="101" customFormat="1" ht="29.25" customHeight="1" x14ac:dyDescent="0.35">
      <c r="A29" s="96" t="s">
        <v>137</v>
      </c>
      <c r="B29" s="163">
        <v>2</v>
      </c>
      <c r="C29" s="163">
        <v>0</v>
      </c>
      <c r="D29" s="163">
        <v>4</v>
      </c>
      <c r="E29" s="163">
        <v>4</v>
      </c>
      <c r="F29" s="163">
        <v>6</v>
      </c>
      <c r="G29" s="163" t="s">
        <v>223</v>
      </c>
      <c r="H29" s="89">
        <v>10</v>
      </c>
      <c r="I29" s="89" t="s">
        <v>122</v>
      </c>
      <c r="J29" s="239" t="s">
        <v>192</v>
      </c>
      <c r="K29" s="396">
        <v>0</v>
      </c>
      <c r="L29" s="396">
        <v>2504440</v>
      </c>
      <c r="M29" s="396"/>
      <c r="N29" s="305">
        <v>5000000</v>
      </c>
      <c r="O29" s="262"/>
      <c r="P29" s="262"/>
      <c r="Q29" s="262">
        <f t="shared" si="21"/>
        <v>5000000</v>
      </c>
      <c r="R29" s="262"/>
      <c r="S29" s="262"/>
      <c r="T29" s="262"/>
      <c r="U29" s="262"/>
      <c r="V29" s="262"/>
      <c r="W29" s="262"/>
      <c r="X29" s="264">
        <f t="shared" si="22"/>
        <v>0</v>
      </c>
      <c r="Y29" s="398"/>
      <c r="Z29" s="399">
        <f t="shared" si="23"/>
        <v>5000000</v>
      </c>
      <c r="AA29" s="399">
        <v>5000000</v>
      </c>
      <c r="AB29" s="399"/>
      <c r="AC29" s="399">
        <f t="shared" si="0"/>
        <v>5000000</v>
      </c>
      <c r="AD29" s="398">
        <f>SUM(Z29-AB29)</f>
        <v>5000000</v>
      </c>
      <c r="AE29" s="398">
        <v>5000000</v>
      </c>
      <c r="AF29" s="398">
        <f t="shared" si="24"/>
        <v>0</v>
      </c>
      <c r="AG29" s="350">
        <f t="shared" si="25"/>
        <v>0</v>
      </c>
      <c r="AH29" s="265">
        <f t="shared" si="26"/>
        <v>0</v>
      </c>
      <c r="AI29" s="266"/>
      <c r="AJ29" s="267"/>
      <c r="AK29" s="268" t="e">
        <f>SUM(AD29-AE29-#REF!-#REF!)</f>
        <v>#REF!</v>
      </c>
      <c r="AL29" s="269">
        <f t="shared" si="27"/>
        <v>0</v>
      </c>
      <c r="AM29" s="183"/>
      <c r="AN29" s="338"/>
      <c r="AO29" s="361"/>
      <c r="AP29" s="344"/>
      <c r="AQ29" s="344"/>
      <c r="AR29" s="378"/>
      <c r="AT29" s="388">
        <f>SUM(AQ29-AR29)</f>
        <v>0</v>
      </c>
    </row>
    <row r="30" spans="1:46" s="101" customFormat="1" ht="79.5" customHeight="1" x14ac:dyDescent="0.35">
      <c r="A30" s="96" t="s">
        <v>137</v>
      </c>
      <c r="B30" s="163">
        <v>2</v>
      </c>
      <c r="C30" s="163">
        <v>0</v>
      </c>
      <c r="D30" s="163">
        <v>4</v>
      </c>
      <c r="E30" s="163">
        <v>4</v>
      </c>
      <c r="F30" s="163">
        <v>15</v>
      </c>
      <c r="G30" s="163" t="s">
        <v>223</v>
      </c>
      <c r="H30" s="89">
        <v>10</v>
      </c>
      <c r="I30" s="89" t="s">
        <v>122</v>
      </c>
      <c r="J30" s="239" t="s">
        <v>240</v>
      </c>
      <c r="K30" s="396">
        <v>81595684</v>
      </c>
      <c r="L30" s="396">
        <v>53324791</v>
      </c>
      <c r="M30" s="396">
        <v>41517993</v>
      </c>
      <c r="N30" s="305">
        <v>109890421</v>
      </c>
      <c r="O30" s="262"/>
      <c r="P30" s="262"/>
      <c r="Q30" s="262">
        <f t="shared" si="21"/>
        <v>109890421</v>
      </c>
      <c r="R30" s="303"/>
      <c r="S30" s="303">
        <v>1910000</v>
      </c>
      <c r="T30" s="317"/>
      <c r="U30" s="303">
        <f t="shared" ref="U30:U35" si="28">SUM(S30-T30)</f>
        <v>1910000</v>
      </c>
      <c r="V30" s="262"/>
      <c r="W30" s="262"/>
      <c r="X30" s="264">
        <f t="shared" si="22"/>
        <v>1910000</v>
      </c>
      <c r="Y30" s="420"/>
      <c r="Z30" s="399">
        <f t="shared" si="23"/>
        <v>107980421</v>
      </c>
      <c r="AA30" s="625">
        <v>107980421</v>
      </c>
      <c r="AB30" s="421"/>
      <c r="AC30" s="399">
        <f t="shared" si="0"/>
        <v>107980421</v>
      </c>
      <c r="AD30" s="398">
        <f t="shared" si="4"/>
        <v>107980421</v>
      </c>
      <c r="AE30" s="398">
        <v>107980421</v>
      </c>
      <c r="AF30" s="398">
        <f t="shared" si="24"/>
        <v>0</v>
      </c>
      <c r="AG30" s="350">
        <f t="shared" si="25"/>
        <v>0</v>
      </c>
      <c r="AH30" s="265">
        <f t="shared" si="26"/>
        <v>0</v>
      </c>
      <c r="AI30" s="266"/>
      <c r="AJ30" s="267"/>
      <c r="AK30" s="268" t="e">
        <f>SUM(AD30-AE30-#REF!-#REF!)</f>
        <v>#REF!</v>
      </c>
      <c r="AL30" s="269">
        <f t="shared" si="27"/>
        <v>0</v>
      </c>
      <c r="AM30" s="183"/>
      <c r="AN30" s="338"/>
      <c r="AO30" s="361"/>
      <c r="AP30" s="367"/>
      <c r="AQ30" s="344"/>
      <c r="AR30" s="378"/>
      <c r="AT30" s="388">
        <f t="shared" ref="AT30:AT35" si="29">SUM(AQ30-AR30)</f>
        <v>0</v>
      </c>
    </row>
    <row r="31" spans="1:46" s="101" customFormat="1" ht="36" x14ac:dyDescent="0.35">
      <c r="A31" s="96" t="s">
        <v>137</v>
      </c>
      <c r="B31" s="163">
        <v>2</v>
      </c>
      <c r="C31" s="163">
        <v>0</v>
      </c>
      <c r="D31" s="163">
        <v>4</v>
      </c>
      <c r="E31" s="163">
        <v>4</v>
      </c>
      <c r="F31" s="163">
        <v>17</v>
      </c>
      <c r="G31" s="163" t="s">
        <v>223</v>
      </c>
      <c r="H31" s="89">
        <v>10</v>
      </c>
      <c r="I31" s="89" t="s">
        <v>122</v>
      </c>
      <c r="J31" s="239" t="s">
        <v>193</v>
      </c>
      <c r="K31" s="396">
        <v>5851314</v>
      </c>
      <c r="L31" s="396">
        <v>19552811.359999999</v>
      </c>
      <c r="M31" s="396"/>
      <c r="N31" s="262">
        <v>400000</v>
      </c>
      <c r="O31" s="262"/>
      <c r="P31" s="262"/>
      <c r="Q31" s="262">
        <f t="shared" si="21"/>
        <v>400000</v>
      </c>
      <c r="R31" s="303"/>
      <c r="S31" s="303">
        <v>400000</v>
      </c>
      <c r="T31" s="303"/>
      <c r="U31" s="303">
        <f t="shared" si="28"/>
        <v>400000</v>
      </c>
      <c r="V31" s="262"/>
      <c r="W31" s="262"/>
      <c r="X31" s="264">
        <f t="shared" si="22"/>
        <v>400000</v>
      </c>
      <c r="Y31" s="398"/>
      <c r="Z31" s="399">
        <f t="shared" si="23"/>
        <v>0</v>
      </c>
      <c r="AA31" s="399"/>
      <c r="AB31" s="399"/>
      <c r="AC31" s="399">
        <f t="shared" si="0"/>
        <v>0</v>
      </c>
      <c r="AD31" s="398">
        <f t="shared" si="4"/>
        <v>0</v>
      </c>
      <c r="AE31" s="398">
        <v>0</v>
      </c>
      <c r="AF31" s="398">
        <f t="shared" si="24"/>
        <v>0</v>
      </c>
      <c r="AG31" s="350">
        <f t="shared" si="25"/>
        <v>0</v>
      </c>
      <c r="AH31" s="265"/>
      <c r="AI31" s="266"/>
      <c r="AJ31" s="267"/>
      <c r="AK31" s="268" t="e">
        <f>SUM(AD31-AE31-#REF!-#REF!)</f>
        <v>#REF!</v>
      </c>
      <c r="AL31" s="269">
        <f t="shared" si="27"/>
        <v>0</v>
      </c>
      <c r="AM31" s="183"/>
      <c r="AN31" s="338"/>
      <c r="AO31" s="361"/>
      <c r="AP31" s="344"/>
      <c r="AQ31" s="344"/>
      <c r="AR31" s="378"/>
      <c r="AT31" s="388">
        <f t="shared" si="29"/>
        <v>0</v>
      </c>
    </row>
    <row r="32" spans="1:46" s="101" customFormat="1" ht="51.75" customHeight="1" x14ac:dyDescent="0.35">
      <c r="A32" s="96" t="s">
        <v>137</v>
      </c>
      <c r="B32" s="163">
        <v>2</v>
      </c>
      <c r="C32" s="163">
        <v>0</v>
      </c>
      <c r="D32" s="163">
        <v>4</v>
      </c>
      <c r="E32" s="163">
        <v>4</v>
      </c>
      <c r="F32" s="163">
        <v>18</v>
      </c>
      <c r="G32" s="163" t="s">
        <v>223</v>
      </c>
      <c r="H32" s="89">
        <v>10</v>
      </c>
      <c r="I32" s="89" t="s">
        <v>122</v>
      </c>
      <c r="J32" s="239" t="s">
        <v>194</v>
      </c>
      <c r="K32" s="396">
        <v>21568574.789999999</v>
      </c>
      <c r="L32" s="396">
        <v>30327391.84</v>
      </c>
      <c r="M32" s="396"/>
      <c r="N32" s="262">
        <v>15000000</v>
      </c>
      <c r="O32" s="262"/>
      <c r="P32" s="262"/>
      <c r="Q32" s="262">
        <f t="shared" si="21"/>
        <v>15000000</v>
      </c>
      <c r="R32" s="303"/>
      <c r="S32" s="303">
        <v>14000000</v>
      </c>
      <c r="T32" s="317">
        <v>675650</v>
      </c>
      <c r="U32" s="303">
        <f t="shared" si="28"/>
        <v>13324350</v>
      </c>
      <c r="V32" s="262"/>
      <c r="W32" s="262"/>
      <c r="X32" s="264">
        <f t="shared" si="22"/>
        <v>13324350</v>
      </c>
      <c r="Y32" s="398"/>
      <c r="Z32" s="399">
        <f t="shared" si="23"/>
        <v>1000000</v>
      </c>
      <c r="AA32" s="625">
        <v>1000000</v>
      </c>
      <c r="AB32" s="399"/>
      <c r="AC32" s="399">
        <f t="shared" si="0"/>
        <v>1000000</v>
      </c>
      <c r="AD32" s="398">
        <f t="shared" si="4"/>
        <v>1000000</v>
      </c>
      <c r="AE32" s="398">
        <v>1000000</v>
      </c>
      <c r="AF32" s="398">
        <f>SUM(AD32-AE32)</f>
        <v>0</v>
      </c>
      <c r="AG32" s="350">
        <f>SUM(R32+T32+V32+Y32+W32+AB32)</f>
        <v>675650</v>
      </c>
      <c r="AH32" s="265">
        <f t="shared" si="26"/>
        <v>0</v>
      </c>
      <c r="AI32" s="266"/>
      <c r="AJ32" s="267"/>
      <c r="AK32" s="268" t="e">
        <f>SUM(AD32-AE32-#REF!-#REF!)</f>
        <v>#REF!</v>
      </c>
      <c r="AL32" s="269">
        <f t="shared" si="27"/>
        <v>4.5043333333333331E-2</v>
      </c>
      <c r="AM32" s="183"/>
      <c r="AN32" s="338"/>
      <c r="AO32" s="361"/>
      <c r="AP32" s="344"/>
      <c r="AQ32" s="344"/>
      <c r="AR32" s="378"/>
      <c r="AT32" s="388">
        <f t="shared" si="29"/>
        <v>0</v>
      </c>
    </row>
    <row r="33" spans="1:47" s="97" customFormat="1" ht="109.5" customHeight="1" x14ac:dyDescent="0.35">
      <c r="A33" s="96" t="s">
        <v>137</v>
      </c>
      <c r="B33" s="163">
        <v>2</v>
      </c>
      <c r="C33" s="163">
        <v>0</v>
      </c>
      <c r="D33" s="163">
        <v>4</v>
      </c>
      <c r="E33" s="163">
        <v>4</v>
      </c>
      <c r="F33" s="163">
        <v>20</v>
      </c>
      <c r="G33" s="163" t="s">
        <v>223</v>
      </c>
      <c r="H33" s="89">
        <v>10</v>
      </c>
      <c r="I33" s="89" t="s">
        <v>122</v>
      </c>
      <c r="J33" s="239" t="s">
        <v>300</v>
      </c>
      <c r="K33" s="154">
        <v>30837092</v>
      </c>
      <c r="L33" s="154">
        <v>31584291</v>
      </c>
      <c r="M33" s="154">
        <v>35972143</v>
      </c>
      <c r="N33" s="262">
        <v>66335635</v>
      </c>
      <c r="O33" s="305"/>
      <c r="P33" s="262"/>
      <c r="Q33" s="262">
        <f t="shared" si="21"/>
        <v>66335635</v>
      </c>
      <c r="R33" s="303"/>
      <c r="S33" s="303">
        <v>2500000</v>
      </c>
      <c r="T33" s="317">
        <v>276618</v>
      </c>
      <c r="U33" s="303">
        <f t="shared" si="28"/>
        <v>2223382</v>
      </c>
      <c r="V33" s="262"/>
      <c r="W33" s="300">
        <v>20435635</v>
      </c>
      <c r="X33" s="264">
        <f t="shared" si="22"/>
        <v>2223382</v>
      </c>
      <c r="Y33" s="398"/>
      <c r="Z33" s="399">
        <f t="shared" si="23"/>
        <v>43400000</v>
      </c>
      <c r="AA33" s="627">
        <v>25500000</v>
      </c>
      <c r="AB33" s="399"/>
      <c r="AC33" s="399">
        <f t="shared" si="0"/>
        <v>25500000</v>
      </c>
      <c r="AD33" s="398">
        <f t="shared" si="4"/>
        <v>43400000</v>
      </c>
      <c r="AE33" s="398">
        <v>25500000</v>
      </c>
      <c r="AF33" s="398">
        <f t="shared" si="24"/>
        <v>17900000</v>
      </c>
      <c r="AG33" s="350">
        <f t="shared" si="25"/>
        <v>20712253</v>
      </c>
      <c r="AH33" s="265">
        <f t="shared" si="26"/>
        <v>0</v>
      </c>
      <c r="AI33" s="266"/>
      <c r="AJ33" s="267"/>
      <c r="AK33" s="268" t="e">
        <f>SUM(AD33-AE33-#REF!-#REF!)</f>
        <v>#REF!</v>
      </c>
      <c r="AL33" s="269">
        <f t="shared" si="27"/>
        <v>0.31223418604495157</v>
      </c>
      <c r="AM33" s="183"/>
      <c r="AN33" s="338"/>
      <c r="AO33" s="361"/>
      <c r="AP33" s="344"/>
      <c r="AQ33" s="344">
        <v>17900000</v>
      </c>
      <c r="AR33" s="376"/>
      <c r="AT33" s="388"/>
    </row>
    <row r="34" spans="1:47" s="97" customFormat="1" ht="36" x14ac:dyDescent="0.35">
      <c r="A34" s="96" t="s">
        <v>137</v>
      </c>
      <c r="B34" s="163">
        <v>2</v>
      </c>
      <c r="C34" s="163">
        <v>0</v>
      </c>
      <c r="D34" s="163">
        <v>4</v>
      </c>
      <c r="E34" s="163">
        <v>4</v>
      </c>
      <c r="F34" s="163">
        <v>21</v>
      </c>
      <c r="G34" s="163" t="s">
        <v>223</v>
      </c>
      <c r="H34" s="89">
        <v>10</v>
      </c>
      <c r="I34" s="89" t="s">
        <v>122</v>
      </c>
      <c r="J34" s="135" t="s">
        <v>234</v>
      </c>
      <c r="K34" s="396">
        <v>471340</v>
      </c>
      <c r="L34" s="396">
        <v>169190</v>
      </c>
      <c r="M34" s="396"/>
      <c r="N34" s="262">
        <v>200000</v>
      </c>
      <c r="O34" s="262"/>
      <c r="P34" s="262"/>
      <c r="Q34" s="262">
        <f t="shared" si="21"/>
        <v>200000</v>
      </c>
      <c r="R34" s="303"/>
      <c r="S34" s="303">
        <v>200000</v>
      </c>
      <c r="T34" s="303"/>
      <c r="U34" s="303">
        <f t="shared" si="28"/>
        <v>200000</v>
      </c>
      <c r="V34" s="262"/>
      <c r="W34" s="262"/>
      <c r="X34" s="264">
        <f t="shared" si="22"/>
        <v>200000</v>
      </c>
      <c r="Y34" s="398"/>
      <c r="Z34" s="399">
        <f t="shared" si="23"/>
        <v>0</v>
      </c>
      <c r="AA34" s="399"/>
      <c r="AB34" s="399"/>
      <c r="AC34" s="399">
        <f t="shared" si="0"/>
        <v>0</v>
      </c>
      <c r="AD34" s="398">
        <f t="shared" si="4"/>
        <v>0</v>
      </c>
      <c r="AE34" s="398"/>
      <c r="AF34" s="398">
        <f t="shared" si="24"/>
        <v>0</v>
      </c>
      <c r="AG34" s="350">
        <f t="shared" si="25"/>
        <v>0</v>
      </c>
      <c r="AH34" s="265"/>
      <c r="AI34" s="266"/>
      <c r="AJ34" s="267"/>
      <c r="AK34" s="268" t="e">
        <f>SUM(AD34-AE34-#REF!-#REF!)</f>
        <v>#REF!</v>
      </c>
      <c r="AL34" s="269">
        <f t="shared" si="27"/>
        <v>0</v>
      </c>
      <c r="AM34" s="183"/>
      <c r="AN34" s="338"/>
      <c r="AO34" s="361"/>
      <c r="AP34" s="344"/>
      <c r="AQ34" s="344"/>
      <c r="AR34" s="376"/>
      <c r="AT34" s="388">
        <f t="shared" si="29"/>
        <v>0</v>
      </c>
    </row>
    <row r="35" spans="1:47" s="97" customFormat="1" ht="36" x14ac:dyDescent="0.35">
      <c r="A35" s="96" t="s">
        <v>137</v>
      </c>
      <c r="B35" s="163">
        <v>2</v>
      </c>
      <c r="C35" s="163">
        <v>0</v>
      </c>
      <c r="D35" s="163">
        <v>4</v>
      </c>
      <c r="E35" s="163">
        <v>4</v>
      </c>
      <c r="F35" s="163">
        <v>23</v>
      </c>
      <c r="G35" s="163" t="s">
        <v>223</v>
      </c>
      <c r="H35" s="89">
        <v>10</v>
      </c>
      <c r="I35" s="89" t="s">
        <v>122</v>
      </c>
      <c r="J35" s="135" t="s">
        <v>195</v>
      </c>
      <c r="K35" s="396">
        <v>6562350</v>
      </c>
      <c r="L35" s="396">
        <v>3699162</v>
      </c>
      <c r="M35" s="396">
        <v>23036241</v>
      </c>
      <c r="N35" s="262">
        <v>6500000</v>
      </c>
      <c r="O35" s="262"/>
      <c r="P35" s="262"/>
      <c r="Q35" s="262">
        <f t="shared" si="21"/>
        <v>6500000</v>
      </c>
      <c r="R35" s="303">
        <v>4000000</v>
      </c>
      <c r="S35" s="303">
        <v>2500000</v>
      </c>
      <c r="T35" s="303"/>
      <c r="U35" s="303">
        <f t="shared" si="28"/>
        <v>2500000</v>
      </c>
      <c r="V35" s="262"/>
      <c r="W35" s="262"/>
      <c r="X35" s="264">
        <f t="shared" si="22"/>
        <v>2500000</v>
      </c>
      <c r="Y35" s="398"/>
      <c r="Z35" s="399">
        <f t="shared" si="23"/>
        <v>0</v>
      </c>
      <c r="AA35" s="399">
        <v>0</v>
      </c>
      <c r="AB35" s="399"/>
      <c r="AC35" s="399">
        <f t="shared" si="0"/>
        <v>0</v>
      </c>
      <c r="AD35" s="398">
        <f t="shared" si="4"/>
        <v>0</v>
      </c>
      <c r="AE35" s="398"/>
      <c r="AF35" s="398">
        <f t="shared" si="24"/>
        <v>0</v>
      </c>
      <c r="AG35" s="350">
        <f t="shared" si="25"/>
        <v>4000000</v>
      </c>
      <c r="AH35" s="265"/>
      <c r="AI35" s="266"/>
      <c r="AJ35" s="267"/>
      <c r="AK35" s="268" t="e">
        <f>SUM(AD35-AE35-#REF!-#REF!)</f>
        <v>#REF!</v>
      </c>
      <c r="AL35" s="269">
        <f t="shared" si="27"/>
        <v>0.61538461538461542</v>
      </c>
      <c r="AM35" s="183"/>
      <c r="AN35" s="338"/>
      <c r="AO35" s="361"/>
      <c r="AP35" s="344"/>
      <c r="AQ35" s="344"/>
      <c r="AR35" s="376"/>
      <c r="AT35" s="388">
        <f t="shared" si="29"/>
        <v>0</v>
      </c>
    </row>
    <row r="36" spans="1:47" s="109" customFormat="1" ht="28.5" x14ac:dyDescent="0.35">
      <c r="A36" s="105"/>
      <c r="B36" s="106"/>
      <c r="C36" s="106"/>
      <c r="D36" s="106"/>
      <c r="E36" s="106"/>
      <c r="F36" s="106"/>
      <c r="G36" s="106"/>
      <c r="H36" s="107"/>
      <c r="I36" s="107"/>
      <c r="J36" s="134" t="s">
        <v>196</v>
      </c>
      <c r="K36" s="108">
        <f t="shared" ref="K36:W36" si="30">SUM(K27:K35)</f>
        <v>211416154.78999999</v>
      </c>
      <c r="L36" s="108">
        <f t="shared" si="30"/>
        <v>194678763.19999999</v>
      </c>
      <c r="M36" s="108">
        <f t="shared" si="30"/>
        <v>154898404</v>
      </c>
      <c r="N36" s="307">
        <f t="shared" ref="N36:T36" si="31">SUM(N27:N35)</f>
        <v>270326056</v>
      </c>
      <c r="O36" s="307">
        <f t="shared" si="31"/>
        <v>0</v>
      </c>
      <c r="P36" s="307">
        <f t="shared" si="31"/>
        <v>0</v>
      </c>
      <c r="Q36" s="307">
        <f t="shared" si="31"/>
        <v>270326056</v>
      </c>
      <c r="R36" s="308">
        <f t="shared" si="31"/>
        <v>4000000</v>
      </c>
      <c r="S36" s="308">
        <f t="shared" si="31"/>
        <v>21510000</v>
      </c>
      <c r="T36" s="309">
        <f t="shared" si="31"/>
        <v>952268</v>
      </c>
      <c r="U36" s="309">
        <f t="shared" si="30"/>
        <v>20557732</v>
      </c>
      <c r="V36" s="307">
        <f t="shared" si="30"/>
        <v>0</v>
      </c>
      <c r="W36" s="307">
        <f t="shared" si="30"/>
        <v>20435635</v>
      </c>
      <c r="X36" s="310">
        <f t="shared" ref="X36:AF36" si="32">SUM(X27:X35)</f>
        <v>20557732</v>
      </c>
      <c r="Y36" s="416">
        <f t="shared" si="32"/>
        <v>0</v>
      </c>
      <c r="Z36" s="417">
        <f t="shared" si="32"/>
        <v>224380421</v>
      </c>
      <c r="AA36" s="417">
        <f>SUM(AA27:AA35)</f>
        <v>204480421</v>
      </c>
      <c r="AB36" s="417">
        <f t="shared" si="32"/>
        <v>40000000</v>
      </c>
      <c r="AC36" s="417">
        <f t="shared" si="32"/>
        <v>164480421</v>
      </c>
      <c r="AD36" s="416">
        <f t="shared" si="32"/>
        <v>184380421</v>
      </c>
      <c r="AE36" s="416">
        <f>SUM(AE27:AE35)</f>
        <v>164480421</v>
      </c>
      <c r="AF36" s="416">
        <f t="shared" si="32"/>
        <v>19900000</v>
      </c>
      <c r="AG36" s="352"/>
      <c r="AH36" s="318">
        <f>SUM(AB36/Z36)</f>
        <v>0.17826867345079098</v>
      </c>
      <c r="AI36" s="311"/>
      <c r="AJ36" s="311">
        <f>SUM(AJ27:AJ35)</f>
        <v>0</v>
      </c>
      <c r="AK36" s="312" t="e">
        <f>SUM(AD36-AE36-#REF!-#REF!)</f>
        <v>#REF!</v>
      </c>
      <c r="AL36" s="278">
        <f t="shared" si="27"/>
        <v>0.24188531422956874</v>
      </c>
      <c r="AM36" s="189"/>
      <c r="AN36" s="340"/>
      <c r="AO36" s="159"/>
      <c r="AP36" s="347"/>
      <c r="AQ36" s="347"/>
      <c r="AR36" s="379"/>
    </row>
    <row r="37" spans="1:47" s="97" customFormat="1" ht="45" customHeight="1" x14ac:dyDescent="0.35">
      <c r="A37" s="96"/>
      <c r="B37" s="892" t="s">
        <v>197</v>
      </c>
      <c r="C37" s="892"/>
      <c r="D37" s="892"/>
      <c r="E37" s="892"/>
      <c r="F37" s="892"/>
      <c r="G37" s="892"/>
      <c r="H37" s="892"/>
      <c r="I37" s="892"/>
      <c r="J37" s="892"/>
      <c r="K37" s="89"/>
      <c r="L37" s="89"/>
      <c r="M37" s="89"/>
      <c r="N37" s="314"/>
      <c r="O37" s="314"/>
      <c r="P37" s="314"/>
      <c r="Q37" s="314"/>
      <c r="R37" s="314"/>
      <c r="S37" s="314"/>
      <c r="T37" s="314"/>
      <c r="U37" s="314"/>
      <c r="V37" s="314"/>
      <c r="W37" s="314"/>
      <c r="X37" s="314"/>
      <c r="Y37" s="418"/>
      <c r="Z37" s="418"/>
      <c r="AA37" s="418"/>
      <c r="AB37" s="418"/>
      <c r="AC37" s="418"/>
      <c r="AD37" s="418"/>
      <c r="AE37" s="418"/>
      <c r="AF37" s="418"/>
      <c r="AG37" s="355"/>
      <c r="AH37" s="265"/>
      <c r="AI37" s="320"/>
      <c r="AJ37" s="267"/>
      <c r="AK37" s="268" t="e">
        <f>SUM(AD37-AE37-#REF!-#REF!)</f>
        <v>#REF!</v>
      </c>
      <c r="AL37" s="290"/>
      <c r="AM37" s="187"/>
      <c r="AN37" s="338"/>
      <c r="AO37" s="158"/>
      <c r="AP37" s="344"/>
      <c r="AQ37" s="344"/>
      <c r="AR37" s="381"/>
    </row>
    <row r="38" spans="1:47" s="97" customFormat="1" ht="90" customHeight="1" x14ac:dyDescent="0.35">
      <c r="A38" s="96" t="s">
        <v>137</v>
      </c>
      <c r="B38" s="163">
        <v>2</v>
      </c>
      <c r="C38" s="163">
        <v>0</v>
      </c>
      <c r="D38" s="163">
        <v>4</v>
      </c>
      <c r="E38" s="163">
        <v>5</v>
      </c>
      <c r="F38" s="163">
        <v>1</v>
      </c>
      <c r="G38" s="163" t="s">
        <v>223</v>
      </c>
      <c r="H38" s="89">
        <v>10</v>
      </c>
      <c r="I38" s="89" t="s">
        <v>122</v>
      </c>
      <c r="J38" s="239" t="s">
        <v>387</v>
      </c>
      <c r="K38" s="396">
        <v>6719205</v>
      </c>
      <c r="L38" s="396">
        <v>19966682</v>
      </c>
      <c r="M38" s="396">
        <v>6801902</v>
      </c>
      <c r="N38" s="262">
        <v>25300000</v>
      </c>
      <c r="O38" s="262"/>
      <c r="P38" s="305"/>
      <c r="Q38" s="262">
        <f t="shared" ref="Q38:Q44" si="33">SUM(N38+O38-P38)</f>
        <v>25300000</v>
      </c>
      <c r="R38" s="303"/>
      <c r="S38" s="303">
        <v>2500000</v>
      </c>
      <c r="T38" s="317">
        <v>185000</v>
      </c>
      <c r="U38" s="303">
        <f t="shared" ref="U38:U44" si="34">SUM(S38-T38)</f>
        <v>2315000</v>
      </c>
      <c r="V38" s="262"/>
      <c r="W38" s="262">
        <v>6000000</v>
      </c>
      <c r="X38" s="264">
        <f t="shared" ref="X38:X44" si="35">SUM(U38)</f>
        <v>2315000</v>
      </c>
      <c r="Y38" s="398"/>
      <c r="Z38" s="399">
        <f t="shared" ref="Z38:Z44" si="36">SUM(Q38-R38-T38-V38-W38-X38-Y38)</f>
        <v>16800000</v>
      </c>
      <c r="AA38" s="625">
        <v>7640000</v>
      </c>
      <c r="AB38" s="421"/>
      <c r="AC38" s="399">
        <f t="shared" si="0"/>
        <v>7640000</v>
      </c>
      <c r="AD38" s="398">
        <f t="shared" si="4"/>
        <v>16800000</v>
      </c>
      <c r="AE38" s="398">
        <v>7640000</v>
      </c>
      <c r="AF38" s="398">
        <f t="shared" ref="AF38:AF44" si="37">SUM(AD38-AE38)</f>
        <v>9160000</v>
      </c>
      <c r="AG38" s="350">
        <f t="shared" ref="AG38:AG44" si="38">SUM(R38+T38+V38+Y38+W38+AB38)</f>
        <v>6185000</v>
      </c>
      <c r="AH38" s="265">
        <f t="shared" ref="AH38:AH43" si="39">AB38/(AB38+AE38+AF38)</f>
        <v>0</v>
      </c>
      <c r="AI38" s="266"/>
      <c r="AJ38" s="267"/>
      <c r="AK38" s="268" t="e">
        <f>SUM(AD38-AE38-#REF!-#REF!)</f>
        <v>#REF!</v>
      </c>
      <c r="AL38" s="269">
        <f t="shared" ref="AL38:AL44" si="40">SUM(Q38-(AD38+X38))/Q38</f>
        <v>0.24446640316205534</v>
      </c>
      <c r="AM38" s="183"/>
      <c r="AN38" s="338"/>
      <c r="AO38" s="361"/>
      <c r="AP38" s="344"/>
      <c r="AQ38" s="344">
        <v>9160000</v>
      </c>
      <c r="AR38" s="381"/>
      <c r="AS38" s="155">
        <f>SUM(AO38-AQ38)</f>
        <v>-9160000</v>
      </c>
      <c r="AU38" s="155"/>
    </row>
    <row r="39" spans="1:47" s="97" customFormat="1" ht="72.75" customHeight="1" x14ac:dyDescent="0.35">
      <c r="A39" s="96" t="s">
        <v>137</v>
      </c>
      <c r="B39" s="163">
        <v>2</v>
      </c>
      <c r="C39" s="163">
        <v>0</v>
      </c>
      <c r="D39" s="163">
        <v>4</v>
      </c>
      <c r="E39" s="163">
        <v>5</v>
      </c>
      <c r="F39" s="163">
        <v>2</v>
      </c>
      <c r="G39" s="163" t="s">
        <v>223</v>
      </c>
      <c r="H39" s="89">
        <v>10</v>
      </c>
      <c r="I39" s="89" t="s">
        <v>122</v>
      </c>
      <c r="J39" s="239" t="s">
        <v>332</v>
      </c>
      <c r="K39" s="154">
        <v>7601780</v>
      </c>
      <c r="L39" s="154">
        <v>16820404</v>
      </c>
      <c r="M39" s="154">
        <v>6296858</v>
      </c>
      <c r="N39" s="262">
        <v>35400000</v>
      </c>
      <c r="O39" s="262"/>
      <c r="P39" s="262"/>
      <c r="Q39" s="262">
        <f t="shared" si="33"/>
        <v>35400000</v>
      </c>
      <c r="R39" s="303"/>
      <c r="S39" s="321">
        <v>3700000</v>
      </c>
      <c r="T39" s="374"/>
      <c r="U39" s="303">
        <f t="shared" si="34"/>
        <v>3700000</v>
      </c>
      <c r="V39" s="262"/>
      <c r="W39" s="263"/>
      <c r="X39" s="264">
        <f t="shared" si="35"/>
        <v>3700000</v>
      </c>
      <c r="Y39" s="398"/>
      <c r="Z39" s="399">
        <f t="shared" si="36"/>
        <v>31700000</v>
      </c>
      <c r="AA39" s="624">
        <v>25500000</v>
      </c>
      <c r="AB39" s="399"/>
      <c r="AC39" s="399">
        <f t="shared" si="0"/>
        <v>25500000</v>
      </c>
      <c r="AD39" s="398">
        <f t="shared" si="4"/>
        <v>31700000</v>
      </c>
      <c r="AE39" s="398">
        <v>25500000</v>
      </c>
      <c r="AF39" s="398">
        <f t="shared" si="37"/>
        <v>6200000</v>
      </c>
      <c r="AG39" s="350">
        <f t="shared" si="38"/>
        <v>0</v>
      </c>
      <c r="AH39" s="265">
        <f t="shared" si="39"/>
        <v>0</v>
      </c>
      <c r="AI39" s="266"/>
      <c r="AJ39" s="267"/>
      <c r="AK39" s="268" t="e">
        <f>SUM(AD39-AE39-#REF!-#REF!)</f>
        <v>#REF!</v>
      </c>
      <c r="AL39" s="269">
        <f t="shared" si="40"/>
        <v>0</v>
      </c>
      <c r="AM39" s="183"/>
      <c r="AN39" s="338"/>
      <c r="AO39" s="361"/>
      <c r="AP39" s="344"/>
      <c r="AQ39" s="344">
        <v>5240000</v>
      </c>
      <c r="AR39" s="382"/>
    </row>
    <row r="40" spans="1:47" s="97" customFormat="1" ht="79.5" customHeight="1" x14ac:dyDescent="0.35">
      <c r="A40" s="96" t="s">
        <v>137</v>
      </c>
      <c r="B40" s="163">
        <v>2</v>
      </c>
      <c r="C40" s="163">
        <v>0</v>
      </c>
      <c r="D40" s="163">
        <v>4</v>
      </c>
      <c r="E40" s="163">
        <v>5</v>
      </c>
      <c r="F40" s="163">
        <v>5</v>
      </c>
      <c r="G40" s="163" t="s">
        <v>223</v>
      </c>
      <c r="H40" s="89">
        <v>10</v>
      </c>
      <c r="I40" s="89" t="s">
        <v>122</v>
      </c>
      <c r="J40" s="239" t="s">
        <v>331</v>
      </c>
      <c r="K40" s="116">
        <v>79507354</v>
      </c>
      <c r="L40" s="116">
        <v>287072300.5</v>
      </c>
      <c r="M40" s="116">
        <v>192403910</v>
      </c>
      <c r="N40" s="262">
        <v>198090000</v>
      </c>
      <c r="O40" s="262"/>
      <c r="P40" s="262"/>
      <c r="Q40" s="262">
        <f t="shared" si="33"/>
        <v>198090000</v>
      </c>
      <c r="R40" s="303"/>
      <c r="S40" s="303">
        <v>900000</v>
      </c>
      <c r="T40" s="303"/>
      <c r="U40" s="303">
        <f t="shared" si="34"/>
        <v>900000</v>
      </c>
      <c r="V40" s="262"/>
      <c r="W40" s="300">
        <f>5650244+189539064</f>
        <v>195189308</v>
      </c>
      <c r="X40" s="264">
        <f t="shared" si="35"/>
        <v>900000</v>
      </c>
      <c r="Y40" s="398"/>
      <c r="Z40" s="399">
        <f t="shared" si="36"/>
        <v>2000692</v>
      </c>
      <c r="AA40" s="624"/>
      <c r="AB40" s="399"/>
      <c r="AC40" s="399">
        <f t="shared" si="0"/>
        <v>0</v>
      </c>
      <c r="AD40" s="398">
        <f t="shared" si="4"/>
        <v>2000692</v>
      </c>
      <c r="AE40" s="398"/>
      <c r="AF40" s="398">
        <f t="shared" si="37"/>
        <v>2000692</v>
      </c>
      <c r="AG40" s="350">
        <f t="shared" si="38"/>
        <v>195189308</v>
      </c>
      <c r="AH40" s="265">
        <f t="shared" si="39"/>
        <v>0</v>
      </c>
      <c r="AI40" s="266"/>
      <c r="AJ40" s="267"/>
      <c r="AK40" s="268" t="e">
        <f>SUM(AD40-AE40-#REF!-#REF!)</f>
        <v>#REF!</v>
      </c>
      <c r="AL40" s="269">
        <f t="shared" si="40"/>
        <v>0.98535669645110813</v>
      </c>
      <c r="AM40" s="183"/>
      <c r="AN40" s="338"/>
      <c r="AO40" s="361"/>
      <c r="AP40" s="344"/>
      <c r="AQ40" s="344"/>
      <c r="AR40" s="389"/>
    </row>
    <row r="41" spans="1:47" s="97" customFormat="1" ht="66.75" customHeight="1" x14ac:dyDescent="0.35">
      <c r="A41" s="104" t="s">
        <v>137</v>
      </c>
      <c r="B41" s="163">
        <v>2</v>
      </c>
      <c r="C41" s="163">
        <v>0</v>
      </c>
      <c r="D41" s="163">
        <v>4</v>
      </c>
      <c r="E41" s="163">
        <v>5</v>
      </c>
      <c r="F41" s="163">
        <v>6</v>
      </c>
      <c r="G41" s="163" t="s">
        <v>223</v>
      </c>
      <c r="H41" s="89">
        <v>10</v>
      </c>
      <c r="I41" s="89" t="s">
        <v>122</v>
      </c>
      <c r="J41" s="470" t="s">
        <v>167</v>
      </c>
      <c r="K41" s="396">
        <v>21600000</v>
      </c>
      <c r="L41" s="396">
        <v>21600000</v>
      </c>
      <c r="M41" s="396">
        <v>17451732</v>
      </c>
      <c r="N41" s="262">
        <v>23270400</v>
      </c>
      <c r="O41" s="262"/>
      <c r="P41" s="517">
        <v>7312519</v>
      </c>
      <c r="Q41" s="262">
        <f t="shared" si="33"/>
        <v>15957881</v>
      </c>
      <c r="R41" s="303"/>
      <c r="S41" s="303"/>
      <c r="T41" s="303"/>
      <c r="U41" s="303">
        <f t="shared" si="34"/>
        <v>0</v>
      </c>
      <c r="V41" s="262"/>
      <c r="W41" s="262">
        <v>15957881</v>
      </c>
      <c r="X41" s="264">
        <f t="shared" si="35"/>
        <v>0</v>
      </c>
      <c r="Y41" s="398"/>
      <c r="Z41" s="399">
        <f t="shared" si="36"/>
        <v>0</v>
      </c>
      <c r="AA41" s="399"/>
      <c r="AB41" s="399"/>
      <c r="AC41" s="399">
        <f t="shared" si="0"/>
        <v>0</v>
      </c>
      <c r="AD41" s="398">
        <f t="shared" si="4"/>
        <v>0</v>
      </c>
      <c r="AE41" s="398"/>
      <c r="AF41" s="398">
        <f t="shared" si="37"/>
        <v>0</v>
      </c>
      <c r="AG41" s="350">
        <f t="shared" si="38"/>
        <v>15957881</v>
      </c>
      <c r="AH41" s="265"/>
      <c r="AI41" s="266"/>
      <c r="AJ41" s="267"/>
      <c r="AK41" s="268" t="e">
        <f>SUM(AD41-AE41-#REF!-#REF!)</f>
        <v>#REF!</v>
      </c>
      <c r="AL41" s="269">
        <f t="shared" si="40"/>
        <v>1</v>
      </c>
      <c r="AM41" s="183"/>
      <c r="AN41" s="338"/>
      <c r="AO41" s="361"/>
      <c r="AP41" s="344"/>
      <c r="AQ41" s="344"/>
      <c r="AR41" s="381"/>
    </row>
    <row r="42" spans="1:47" s="97" customFormat="1" ht="36" x14ac:dyDescent="0.35">
      <c r="A42" s="96" t="s">
        <v>137</v>
      </c>
      <c r="B42" s="163">
        <v>2</v>
      </c>
      <c r="C42" s="163">
        <v>0</v>
      </c>
      <c r="D42" s="163">
        <v>4</v>
      </c>
      <c r="E42" s="163">
        <v>5</v>
      </c>
      <c r="F42" s="163">
        <v>8</v>
      </c>
      <c r="G42" s="163" t="s">
        <v>223</v>
      </c>
      <c r="H42" s="89">
        <v>10</v>
      </c>
      <c r="I42" s="89" t="s">
        <v>122</v>
      </c>
      <c r="J42" s="470" t="s">
        <v>198</v>
      </c>
      <c r="K42" s="396">
        <v>102285363.8</v>
      </c>
      <c r="L42" s="396">
        <v>105523727</v>
      </c>
      <c r="M42" s="396">
        <v>89283685</v>
      </c>
      <c r="N42" s="262">
        <v>168737046</v>
      </c>
      <c r="O42" s="262"/>
      <c r="P42" s="517">
        <v>600000</v>
      </c>
      <c r="Q42" s="262">
        <f t="shared" si="33"/>
        <v>168137046</v>
      </c>
      <c r="R42" s="303"/>
      <c r="S42" s="303"/>
      <c r="T42" s="303"/>
      <c r="U42" s="303">
        <f t="shared" si="34"/>
        <v>0</v>
      </c>
      <c r="V42" s="262"/>
      <c r="W42" s="262">
        <v>62787045.18</v>
      </c>
      <c r="X42" s="264">
        <f t="shared" si="35"/>
        <v>0</v>
      </c>
      <c r="Y42" s="398"/>
      <c r="Z42" s="399">
        <f t="shared" si="36"/>
        <v>105350000.81999999</v>
      </c>
      <c r="AA42" s="625">
        <v>105350000</v>
      </c>
      <c r="AB42" s="399"/>
      <c r="AC42" s="399">
        <f t="shared" si="0"/>
        <v>105350000</v>
      </c>
      <c r="AD42" s="398">
        <f t="shared" si="4"/>
        <v>105350000.81999999</v>
      </c>
      <c r="AE42" s="398">
        <v>105350000</v>
      </c>
      <c r="AF42" s="398">
        <f t="shared" si="37"/>
        <v>0.81999999284744263</v>
      </c>
      <c r="AG42" s="350">
        <f t="shared" si="38"/>
        <v>62787045.18</v>
      </c>
      <c r="AH42" s="265">
        <f t="shared" si="39"/>
        <v>0</v>
      </c>
      <c r="AI42" s="266"/>
      <c r="AJ42" s="267"/>
      <c r="AK42" s="268" t="e">
        <f>SUM(AD42-AE42-#REF!-#REF!)</f>
        <v>#REF!</v>
      </c>
      <c r="AL42" s="269">
        <f t="shared" si="40"/>
        <v>0.37342778806759819</v>
      </c>
      <c r="AM42" s="183"/>
      <c r="AN42" s="338"/>
      <c r="AO42" s="361"/>
      <c r="AP42" s="344"/>
      <c r="AQ42" s="344"/>
      <c r="AR42" s="376"/>
    </row>
    <row r="43" spans="1:47" s="97" customFormat="1" ht="36" x14ac:dyDescent="0.35">
      <c r="A43" s="96" t="s">
        <v>137</v>
      </c>
      <c r="B43" s="163">
        <v>2</v>
      </c>
      <c r="C43" s="163">
        <v>0</v>
      </c>
      <c r="D43" s="163">
        <v>4</v>
      </c>
      <c r="E43" s="163">
        <v>5</v>
      </c>
      <c r="F43" s="163">
        <v>10</v>
      </c>
      <c r="G43" s="163" t="s">
        <v>223</v>
      </c>
      <c r="H43" s="89">
        <v>10</v>
      </c>
      <c r="I43" s="89" t="s">
        <v>122</v>
      </c>
      <c r="J43" s="239" t="s">
        <v>168</v>
      </c>
      <c r="K43" s="396">
        <v>152736982</v>
      </c>
      <c r="L43" s="396">
        <v>159603012</v>
      </c>
      <c r="M43" s="396">
        <v>139184373</v>
      </c>
      <c r="N43" s="262">
        <v>184060725</v>
      </c>
      <c r="O43" s="262"/>
      <c r="P43" s="262"/>
      <c r="Q43" s="262">
        <f t="shared" si="33"/>
        <v>184060725</v>
      </c>
      <c r="R43" s="303"/>
      <c r="S43" s="303"/>
      <c r="T43" s="303"/>
      <c r="U43" s="303">
        <f t="shared" si="34"/>
        <v>0</v>
      </c>
      <c r="V43" s="262"/>
      <c r="W43" s="262">
        <v>184060724.16999999</v>
      </c>
      <c r="X43" s="264">
        <f t="shared" si="35"/>
        <v>0</v>
      </c>
      <c r="Y43" s="398"/>
      <c r="Z43" s="399">
        <f t="shared" si="36"/>
        <v>0.83000001311302185</v>
      </c>
      <c r="AA43" s="399"/>
      <c r="AB43" s="399"/>
      <c r="AC43" s="399">
        <f t="shared" si="0"/>
        <v>0</v>
      </c>
      <c r="AD43" s="398">
        <f t="shared" si="4"/>
        <v>0.83000001311302185</v>
      </c>
      <c r="AE43" s="398"/>
      <c r="AF43" s="398">
        <f t="shared" si="37"/>
        <v>0.83000001311302185</v>
      </c>
      <c r="AG43" s="350">
        <f t="shared" si="38"/>
        <v>184060724.16999999</v>
      </c>
      <c r="AH43" s="265">
        <f t="shared" si="39"/>
        <v>0</v>
      </c>
      <c r="AI43" s="266"/>
      <c r="AJ43" s="267"/>
      <c r="AK43" s="268" t="e">
        <f>SUM(AD43-AE43-#REF!-#REF!)</f>
        <v>#REF!</v>
      </c>
      <c r="AL43" s="269">
        <f t="shared" si="40"/>
        <v>0.99999999549061858</v>
      </c>
      <c r="AM43" s="183"/>
      <c r="AN43" s="338"/>
      <c r="AO43" s="361"/>
      <c r="AP43" s="344"/>
      <c r="AQ43" s="344"/>
      <c r="AR43" s="376"/>
    </row>
    <row r="44" spans="1:47" s="97" customFormat="1" ht="36" x14ac:dyDescent="0.35">
      <c r="A44" s="96" t="s">
        <v>137</v>
      </c>
      <c r="B44" s="163">
        <v>2</v>
      </c>
      <c r="C44" s="163">
        <v>0</v>
      </c>
      <c r="D44" s="163">
        <v>4</v>
      </c>
      <c r="E44" s="163">
        <v>5</v>
      </c>
      <c r="F44" s="163">
        <v>12</v>
      </c>
      <c r="G44" s="163" t="s">
        <v>223</v>
      </c>
      <c r="H44" s="89">
        <v>10</v>
      </c>
      <c r="I44" s="89" t="s">
        <v>122</v>
      </c>
      <c r="J44" s="239" t="s">
        <v>169</v>
      </c>
      <c r="K44" s="396">
        <v>1449028</v>
      </c>
      <c r="L44" s="396">
        <v>54500</v>
      </c>
      <c r="M44" s="396">
        <v>3845289</v>
      </c>
      <c r="N44" s="262">
        <v>1950000</v>
      </c>
      <c r="O44" s="262"/>
      <c r="P44" s="262"/>
      <c r="Q44" s="262">
        <f t="shared" si="33"/>
        <v>1950000</v>
      </c>
      <c r="R44" s="303">
        <v>1500000</v>
      </c>
      <c r="S44" s="303">
        <v>450000</v>
      </c>
      <c r="T44" s="317">
        <v>276000</v>
      </c>
      <c r="U44" s="303">
        <f t="shared" si="34"/>
        <v>174000</v>
      </c>
      <c r="V44" s="262"/>
      <c r="W44" s="262"/>
      <c r="X44" s="264">
        <f t="shared" si="35"/>
        <v>174000</v>
      </c>
      <c r="Y44" s="398"/>
      <c r="Z44" s="399">
        <f t="shared" si="36"/>
        <v>0</v>
      </c>
      <c r="AA44" s="399"/>
      <c r="AB44" s="399"/>
      <c r="AC44" s="399">
        <f t="shared" si="0"/>
        <v>0</v>
      </c>
      <c r="AD44" s="398">
        <f t="shared" si="4"/>
        <v>0</v>
      </c>
      <c r="AE44" s="398"/>
      <c r="AF44" s="398">
        <f t="shared" si="37"/>
        <v>0</v>
      </c>
      <c r="AG44" s="350">
        <f t="shared" si="38"/>
        <v>1776000</v>
      </c>
      <c r="AH44" s="265"/>
      <c r="AI44" s="266"/>
      <c r="AJ44" s="267"/>
      <c r="AK44" s="268" t="e">
        <f>SUM(AD44-AE44-#REF!-#REF!)</f>
        <v>#REF!</v>
      </c>
      <c r="AL44" s="269">
        <f t="shared" si="40"/>
        <v>0.91076923076923078</v>
      </c>
      <c r="AM44" s="183"/>
      <c r="AN44" s="338"/>
      <c r="AO44" s="361"/>
      <c r="AP44" s="344"/>
      <c r="AQ44" s="344"/>
      <c r="AR44" s="376"/>
    </row>
    <row r="45" spans="1:47" s="109" customFormat="1" ht="48" customHeight="1" x14ac:dyDescent="0.35">
      <c r="A45" s="105"/>
      <c r="B45" s="106"/>
      <c r="C45" s="106"/>
      <c r="D45" s="106"/>
      <c r="E45" s="106"/>
      <c r="F45" s="106"/>
      <c r="G45" s="106"/>
      <c r="H45" s="107"/>
      <c r="I45" s="107"/>
      <c r="J45" s="134" t="s">
        <v>199</v>
      </c>
      <c r="K45" s="108">
        <f t="shared" ref="K45:W45" si="41">SUM(K38:K44)</f>
        <v>371899712.80000001</v>
      </c>
      <c r="L45" s="108">
        <f t="shared" si="41"/>
        <v>610640625.5</v>
      </c>
      <c r="M45" s="108">
        <f t="shared" si="41"/>
        <v>455267749</v>
      </c>
      <c r="N45" s="307">
        <f>SUM(N37:N44)</f>
        <v>636808171</v>
      </c>
      <c r="O45" s="307">
        <f>SUM(O37:O44)</f>
        <v>0</v>
      </c>
      <c r="P45" s="307">
        <f>SUM(P37:P44)</f>
        <v>7912519</v>
      </c>
      <c r="Q45" s="307">
        <f>SUM(Q37:Q44)</f>
        <v>628895652</v>
      </c>
      <c r="R45" s="308">
        <f>SUM(R38:R44)</f>
        <v>1500000</v>
      </c>
      <c r="S45" s="308">
        <f t="shared" si="41"/>
        <v>7550000</v>
      </c>
      <c r="T45" s="309">
        <f t="shared" si="41"/>
        <v>461000</v>
      </c>
      <c r="U45" s="309">
        <f t="shared" si="41"/>
        <v>7089000</v>
      </c>
      <c r="V45" s="307">
        <f t="shared" si="41"/>
        <v>0</v>
      </c>
      <c r="W45" s="307">
        <f t="shared" si="41"/>
        <v>463994958.35000002</v>
      </c>
      <c r="X45" s="310">
        <f>SUM(X37:X44)</f>
        <v>7089000</v>
      </c>
      <c r="Y45" s="416">
        <f>SUM(Y37:Y44)</f>
        <v>0</v>
      </c>
      <c r="Z45" s="417">
        <f>SUM(Z38:Z44)</f>
        <v>155850693.65000001</v>
      </c>
      <c r="AA45" s="417">
        <f>SUM(AA38:AA44)</f>
        <v>138490000</v>
      </c>
      <c r="AB45" s="417">
        <f>SUM(AB38:AB44)</f>
        <v>0</v>
      </c>
      <c r="AC45" s="417">
        <f t="shared" si="0"/>
        <v>138490000</v>
      </c>
      <c r="AD45" s="416">
        <f>SUM(AD37:AD44)</f>
        <v>155850693.65000001</v>
      </c>
      <c r="AE45" s="416">
        <f>SUM(AE37:AE44)</f>
        <v>138490000</v>
      </c>
      <c r="AF45" s="416">
        <f>SUM(AF37:AF44)</f>
        <v>17360693.650000006</v>
      </c>
      <c r="AG45" s="352"/>
      <c r="AH45" s="313">
        <f>SUM(AB45/Z45)</f>
        <v>0</v>
      </c>
      <c r="AI45" s="311"/>
      <c r="AJ45" s="322"/>
      <c r="AK45" s="312" t="e">
        <f>SUM(AD45-AE45-#REF!-#REF!)</f>
        <v>#REF!</v>
      </c>
      <c r="AL45" s="278">
        <f>SUM(Q45-(AD45+X45))/Q45</f>
        <v>0.74091140059273308</v>
      </c>
      <c r="AM45" s="186"/>
      <c r="AN45" s="340"/>
      <c r="AO45" s="159"/>
      <c r="AP45" s="347"/>
      <c r="AQ45" s="347"/>
      <c r="AR45" s="379"/>
    </row>
    <row r="46" spans="1:47" s="97" customFormat="1" ht="26.25" customHeight="1" x14ac:dyDescent="0.35">
      <c r="A46" s="96"/>
      <c r="B46" s="892" t="s">
        <v>180</v>
      </c>
      <c r="C46" s="892"/>
      <c r="D46" s="892"/>
      <c r="E46" s="892"/>
      <c r="F46" s="892"/>
      <c r="G46" s="892"/>
      <c r="H46" s="892"/>
      <c r="I46" s="892"/>
      <c r="J46" s="892"/>
      <c r="K46" s="89"/>
      <c r="L46" s="89"/>
      <c r="M46" s="89"/>
      <c r="N46" s="314"/>
      <c r="O46" s="314"/>
      <c r="P46" s="314"/>
      <c r="Q46" s="314"/>
      <c r="R46" s="314"/>
      <c r="S46" s="314"/>
      <c r="T46" s="314"/>
      <c r="U46" s="314"/>
      <c r="V46" s="314"/>
      <c r="W46" s="314"/>
      <c r="X46" s="314"/>
      <c r="Y46" s="418"/>
      <c r="Z46" s="418"/>
      <c r="AA46" s="418"/>
      <c r="AB46" s="418"/>
      <c r="AC46" s="418"/>
      <c r="AD46" s="418"/>
      <c r="AE46" s="418"/>
      <c r="AF46" s="418"/>
      <c r="AG46" s="355"/>
      <c r="AH46" s="265"/>
      <c r="AI46" s="320"/>
      <c r="AJ46" s="267"/>
      <c r="AK46" s="268" t="e">
        <f>SUM(AD46-AE46-#REF!-#REF!)</f>
        <v>#REF!</v>
      </c>
      <c r="AL46" s="290"/>
      <c r="AM46" s="187"/>
      <c r="AN46" s="338"/>
      <c r="AO46" s="158"/>
      <c r="AP46" s="344"/>
      <c r="AQ46" s="344"/>
      <c r="AR46" s="376"/>
    </row>
    <row r="47" spans="1:47" s="97" customFormat="1" ht="36" x14ac:dyDescent="0.35">
      <c r="A47" s="96" t="s">
        <v>137</v>
      </c>
      <c r="B47" s="163">
        <v>2</v>
      </c>
      <c r="C47" s="163">
        <v>0</v>
      </c>
      <c r="D47" s="163">
        <v>4</v>
      </c>
      <c r="E47" s="163">
        <v>6</v>
      </c>
      <c r="F47" s="163">
        <v>2</v>
      </c>
      <c r="G47" s="163" t="s">
        <v>223</v>
      </c>
      <c r="H47" s="89">
        <v>10</v>
      </c>
      <c r="I47" s="89" t="s">
        <v>122</v>
      </c>
      <c r="J47" s="135" t="s">
        <v>170</v>
      </c>
      <c r="K47" s="396">
        <v>56623255</v>
      </c>
      <c r="L47" s="396">
        <v>80264238</v>
      </c>
      <c r="M47" s="396">
        <v>102393891</v>
      </c>
      <c r="N47" s="262">
        <v>133564225</v>
      </c>
      <c r="O47" s="262"/>
      <c r="P47" s="262"/>
      <c r="Q47" s="262">
        <f>SUM(N47+O47-P47)</f>
        <v>133564225</v>
      </c>
      <c r="R47" s="303"/>
      <c r="S47" s="303">
        <v>1000000</v>
      </c>
      <c r="T47" s="317">
        <v>59500</v>
      </c>
      <c r="U47" s="303">
        <f>SUM(S47-T47)</f>
        <v>940500</v>
      </c>
      <c r="V47" s="262"/>
      <c r="W47" s="262">
        <v>98243320</v>
      </c>
      <c r="X47" s="264">
        <f>SUM(U47)</f>
        <v>940500</v>
      </c>
      <c r="Y47" s="398"/>
      <c r="Z47" s="399">
        <f>SUM(Q47-R47-T47-V47-W47-X47-Y47)</f>
        <v>34320905</v>
      </c>
      <c r="AA47" s="625">
        <v>34320905</v>
      </c>
      <c r="AB47" s="399"/>
      <c r="AC47" s="399">
        <f t="shared" si="0"/>
        <v>34320905</v>
      </c>
      <c r="AD47" s="398">
        <f t="shared" si="4"/>
        <v>34320905</v>
      </c>
      <c r="AE47" s="398">
        <v>34320905</v>
      </c>
      <c r="AF47" s="398">
        <f>SUM(AD47-AE47)</f>
        <v>0</v>
      </c>
      <c r="AG47" s="350">
        <f>SUM(R47+T47+V47+Y47+W47+AB47)</f>
        <v>98302820</v>
      </c>
      <c r="AH47" s="265">
        <f>AB47/(AB47+AE47+AF47)</f>
        <v>0</v>
      </c>
      <c r="AI47" s="266"/>
      <c r="AJ47" s="267"/>
      <c r="AK47" s="268" t="e">
        <f>SUM(AD47-AE47-#REF!-#REF!)</f>
        <v>#REF!</v>
      </c>
      <c r="AL47" s="269">
        <f>SUM(Q47-(AD47+X47))/Q47</f>
        <v>0.73599663382915592</v>
      </c>
      <c r="AM47" s="183"/>
      <c r="AN47" s="338"/>
      <c r="AO47" s="361"/>
      <c r="AP47" s="344"/>
      <c r="AQ47" s="344"/>
      <c r="AR47" s="376"/>
    </row>
    <row r="48" spans="1:47" s="97" customFormat="1" ht="54" customHeight="1" x14ac:dyDescent="0.35">
      <c r="A48" s="96" t="s">
        <v>137</v>
      </c>
      <c r="B48" s="163">
        <v>2</v>
      </c>
      <c r="C48" s="163">
        <v>0</v>
      </c>
      <c r="D48" s="163">
        <v>4</v>
      </c>
      <c r="E48" s="163">
        <v>6</v>
      </c>
      <c r="F48" s="163">
        <v>5</v>
      </c>
      <c r="G48" s="163" t="s">
        <v>223</v>
      </c>
      <c r="H48" s="89">
        <v>10</v>
      </c>
      <c r="I48" s="89" t="s">
        <v>122</v>
      </c>
      <c r="J48" s="239" t="s">
        <v>171</v>
      </c>
      <c r="K48" s="396">
        <v>16573350</v>
      </c>
      <c r="L48" s="396">
        <v>133954639</v>
      </c>
      <c r="M48" s="396">
        <v>497266364</v>
      </c>
      <c r="N48" s="262">
        <v>1061050951</v>
      </c>
      <c r="O48" s="262"/>
      <c r="P48" s="262"/>
      <c r="Q48" s="262">
        <f>SUM(N48+O48-P48)</f>
        <v>1061050951</v>
      </c>
      <c r="R48" s="303"/>
      <c r="S48" s="303"/>
      <c r="T48" s="303"/>
      <c r="U48" s="303">
        <f>SUM(S48-T48)</f>
        <v>0</v>
      </c>
      <c r="V48" s="262"/>
      <c r="W48" s="262">
        <f>423578643+75157652.53+198523587.84</f>
        <v>697259883.37</v>
      </c>
      <c r="X48" s="264">
        <f>SUM(U48)</f>
        <v>0</v>
      </c>
      <c r="Y48" s="398"/>
      <c r="Z48" s="399">
        <f>SUM(Q48-R48-T48-V48-W48-X48-Y48)</f>
        <v>363791067.63</v>
      </c>
      <c r="AA48" s="625">
        <v>363791067</v>
      </c>
      <c r="AB48" s="399"/>
      <c r="AC48" s="399">
        <f t="shared" si="0"/>
        <v>363791067</v>
      </c>
      <c r="AD48" s="398">
        <f t="shared" si="4"/>
        <v>363791067.63</v>
      </c>
      <c r="AE48" s="398">
        <v>363791067</v>
      </c>
      <c r="AF48" s="398">
        <f>SUM(AD48-AE48)</f>
        <v>0.62999999523162842</v>
      </c>
      <c r="AG48" s="350">
        <f>SUM(R48+T48+V48+Y48+W48+AB48)</f>
        <v>697259883.37</v>
      </c>
      <c r="AH48" s="265">
        <f>AB48/(AB48+AE48+AF48)</f>
        <v>0</v>
      </c>
      <c r="AI48" s="266"/>
      <c r="AJ48" s="267"/>
      <c r="AK48" s="268" t="e">
        <f>SUM(AD48-AE48-#REF!-#REF!)</f>
        <v>#REF!</v>
      </c>
      <c r="AL48" s="269">
        <f>SUM(Q48-(AD48+X48))/Q48</f>
        <v>0.65714081186474527</v>
      </c>
      <c r="AM48" s="328"/>
      <c r="AN48" s="338"/>
      <c r="AO48" s="361"/>
      <c r="AP48" s="344"/>
      <c r="AQ48" s="344"/>
      <c r="AR48" s="376"/>
    </row>
    <row r="49" spans="1:44" s="97" customFormat="1" ht="36" x14ac:dyDescent="0.35">
      <c r="A49" s="96" t="s">
        <v>137</v>
      </c>
      <c r="B49" s="163">
        <v>2</v>
      </c>
      <c r="C49" s="163">
        <v>0</v>
      </c>
      <c r="D49" s="163">
        <v>4</v>
      </c>
      <c r="E49" s="163">
        <v>6</v>
      </c>
      <c r="F49" s="163">
        <v>7</v>
      </c>
      <c r="G49" s="163" t="s">
        <v>223</v>
      </c>
      <c r="H49" s="89">
        <v>10</v>
      </c>
      <c r="I49" s="89" t="s">
        <v>122</v>
      </c>
      <c r="J49" s="470" t="s">
        <v>172</v>
      </c>
      <c r="K49" s="396">
        <v>2968650</v>
      </c>
      <c r="L49" s="396">
        <v>3042900</v>
      </c>
      <c r="M49" s="396">
        <v>0</v>
      </c>
      <c r="N49" s="262">
        <v>6000000</v>
      </c>
      <c r="O49" s="517">
        <v>436904</v>
      </c>
      <c r="P49" s="262"/>
      <c r="Q49" s="262">
        <f>SUM(N49+O49-P49)</f>
        <v>6436904</v>
      </c>
      <c r="R49" s="303"/>
      <c r="S49" s="303">
        <v>3000000</v>
      </c>
      <c r="T49" s="317">
        <v>111000</v>
      </c>
      <c r="U49" s="303">
        <f>SUM(S49-T49)</f>
        <v>2889000</v>
      </c>
      <c r="V49" s="262"/>
      <c r="W49" s="262"/>
      <c r="X49" s="264">
        <f>SUM(U49)</f>
        <v>2889000</v>
      </c>
      <c r="Y49" s="398"/>
      <c r="Z49" s="399">
        <f>SUM(Q49-R49-T49-V49-W49-X49-Y49)</f>
        <v>3436904</v>
      </c>
      <c r="AA49" s="625">
        <v>3000000</v>
      </c>
      <c r="AB49" s="399"/>
      <c r="AC49" s="399">
        <f t="shared" si="0"/>
        <v>3000000</v>
      </c>
      <c r="AD49" s="398">
        <f t="shared" si="4"/>
        <v>3436904</v>
      </c>
      <c r="AE49" s="398">
        <v>3000000</v>
      </c>
      <c r="AF49" s="398">
        <f>SUM(AD49-AE49)</f>
        <v>436904</v>
      </c>
      <c r="AG49" s="350">
        <f>SUM(R49+T49+V49+Y49+W49+AB49)</f>
        <v>111000</v>
      </c>
      <c r="AH49" s="265">
        <f>AB49/(AB49+AE49+AF49)</f>
        <v>0</v>
      </c>
      <c r="AI49" s="266"/>
      <c r="AJ49" s="267"/>
      <c r="AK49" s="268" t="e">
        <f>SUM(AD49-AE49-#REF!-#REF!)</f>
        <v>#REF!</v>
      </c>
      <c r="AL49" s="269">
        <f>SUM(Q49-(AD49+X49))/Q49</f>
        <v>1.7244314968811094E-2</v>
      </c>
      <c r="AM49" s="183"/>
      <c r="AN49" s="338"/>
      <c r="AO49" s="361"/>
      <c r="AP49" s="344"/>
      <c r="AQ49" s="344"/>
      <c r="AR49" s="376"/>
    </row>
    <row r="50" spans="1:44" s="97" customFormat="1" ht="100.5" customHeight="1" x14ac:dyDescent="0.35">
      <c r="A50" s="96" t="s">
        <v>137</v>
      </c>
      <c r="B50" s="163">
        <v>2</v>
      </c>
      <c r="C50" s="163">
        <v>0</v>
      </c>
      <c r="D50" s="163">
        <v>4</v>
      </c>
      <c r="E50" s="163">
        <v>6</v>
      </c>
      <c r="F50" s="163">
        <v>8</v>
      </c>
      <c r="G50" s="163" t="s">
        <v>223</v>
      </c>
      <c r="H50" s="89">
        <v>10</v>
      </c>
      <c r="I50" s="89" t="s">
        <v>122</v>
      </c>
      <c r="J50" s="239" t="s">
        <v>261</v>
      </c>
      <c r="K50" s="396">
        <v>3728944</v>
      </c>
      <c r="L50" s="396">
        <v>4108750</v>
      </c>
      <c r="M50" s="396">
        <f>3344323+1826294</f>
        <v>5170617</v>
      </c>
      <c r="N50" s="262">
        <v>5350000</v>
      </c>
      <c r="O50" s="262"/>
      <c r="P50" s="262"/>
      <c r="Q50" s="262">
        <f>SUM(N50+O50-P50)</f>
        <v>5350000</v>
      </c>
      <c r="R50" s="303">
        <v>1500000</v>
      </c>
      <c r="S50" s="303"/>
      <c r="T50" s="303"/>
      <c r="U50" s="303">
        <f>SUM(S50-T50)</f>
        <v>0</v>
      </c>
      <c r="V50" s="262"/>
      <c r="W50" s="306"/>
      <c r="X50" s="264">
        <f>SUM(U50)</f>
        <v>0</v>
      </c>
      <c r="Y50" s="398"/>
      <c r="Z50" s="399">
        <f>SUM(Q50-R50-T50-V50-W50-X50-Y50)</f>
        <v>3850000</v>
      </c>
      <c r="AA50" s="625">
        <v>3850000</v>
      </c>
      <c r="AB50" s="399"/>
      <c r="AC50" s="399">
        <f t="shared" si="0"/>
        <v>3850000</v>
      </c>
      <c r="AD50" s="398">
        <f t="shared" si="4"/>
        <v>3850000</v>
      </c>
      <c r="AE50" s="398">
        <v>3850000</v>
      </c>
      <c r="AF50" s="398">
        <f>SUM(AD50-AE50)</f>
        <v>0</v>
      </c>
      <c r="AG50" s="350">
        <f>SUM(R50+T50+V50+Y50+W50+AB50)</f>
        <v>1500000</v>
      </c>
      <c r="AH50" s="265">
        <f>AB50/(AB50+AE50+AF50)</f>
        <v>0</v>
      </c>
      <c r="AI50" s="266"/>
      <c r="AJ50" s="267"/>
      <c r="AK50" s="268" t="e">
        <f>SUM(AD50-AE50-#REF!-#REF!)</f>
        <v>#REF!</v>
      </c>
      <c r="AL50" s="269">
        <f>SUM(Q50-(AD50+X50))/Q50</f>
        <v>0.28037383177570091</v>
      </c>
      <c r="AM50" s="183"/>
      <c r="AN50" s="338"/>
      <c r="AO50" s="361"/>
      <c r="AP50" s="344"/>
      <c r="AQ50" s="344"/>
      <c r="AR50" s="376"/>
    </row>
    <row r="51" spans="1:44" s="109" customFormat="1" ht="49.5" customHeight="1" x14ac:dyDescent="0.35">
      <c r="A51" s="105"/>
      <c r="B51" s="106"/>
      <c r="C51" s="106"/>
      <c r="D51" s="106"/>
      <c r="E51" s="106"/>
      <c r="F51" s="106"/>
      <c r="G51" s="106"/>
      <c r="H51" s="107"/>
      <c r="I51" s="107"/>
      <c r="J51" s="134" t="s">
        <v>201</v>
      </c>
      <c r="K51" s="108">
        <f>SUM(K47:K50)</f>
        <v>79894199</v>
      </c>
      <c r="L51" s="108">
        <f>SUM(L47:L50)</f>
        <v>221370527</v>
      </c>
      <c r="M51" s="108">
        <f>SUM(M47:M50)</f>
        <v>604830872</v>
      </c>
      <c r="N51" s="307">
        <f>SUM(N46:N50)</f>
        <v>1205965176</v>
      </c>
      <c r="O51" s="307">
        <f>SUM(O46:O50)</f>
        <v>436904</v>
      </c>
      <c r="P51" s="307">
        <f>SUM(P46:P50)</f>
        <v>0</v>
      </c>
      <c r="Q51" s="307">
        <f>SUM(Q46:Q50)</f>
        <v>1206402080</v>
      </c>
      <c r="R51" s="308">
        <f>SUM(R47:R50)</f>
        <v>1500000</v>
      </c>
      <c r="S51" s="308">
        <f>SUM(S47:S50)</f>
        <v>4000000</v>
      </c>
      <c r="T51" s="309">
        <f t="shared" ref="T51:AA51" si="42">SUM(T47:T50)</f>
        <v>170500</v>
      </c>
      <c r="U51" s="309">
        <f t="shared" si="42"/>
        <v>3829500</v>
      </c>
      <c r="V51" s="307">
        <f t="shared" si="42"/>
        <v>0</v>
      </c>
      <c r="W51" s="307">
        <f t="shared" si="42"/>
        <v>795503203.37</v>
      </c>
      <c r="X51" s="310">
        <f>SUM(X46:X50)</f>
        <v>3829500</v>
      </c>
      <c r="Y51" s="416">
        <f>SUM(Y46:Y50)</f>
        <v>0</v>
      </c>
      <c r="Z51" s="417">
        <f t="shared" si="42"/>
        <v>405398876.63</v>
      </c>
      <c r="AA51" s="417">
        <f t="shared" si="42"/>
        <v>404961972</v>
      </c>
      <c r="AB51" s="417">
        <f>SUM(AB47:AB50)</f>
        <v>0</v>
      </c>
      <c r="AC51" s="417">
        <f t="shared" si="0"/>
        <v>404961972</v>
      </c>
      <c r="AD51" s="416">
        <f>SUM(AD46:AD50)</f>
        <v>405398876.63</v>
      </c>
      <c r="AE51" s="416">
        <f>SUM(AE46:AE50)</f>
        <v>404961972</v>
      </c>
      <c r="AF51" s="416">
        <f>SUM(AF46:AF50)</f>
        <v>436904.62999999523</v>
      </c>
      <c r="AG51" s="352"/>
      <c r="AH51" s="313">
        <f>SUM(AB51/Z51)</f>
        <v>0</v>
      </c>
      <c r="AI51" s="311"/>
      <c r="AJ51" s="307"/>
      <c r="AK51" s="312" t="e">
        <f>SUM(AD51-AE51-#REF!-#REF!)</f>
        <v>#REF!</v>
      </c>
      <c r="AL51" s="278">
        <f>SUM(Q51-(AD51+X51))/Q51</f>
        <v>0.6607860816768486</v>
      </c>
      <c r="AM51" s="186"/>
      <c r="AN51" s="340"/>
      <c r="AO51" s="159"/>
      <c r="AP51" s="347"/>
      <c r="AQ51" s="347"/>
      <c r="AR51" s="379"/>
    </row>
    <row r="52" spans="1:44" s="97" customFormat="1" ht="33" customHeight="1" x14ac:dyDescent="0.35">
      <c r="A52" s="96"/>
      <c r="B52" s="892" t="s">
        <v>173</v>
      </c>
      <c r="C52" s="892"/>
      <c r="D52" s="892"/>
      <c r="E52" s="892"/>
      <c r="F52" s="892"/>
      <c r="G52" s="892"/>
      <c r="H52" s="892"/>
      <c r="I52" s="892"/>
      <c r="J52" s="892" t="s">
        <v>173</v>
      </c>
      <c r="K52" s="89"/>
      <c r="L52" s="89"/>
      <c r="M52" s="89"/>
      <c r="N52" s="314"/>
      <c r="O52" s="314"/>
      <c r="P52" s="314"/>
      <c r="Q52" s="314"/>
      <c r="R52" s="314"/>
      <c r="S52" s="314"/>
      <c r="T52" s="314"/>
      <c r="U52" s="314"/>
      <c r="V52" s="314"/>
      <c r="W52" s="314"/>
      <c r="X52" s="314"/>
      <c r="Y52" s="418"/>
      <c r="Z52" s="418"/>
      <c r="AA52" s="418"/>
      <c r="AB52" s="418"/>
      <c r="AC52" s="418"/>
      <c r="AD52" s="418"/>
      <c r="AE52" s="418"/>
      <c r="AF52" s="418"/>
      <c r="AG52" s="355"/>
      <c r="AH52" s="265"/>
      <c r="AI52" s="320"/>
      <c r="AJ52" s="267"/>
      <c r="AK52" s="268" t="e">
        <f>SUM(AD52-AE52-#REF!-#REF!)</f>
        <v>#REF!</v>
      </c>
      <c r="AL52" s="290"/>
      <c r="AM52" s="187"/>
      <c r="AN52" s="338"/>
      <c r="AO52" s="158"/>
      <c r="AP52" s="344"/>
      <c r="AQ52" s="344"/>
      <c r="AR52" s="376"/>
    </row>
    <row r="53" spans="1:44" s="97" customFormat="1" ht="36" x14ac:dyDescent="0.35">
      <c r="A53" s="96" t="s">
        <v>137</v>
      </c>
      <c r="B53" s="163">
        <v>2</v>
      </c>
      <c r="C53" s="163">
        <v>0</v>
      </c>
      <c r="D53" s="163">
        <v>4</v>
      </c>
      <c r="E53" s="163">
        <v>7</v>
      </c>
      <c r="F53" s="163">
        <v>1</v>
      </c>
      <c r="G53" s="163" t="s">
        <v>223</v>
      </c>
      <c r="H53" s="89">
        <v>9</v>
      </c>
      <c r="I53" s="89" t="s">
        <v>122</v>
      </c>
      <c r="J53" s="135" t="s">
        <v>227</v>
      </c>
      <c r="K53" s="396">
        <v>746200</v>
      </c>
      <c r="L53" s="396">
        <v>85400</v>
      </c>
      <c r="M53" s="396"/>
      <c r="N53" s="262"/>
      <c r="O53" s="262"/>
      <c r="P53" s="262"/>
      <c r="Q53" s="262">
        <f>SUM(N53+O53-P53)</f>
        <v>0</v>
      </c>
      <c r="R53" s="303"/>
      <c r="S53" s="303">
        <v>0</v>
      </c>
      <c r="T53" s="303">
        <v>0</v>
      </c>
      <c r="U53" s="303">
        <f>SUM(S53-T53)</f>
        <v>0</v>
      </c>
      <c r="V53" s="262"/>
      <c r="W53" s="262"/>
      <c r="X53" s="264">
        <f>SUM(U53)</f>
        <v>0</v>
      </c>
      <c r="Y53" s="398"/>
      <c r="Z53" s="399">
        <f>SUM(Q53-R53-T53-V53-W53-X53-Y53)</f>
        <v>0</v>
      </c>
      <c r="AA53" s="399"/>
      <c r="AB53" s="399"/>
      <c r="AC53" s="399">
        <f t="shared" si="0"/>
        <v>0</v>
      </c>
      <c r="AD53" s="398">
        <f t="shared" si="4"/>
        <v>0</v>
      </c>
      <c r="AE53" s="398"/>
      <c r="AF53" s="398">
        <f>SUM(AD53-AE53)</f>
        <v>0</v>
      </c>
      <c r="AG53" s="350">
        <f>SUM(R53+T53+V53+Y53+W53+AB53)</f>
        <v>0</v>
      </c>
      <c r="AH53" s="265"/>
      <c r="AI53" s="266"/>
      <c r="AJ53" s="267"/>
      <c r="AK53" s="268" t="e">
        <f>SUM(AD53-AE53-#REF!-#REF!)</f>
        <v>#REF!</v>
      </c>
      <c r="AL53" s="269" t="e">
        <f>SUM(Q53-(AD53+X53))/Q53</f>
        <v>#DIV/0!</v>
      </c>
      <c r="AM53" s="183"/>
      <c r="AN53" s="338"/>
      <c r="AO53" s="361"/>
      <c r="AP53" s="344"/>
      <c r="AQ53" s="344"/>
      <c r="AR53" s="376"/>
    </row>
    <row r="54" spans="1:44" s="97" customFormat="1" ht="65.25" customHeight="1" x14ac:dyDescent="0.35">
      <c r="A54" s="96" t="s">
        <v>137</v>
      </c>
      <c r="B54" s="163">
        <v>2</v>
      </c>
      <c r="C54" s="163">
        <v>0</v>
      </c>
      <c r="D54" s="163">
        <v>4</v>
      </c>
      <c r="E54" s="163">
        <v>7</v>
      </c>
      <c r="F54" s="163">
        <v>3</v>
      </c>
      <c r="G54" s="163" t="s">
        <v>124</v>
      </c>
      <c r="H54" s="89">
        <v>10</v>
      </c>
      <c r="I54" s="89" t="s">
        <v>122</v>
      </c>
      <c r="J54" s="135" t="s">
        <v>226</v>
      </c>
      <c r="K54" s="396">
        <v>111300</v>
      </c>
      <c r="L54" s="396">
        <v>120960</v>
      </c>
      <c r="M54" s="396"/>
      <c r="N54" s="262"/>
      <c r="O54" s="262"/>
      <c r="P54" s="262"/>
      <c r="Q54" s="262">
        <f>SUM(N54+O54-P54)</f>
        <v>0</v>
      </c>
      <c r="R54" s="303"/>
      <c r="S54" s="303"/>
      <c r="T54" s="303">
        <v>0</v>
      </c>
      <c r="U54" s="303">
        <f>SUM(S54-T54)</f>
        <v>0</v>
      </c>
      <c r="V54" s="262"/>
      <c r="W54" s="262"/>
      <c r="X54" s="264">
        <f>SUM(U54)</f>
        <v>0</v>
      </c>
      <c r="Y54" s="398"/>
      <c r="Z54" s="399">
        <f>SUM(Q54-R54-T54-V54-W54-X54-Y54)</f>
        <v>0</v>
      </c>
      <c r="AA54" s="422"/>
      <c r="AB54" s="422"/>
      <c r="AC54" s="422">
        <f t="shared" si="0"/>
        <v>0</v>
      </c>
      <c r="AD54" s="398">
        <f t="shared" si="4"/>
        <v>0</v>
      </c>
      <c r="AE54" s="398"/>
      <c r="AF54" s="398">
        <f>SUM(AD54-AE54)</f>
        <v>0</v>
      </c>
      <c r="AG54" s="350">
        <f>SUM(R54+T54+V54+Y54+W54+AB54)</f>
        <v>0</v>
      </c>
      <c r="AH54" s="265"/>
      <c r="AI54" s="266"/>
      <c r="AJ54" s="267"/>
      <c r="AK54" s="268" t="e">
        <f>SUM(AD54-AE54-#REF!-#REF!)</f>
        <v>#REF!</v>
      </c>
      <c r="AL54" s="269" t="e">
        <f>SUM(Q54-(AD54+X54))/Q54</f>
        <v>#DIV/0!</v>
      </c>
      <c r="AM54" s="183"/>
      <c r="AN54" s="338"/>
      <c r="AO54" s="361"/>
      <c r="AP54" s="344"/>
      <c r="AQ54" s="344"/>
      <c r="AR54" s="376"/>
    </row>
    <row r="55" spans="1:44" s="97" customFormat="1" ht="52.5" customHeight="1" x14ac:dyDescent="0.35">
      <c r="A55" s="96" t="s">
        <v>137</v>
      </c>
      <c r="B55" s="163">
        <v>2</v>
      </c>
      <c r="C55" s="163">
        <v>0</v>
      </c>
      <c r="D55" s="163">
        <v>4</v>
      </c>
      <c r="E55" s="163">
        <v>7</v>
      </c>
      <c r="F55" s="163">
        <v>5</v>
      </c>
      <c r="G55" s="163" t="s">
        <v>223</v>
      </c>
      <c r="H55" s="89">
        <v>10</v>
      </c>
      <c r="I55" s="89" t="s">
        <v>122</v>
      </c>
      <c r="J55" s="239" t="s">
        <v>174</v>
      </c>
      <c r="K55" s="396">
        <v>2293000</v>
      </c>
      <c r="L55" s="396">
        <v>1674000</v>
      </c>
      <c r="M55" s="396">
        <v>683998</v>
      </c>
      <c r="N55" s="262">
        <v>4600000</v>
      </c>
      <c r="O55" s="262"/>
      <c r="P55" s="262"/>
      <c r="Q55" s="262">
        <f>SUM(N55+O55-P55)</f>
        <v>4600000</v>
      </c>
      <c r="R55" s="303"/>
      <c r="S55" s="303"/>
      <c r="T55" s="303"/>
      <c r="U55" s="303">
        <f>SUM(S55-T55)</f>
        <v>0</v>
      </c>
      <c r="V55" s="262"/>
      <c r="W55" s="262"/>
      <c r="X55" s="264">
        <f>SUM(U55)</f>
        <v>0</v>
      </c>
      <c r="Y55" s="398"/>
      <c r="Z55" s="399">
        <f>SUM(Q55-R55-T55-V55-W55-X55-Y55)</f>
        <v>4600000</v>
      </c>
      <c r="AA55" s="399">
        <v>4600000</v>
      </c>
      <c r="AB55" s="399">
        <v>0</v>
      </c>
      <c r="AC55" s="399">
        <f t="shared" si="0"/>
        <v>4600000</v>
      </c>
      <c r="AD55" s="398">
        <f t="shared" si="4"/>
        <v>4600000</v>
      </c>
      <c r="AE55" s="398">
        <v>4600000</v>
      </c>
      <c r="AF55" s="398">
        <f>SUM(AD55-AE55)</f>
        <v>0</v>
      </c>
      <c r="AG55" s="350">
        <f>SUM(R55+T55+V55+Y55+W55+AB55)</f>
        <v>0</v>
      </c>
      <c r="AH55" s="265">
        <f>AB55/(AB55+AE55+AF55)</f>
        <v>0</v>
      </c>
      <c r="AI55" s="266"/>
      <c r="AJ55" s="267"/>
      <c r="AK55" s="268" t="e">
        <f>SUM(AD55-AE55-#REF!-#REF!)</f>
        <v>#REF!</v>
      </c>
      <c r="AL55" s="269">
        <f>SUM(Q55-(AD55+X55))/Q55</f>
        <v>0</v>
      </c>
      <c r="AM55" s="183"/>
      <c r="AN55" s="338"/>
      <c r="AO55" s="361"/>
      <c r="AP55" s="344"/>
      <c r="AQ55" s="344"/>
      <c r="AR55" s="376"/>
    </row>
    <row r="56" spans="1:44" s="97" customFormat="1" ht="73.5" customHeight="1" x14ac:dyDescent="0.35">
      <c r="A56" s="96" t="s">
        <v>137</v>
      </c>
      <c r="B56" s="163">
        <v>2</v>
      </c>
      <c r="C56" s="163">
        <v>0</v>
      </c>
      <c r="D56" s="163">
        <v>4</v>
      </c>
      <c r="E56" s="163">
        <v>7</v>
      </c>
      <c r="F56" s="163">
        <v>6</v>
      </c>
      <c r="G56" s="163" t="s">
        <v>223</v>
      </c>
      <c r="H56" s="89">
        <v>10</v>
      </c>
      <c r="I56" s="89" t="s">
        <v>122</v>
      </c>
      <c r="J56" s="239" t="s">
        <v>388</v>
      </c>
      <c r="K56" s="396">
        <v>5955458</v>
      </c>
      <c r="L56" s="396">
        <v>4360858</v>
      </c>
      <c r="M56" s="396">
        <f>1454877</f>
        <v>1454877</v>
      </c>
      <c r="N56" s="262">
        <v>6500000</v>
      </c>
      <c r="O56" s="262"/>
      <c r="P56" s="262"/>
      <c r="Q56" s="262">
        <f>SUM(N56+O56-P56)</f>
        <v>6500000</v>
      </c>
      <c r="R56" s="308">
        <v>500000</v>
      </c>
      <c r="S56" s="308">
        <v>3000000</v>
      </c>
      <c r="T56" s="317">
        <v>22850</v>
      </c>
      <c r="U56" s="303">
        <f>SUM(S56-T56)</f>
        <v>2977150</v>
      </c>
      <c r="V56" s="262"/>
      <c r="W56" s="262"/>
      <c r="X56" s="264">
        <f>SUM(U56)</f>
        <v>2977150</v>
      </c>
      <c r="Y56" s="398"/>
      <c r="Z56" s="399">
        <f>SUM(Q56-R56-T56-V56-W56-X56-Y56)</f>
        <v>3000000</v>
      </c>
      <c r="AA56" s="399">
        <v>3000000</v>
      </c>
      <c r="AB56" s="399"/>
      <c r="AC56" s="399">
        <f t="shared" si="0"/>
        <v>3000000</v>
      </c>
      <c r="AD56" s="398">
        <f t="shared" si="4"/>
        <v>3000000</v>
      </c>
      <c r="AE56" s="398">
        <v>3000000</v>
      </c>
      <c r="AF56" s="398">
        <f>SUM(AD56-AE56)</f>
        <v>0</v>
      </c>
      <c r="AG56" s="350">
        <f>SUM(R56+T56+V56+Y56+W56+AB56)</f>
        <v>522850</v>
      </c>
      <c r="AH56" s="265">
        <f>AB56/(AB56+AE56+AF56)</f>
        <v>0</v>
      </c>
      <c r="AI56" s="266"/>
      <c r="AJ56" s="267"/>
      <c r="AK56" s="268" t="e">
        <f>SUM(AD56-AE56-#REF!-#REF!)</f>
        <v>#REF!</v>
      </c>
      <c r="AL56" s="269">
        <f>SUM(Q56-(AD56+X56))/Q56</f>
        <v>8.0438461538461542E-2</v>
      </c>
      <c r="AM56" s="183"/>
      <c r="AN56" s="338"/>
      <c r="AO56" s="361"/>
      <c r="AP56" s="344"/>
      <c r="AQ56" s="344"/>
      <c r="AR56" s="376"/>
    </row>
    <row r="57" spans="1:44" s="109" customFormat="1" ht="36" x14ac:dyDescent="0.35">
      <c r="A57" s="105"/>
      <c r="B57" s="106"/>
      <c r="C57" s="106"/>
      <c r="D57" s="106"/>
      <c r="E57" s="106"/>
      <c r="F57" s="106"/>
      <c r="G57" s="106" t="s">
        <v>223</v>
      </c>
      <c r="H57" s="107"/>
      <c r="I57" s="107"/>
      <c r="J57" s="134" t="s">
        <v>236</v>
      </c>
      <c r="K57" s="108">
        <f>SUM(K53:K56)</f>
        <v>9105958</v>
      </c>
      <c r="L57" s="108">
        <f>SUM(L53:L56)</f>
        <v>6241218</v>
      </c>
      <c r="M57" s="108">
        <f>SUM(M53:M56)</f>
        <v>2138875</v>
      </c>
      <c r="N57" s="307">
        <f>SUM(N53:N56)</f>
        <v>11100000</v>
      </c>
      <c r="O57" s="307">
        <f t="shared" ref="O57:V57" si="43">SUM(O53:O56)</f>
        <v>0</v>
      </c>
      <c r="P57" s="307">
        <f t="shared" si="43"/>
        <v>0</v>
      </c>
      <c r="Q57" s="307">
        <f t="shared" si="43"/>
        <v>11100000</v>
      </c>
      <c r="R57" s="308">
        <f t="shared" si="43"/>
        <v>500000</v>
      </c>
      <c r="S57" s="308">
        <f t="shared" si="43"/>
        <v>3000000</v>
      </c>
      <c r="T57" s="309">
        <f t="shared" si="43"/>
        <v>22850</v>
      </c>
      <c r="U57" s="309">
        <f t="shared" si="43"/>
        <v>2977150</v>
      </c>
      <c r="V57" s="307">
        <f t="shared" si="43"/>
        <v>0</v>
      </c>
      <c r="W57" s="307">
        <f>SUM(W55:W56)</f>
        <v>0</v>
      </c>
      <c r="X57" s="310">
        <f>SUM(X52:X56)</f>
        <v>2977150</v>
      </c>
      <c r="Y57" s="416">
        <f>SUM(Y52:Y56)</f>
        <v>0</v>
      </c>
      <c r="Z57" s="417">
        <f>SUM(Z53:Z56)</f>
        <v>7600000</v>
      </c>
      <c r="AA57" s="417">
        <f>SUM(AA55:AA56)</f>
        <v>7600000</v>
      </c>
      <c r="AB57" s="417">
        <f>SUM(AB52:AB56)</f>
        <v>0</v>
      </c>
      <c r="AC57" s="417">
        <f t="shared" si="0"/>
        <v>7600000</v>
      </c>
      <c r="AD57" s="416">
        <f>SUM(AD52:AD56)</f>
        <v>7600000</v>
      </c>
      <c r="AE57" s="416">
        <f>SUM(AE52:AE56)</f>
        <v>7600000</v>
      </c>
      <c r="AF57" s="416">
        <f>SUM(AF52:AF56)</f>
        <v>0</v>
      </c>
      <c r="AG57" s="352"/>
      <c r="AH57" s="313">
        <f>SUM(AB57/Z57)</f>
        <v>0</v>
      </c>
      <c r="AI57" s="311"/>
      <c r="AJ57" s="307"/>
      <c r="AK57" s="312" t="e">
        <f>SUM(AD57-AE57-#REF!-#REF!)</f>
        <v>#REF!</v>
      </c>
      <c r="AL57" s="278">
        <f>SUM(Q57-(AD57+X57))/Q57</f>
        <v>4.7103603603603605E-2</v>
      </c>
      <c r="AM57" s="186"/>
      <c r="AN57" s="340"/>
      <c r="AO57" s="159"/>
      <c r="AP57" s="347"/>
      <c r="AQ57" s="347"/>
      <c r="AR57" s="379"/>
    </row>
    <row r="58" spans="1:44" s="97" customFormat="1" ht="40.5" customHeight="1" x14ac:dyDescent="0.35">
      <c r="A58" s="96"/>
      <c r="B58" s="892" t="s">
        <v>175</v>
      </c>
      <c r="C58" s="892"/>
      <c r="D58" s="892"/>
      <c r="E58" s="892"/>
      <c r="F58" s="892"/>
      <c r="G58" s="892"/>
      <c r="H58" s="892"/>
      <c r="I58" s="892"/>
      <c r="J58" s="892"/>
      <c r="K58" s="396"/>
      <c r="L58" s="396"/>
      <c r="M58" s="396"/>
      <c r="N58" s="262"/>
      <c r="O58" s="262"/>
      <c r="P58" s="262"/>
      <c r="Q58" s="262"/>
      <c r="R58" s="303"/>
      <c r="S58" s="303"/>
      <c r="T58" s="303"/>
      <c r="U58" s="303"/>
      <c r="V58" s="262"/>
      <c r="W58" s="262"/>
      <c r="X58" s="264">
        <f>SUM(M58)</f>
        <v>0</v>
      </c>
      <c r="Y58" s="398"/>
      <c r="Z58" s="399"/>
      <c r="AA58" s="399"/>
      <c r="AB58" s="399"/>
      <c r="AC58" s="399">
        <f t="shared" ref="AC58:AC84" si="44">SUM(AA58-AB58)</f>
        <v>0</v>
      </c>
      <c r="AD58" s="398"/>
      <c r="AE58" s="398"/>
      <c r="AF58" s="398"/>
      <c r="AG58" s="350"/>
      <c r="AH58" s="265"/>
      <c r="AI58" s="323"/>
      <c r="AJ58" s="267"/>
      <c r="AK58" s="268"/>
      <c r="AL58" s="290"/>
      <c r="AM58" s="187"/>
      <c r="AN58" s="338"/>
      <c r="AO58" s="158"/>
      <c r="AP58" s="344"/>
      <c r="AQ58" s="344"/>
      <c r="AR58" s="376"/>
    </row>
    <row r="59" spans="1:44" s="97" customFormat="1" ht="36" x14ac:dyDescent="0.35">
      <c r="A59" s="96" t="s">
        <v>137</v>
      </c>
      <c r="B59" s="163">
        <v>2</v>
      </c>
      <c r="C59" s="163">
        <v>0</v>
      </c>
      <c r="D59" s="163">
        <v>4</v>
      </c>
      <c r="E59" s="163">
        <v>8</v>
      </c>
      <c r="F59" s="163">
        <v>1</v>
      </c>
      <c r="G59" s="163" t="s">
        <v>223</v>
      </c>
      <c r="H59" s="89">
        <v>10</v>
      </c>
      <c r="I59" s="89" t="s">
        <v>122</v>
      </c>
      <c r="J59" s="135" t="s">
        <v>176</v>
      </c>
      <c r="K59" s="396">
        <v>6186430</v>
      </c>
      <c r="L59" s="396">
        <v>6607190</v>
      </c>
      <c r="M59" s="396">
        <v>9941102</v>
      </c>
      <c r="N59" s="262">
        <v>8261200</v>
      </c>
      <c r="O59" s="262"/>
      <c r="P59" s="262"/>
      <c r="Q59" s="262">
        <f>SUM(N59+O59-P59)</f>
        <v>8261200</v>
      </c>
      <c r="R59" s="303"/>
      <c r="S59" s="303"/>
      <c r="T59" s="303"/>
      <c r="U59" s="303"/>
      <c r="V59" s="262">
        <f>SUM(Q59)</f>
        <v>8261200</v>
      </c>
      <c r="W59" s="262"/>
      <c r="X59" s="264">
        <f>SUM(U59)</f>
        <v>0</v>
      </c>
      <c r="Y59" s="398"/>
      <c r="Z59" s="399">
        <f>SUM(Q59-R59-T59-V59-W59-X59-Y59)</f>
        <v>0</v>
      </c>
      <c r="AA59" s="399"/>
      <c r="AB59" s="399"/>
      <c r="AC59" s="399">
        <f t="shared" si="44"/>
        <v>0</v>
      </c>
      <c r="AD59" s="398"/>
      <c r="AE59" s="398"/>
      <c r="AF59" s="398" t="s">
        <v>50</v>
      </c>
      <c r="AG59" s="369"/>
      <c r="AH59" s="265" t="e">
        <f>AB59/(AB59+AE59+AF59)</f>
        <v>#VALUE!</v>
      </c>
      <c r="AI59" s="266"/>
      <c r="AJ59" s="267"/>
      <c r="AK59" s="268" t="e">
        <f>SUM(AD59-AE59-#REF!-#REF!)</f>
        <v>#REF!</v>
      </c>
      <c r="AL59" s="269">
        <f>SUM(Q59-(AD59+X59))/Q59</f>
        <v>1</v>
      </c>
      <c r="AM59" s="184"/>
      <c r="AN59" s="403"/>
      <c r="AO59" s="178"/>
      <c r="AP59" s="344"/>
      <c r="AQ59" s="344"/>
      <c r="AR59" s="376"/>
    </row>
    <row r="60" spans="1:44" s="97" customFormat="1" ht="53.25" customHeight="1" x14ac:dyDescent="0.35">
      <c r="A60" s="96" t="s">
        <v>137</v>
      </c>
      <c r="B60" s="163">
        <v>2</v>
      </c>
      <c r="C60" s="163">
        <v>0</v>
      </c>
      <c r="D60" s="163">
        <v>4</v>
      </c>
      <c r="E60" s="163">
        <v>8</v>
      </c>
      <c r="F60" s="163">
        <v>2</v>
      </c>
      <c r="G60" s="163" t="s">
        <v>223</v>
      </c>
      <c r="H60" s="89">
        <v>10</v>
      </c>
      <c r="I60" s="89" t="s">
        <v>122</v>
      </c>
      <c r="J60" s="135" t="s">
        <v>177</v>
      </c>
      <c r="K60" s="396">
        <v>93438200</v>
      </c>
      <c r="L60" s="396">
        <v>94312740</v>
      </c>
      <c r="M60" s="396">
        <v>103921690</v>
      </c>
      <c r="N60" s="262">
        <v>120000000</v>
      </c>
      <c r="O60" s="262"/>
      <c r="P60" s="262"/>
      <c r="Q60" s="262">
        <f>SUM(N60+O60-P60)</f>
        <v>120000000</v>
      </c>
      <c r="R60" s="303"/>
      <c r="S60" s="303"/>
      <c r="T60" s="303"/>
      <c r="U60" s="303"/>
      <c r="V60" s="262">
        <f>SUM(Q60)</f>
        <v>120000000</v>
      </c>
      <c r="W60" s="262"/>
      <c r="X60" s="264">
        <f>SUM(U60)</f>
        <v>0</v>
      </c>
      <c r="Y60" s="398"/>
      <c r="Z60" s="399">
        <f>SUM(Q60-R60-T60-V60-W60-X60-Y60)</f>
        <v>0</v>
      </c>
      <c r="AA60" s="399"/>
      <c r="AB60" s="399"/>
      <c r="AC60" s="399">
        <f t="shared" si="44"/>
        <v>0</v>
      </c>
      <c r="AD60" s="398"/>
      <c r="AE60" s="398"/>
      <c r="AF60" s="398" t="s">
        <v>50</v>
      </c>
      <c r="AG60" s="369"/>
      <c r="AH60" s="265" t="e">
        <f>AB60/(AB60+AE60+AF60)</f>
        <v>#VALUE!</v>
      </c>
      <c r="AI60" s="266"/>
      <c r="AJ60" s="267"/>
      <c r="AK60" s="268" t="e">
        <f>SUM(AD60-AE60-#REF!-#REF!)</f>
        <v>#REF!</v>
      </c>
      <c r="AL60" s="269">
        <f>SUM(Q60-(AD60+X60))/Q60</f>
        <v>1</v>
      </c>
      <c r="AM60" s="184"/>
      <c r="AN60" s="403"/>
      <c r="AO60" s="178"/>
      <c r="AP60" s="349"/>
      <c r="AQ60" s="344"/>
      <c r="AR60" s="376"/>
    </row>
    <row r="61" spans="1:44" s="97" customFormat="1" ht="36" x14ac:dyDescent="0.35">
      <c r="A61" s="96" t="s">
        <v>137</v>
      </c>
      <c r="B61" s="163">
        <v>2</v>
      </c>
      <c r="C61" s="163">
        <v>0</v>
      </c>
      <c r="D61" s="163">
        <v>4</v>
      </c>
      <c r="E61" s="163">
        <v>8</v>
      </c>
      <c r="F61" s="163">
        <v>5</v>
      </c>
      <c r="G61" s="163" t="s">
        <v>223</v>
      </c>
      <c r="H61" s="89">
        <v>10</v>
      </c>
      <c r="I61" s="89" t="s">
        <v>122</v>
      </c>
      <c r="J61" s="135" t="s">
        <v>178</v>
      </c>
      <c r="K61" s="396">
        <v>38584988</v>
      </c>
      <c r="L61" s="396">
        <v>37647973</v>
      </c>
      <c r="M61" s="396">
        <v>29818737</v>
      </c>
      <c r="N61" s="262">
        <v>19000000</v>
      </c>
      <c r="O61" s="262"/>
      <c r="P61" s="262"/>
      <c r="Q61" s="262">
        <f>SUM(N61+O61-P61)</f>
        <v>19000000</v>
      </c>
      <c r="R61" s="303"/>
      <c r="S61" s="303"/>
      <c r="T61" s="303"/>
      <c r="U61" s="303"/>
      <c r="V61" s="262">
        <f>SUM(Q61)</f>
        <v>19000000</v>
      </c>
      <c r="W61" s="262"/>
      <c r="X61" s="264">
        <f>SUM(U61)</f>
        <v>0</v>
      </c>
      <c r="Y61" s="398"/>
      <c r="Z61" s="399">
        <f>SUM(Q61-R61-T61-V61-W61-X61-Y61)</f>
        <v>0</v>
      </c>
      <c r="AA61" s="399"/>
      <c r="AB61" s="399"/>
      <c r="AC61" s="399">
        <f t="shared" si="44"/>
        <v>0</v>
      </c>
      <c r="AD61" s="398"/>
      <c r="AE61" s="398"/>
      <c r="AF61" s="398" t="s">
        <v>50</v>
      </c>
      <c r="AG61" s="369"/>
      <c r="AH61" s="265" t="e">
        <f>AB61/(AB61+AE61+AF61)</f>
        <v>#VALUE!</v>
      </c>
      <c r="AI61" s="266"/>
      <c r="AJ61" s="267"/>
      <c r="AK61" s="268" t="e">
        <f>SUM(AD61-AE61-#REF!-#REF!)</f>
        <v>#REF!</v>
      </c>
      <c r="AL61" s="269">
        <f>SUM(Q61-(AD61+X61))/Q61</f>
        <v>1</v>
      </c>
      <c r="AM61" s="184"/>
      <c r="AN61" s="403"/>
      <c r="AO61" s="178"/>
      <c r="AP61" s="349"/>
      <c r="AQ61" s="344"/>
      <c r="AR61" s="376"/>
    </row>
    <row r="62" spans="1:44" s="97" customFormat="1" ht="58.5" customHeight="1" x14ac:dyDescent="0.35">
      <c r="A62" s="96" t="s">
        <v>137</v>
      </c>
      <c r="B62" s="163">
        <v>2</v>
      </c>
      <c r="C62" s="163">
        <v>0</v>
      </c>
      <c r="D62" s="163">
        <v>4</v>
      </c>
      <c r="E62" s="163">
        <v>8</v>
      </c>
      <c r="F62" s="163">
        <v>6</v>
      </c>
      <c r="G62" s="163"/>
      <c r="H62" s="89">
        <v>10</v>
      </c>
      <c r="I62" s="89" t="s">
        <v>122</v>
      </c>
      <c r="J62" s="135" t="s">
        <v>205</v>
      </c>
      <c r="K62" s="396">
        <v>122363650</v>
      </c>
      <c r="L62" s="396">
        <v>119445871</v>
      </c>
      <c r="M62" s="396">
        <v>113763193</v>
      </c>
      <c r="N62" s="262">
        <v>150000000</v>
      </c>
      <c r="O62" s="262"/>
      <c r="P62" s="262"/>
      <c r="Q62" s="262">
        <f>SUM(N62+O62-P62)</f>
        <v>150000000</v>
      </c>
      <c r="R62" s="303"/>
      <c r="S62" s="303"/>
      <c r="T62" s="303"/>
      <c r="U62" s="303"/>
      <c r="V62" s="262">
        <f>SUM(Q62)</f>
        <v>150000000</v>
      </c>
      <c r="W62" s="262"/>
      <c r="X62" s="264">
        <f>SUM(U62)</f>
        <v>0</v>
      </c>
      <c r="Y62" s="398"/>
      <c r="Z62" s="399">
        <f>SUM(Q62-R62-T62-V62-W62-X62-Y62)</f>
        <v>0</v>
      </c>
      <c r="AA62" s="399"/>
      <c r="AB62" s="399"/>
      <c r="AC62" s="399">
        <f t="shared" si="44"/>
        <v>0</v>
      </c>
      <c r="AD62" s="398"/>
      <c r="AE62" s="398"/>
      <c r="AF62" s="398" t="s">
        <v>50</v>
      </c>
      <c r="AG62" s="369"/>
      <c r="AH62" s="265" t="e">
        <f>AB62/(AB62+AE62+AF62)</f>
        <v>#VALUE!</v>
      </c>
      <c r="AI62" s="266"/>
      <c r="AJ62" s="267"/>
      <c r="AK62" s="268" t="e">
        <f>SUM(AD62-AE62-#REF!-#REF!)</f>
        <v>#REF!</v>
      </c>
      <c r="AL62" s="269">
        <f>SUM(Q62-(AD62+X62))/Q62</f>
        <v>1</v>
      </c>
      <c r="AM62" s="184"/>
      <c r="AN62" s="403"/>
      <c r="AO62" s="178"/>
      <c r="AP62" s="344"/>
      <c r="AQ62" s="344"/>
      <c r="AR62" s="376"/>
    </row>
    <row r="63" spans="1:44" s="97" customFormat="1" ht="26.25" x14ac:dyDescent="0.35">
      <c r="A63" s="96"/>
      <c r="B63" s="106"/>
      <c r="C63" s="106"/>
      <c r="D63" s="106"/>
      <c r="E63" s="106"/>
      <c r="F63" s="106"/>
      <c r="G63" s="106"/>
      <c r="H63" s="107"/>
      <c r="I63" s="107"/>
      <c r="J63" s="134" t="s">
        <v>206</v>
      </c>
      <c r="K63" s="108"/>
      <c r="L63" s="108"/>
      <c r="M63" s="108"/>
      <c r="N63" s="307">
        <f>SUM(N59:N62)</f>
        <v>297261200</v>
      </c>
      <c r="O63" s="307">
        <f>SUM(O59:O62)</f>
        <v>0</v>
      </c>
      <c r="P63" s="307">
        <f>SUM(P59:P62)</f>
        <v>0</v>
      </c>
      <c r="Q63" s="307">
        <f>SUM(Q59:Q62)</f>
        <v>297261200</v>
      </c>
      <c r="R63" s="308"/>
      <c r="S63" s="308"/>
      <c r="T63" s="309"/>
      <c r="U63" s="309"/>
      <c r="V63" s="307">
        <f>SUM(V59:V62)</f>
        <v>297261200</v>
      </c>
      <c r="W63" s="307">
        <f t="shared" ref="W63:AE63" si="45">SUM(W59:W62)</f>
        <v>0</v>
      </c>
      <c r="X63" s="324">
        <f t="shared" si="45"/>
        <v>0</v>
      </c>
      <c r="Y63" s="417">
        <f t="shared" si="45"/>
        <v>0</v>
      </c>
      <c r="Z63" s="417">
        <f t="shared" si="45"/>
        <v>0</v>
      </c>
      <c r="AA63" s="417">
        <f t="shared" si="45"/>
        <v>0</v>
      </c>
      <c r="AB63" s="417">
        <f t="shared" si="45"/>
        <v>0</v>
      </c>
      <c r="AC63" s="417">
        <f t="shared" si="45"/>
        <v>0</v>
      </c>
      <c r="AD63" s="417">
        <f t="shared" si="45"/>
        <v>0</v>
      </c>
      <c r="AE63" s="417">
        <f t="shared" si="45"/>
        <v>0</v>
      </c>
      <c r="AF63" s="416"/>
      <c r="AG63" s="352"/>
      <c r="AH63" s="313"/>
      <c r="AI63" s="311"/>
      <c r="AJ63" s="307"/>
      <c r="AK63" s="312"/>
      <c r="AL63" s="278">
        <f>SUM(Q63-(AD63+X63))/Q63</f>
        <v>1</v>
      </c>
      <c r="AM63" s="190"/>
      <c r="AN63" s="341">
        <f>SUM(AN59:AN62)</f>
        <v>0</v>
      </c>
      <c r="AO63" s="159"/>
      <c r="AP63" s="347"/>
      <c r="AQ63" s="347"/>
      <c r="AR63" s="376"/>
    </row>
    <row r="64" spans="1:44" s="97" customFormat="1" ht="36" customHeight="1" x14ac:dyDescent="0.35">
      <c r="A64" s="96"/>
      <c r="B64" s="892" t="s">
        <v>179</v>
      </c>
      <c r="C64" s="892"/>
      <c r="D64" s="892"/>
      <c r="E64" s="892"/>
      <c r="F64" s="892"/>
      <c r="G64" s="892"/>
      <c r="H64" s="892"/>
      <c r="I64" s="892"/>
      <c r="J64" s="892"/>
      <c r="K64" s="89"/>
      <c r="L64" s="89"/>
      <c r="M64" s="89"/>
      <c r="N64" s="314"/>
      <c r="O64" s="314"/>
      <c r="P64" s="314"/>
      <c r="Q64" s="314"/>
      <c r="R64" s="314"/>
      <c r="S64" s="314"/>
      <c r="T64" s="314"/>
      <c r="U64" s="314"/>
      <c r="V64" s="314"/>
      <c r="W64" s="314"/>
      <c r="X64" s="314"/>
      <c r="Y64" s="418"/>
      <c r="Z64" s="418"/>
      <c r="AA64" s="418"/>
      <c r="AB64" s="418"/>
      <c r="AC64" s="418"/>
      <c r="AD64" s="418"/>
      <c r="AE64" s="418"/>
      <c r="AF64" s="418"/>
      <c r="AG64" s="355"/>
      <c r="AH64" s="265"/>
      <c r="AI64" s="320"/>
      <c r="AJ64" s="267"/>
      <c r="AK64" s="268" t="e">
        <f>SUM(AD64-AE64-#REF!-#REF!)</f>
        <v>#REF!</v>
      </c>
      <c r="AL64" s="290"/>
      <c r="AM64" s="187"/>
      <c r="AN64" s="338"/>
      <c r="AO64" s="158"/>
      <c r="AP64" s="344"/>
      <c r="AQ64" s="344"/>
      <c r="AR64" s="376"/>
    </row>
    <row r="65" spans="1:44" s="97" customFormat="1" ht="36" x14ac:dyDescent="0.35">
      <c r="A65" s="96" t="s">
        <v>137</v>
      </c>
      <c r="B65" s="163">
        <v>2</v>
      </c>
      <c r="C65" s="163">
        <v>0</v>
      </c>
      <c r="D65" s="163">
        <v>4</v>
      </c>
      <c r="E65" s="163">
        <v>9</v>
      </c>
      <c r="F65" s="163">
        <v>4</v>
      </c>
      <c r="G65" s="163" t="s">
        <v>223</v>
      </c>
      <c r="H65" s="89">
        <v>10</v>
      </c>
      <c r="I65" s="89" t="s">
        <v>122</v>
      </c>
      <c r="J65" s="239" t="s">
        <v>181</v>
      </c>
      <c r="K65" s="396">
        <v>13728734</v>
      </c>
      <c r="L65" s="396">
        <v>10285849</v>
      </c>
      <c r="M65" s="396">
        <v>9005472</v>
      </c>
      <c r="N65" s="262">
        <v>10100000</v>
      </c>
      <c r="O65" s="262"/>
      <c r="P65" s="262"/>
      <c r="Q65" s="262">
        <f>SUM(N65+O65-P65)</f>
        <v>10100000</v>
      </c>
      <c r="R65" s="262"/>
      <c r="S65" s="262"/>
      <c r="T65" s="262"/>
      <c r="U65" s="262"/>
      <c r="V65" s="262"/>
      <c r="W65" s="262"/>
      <c r="X65" s="264">
        <f>SUM(U65)</f>
        <v>0</v>
      </c>
      <c r="Y65" s="466"/>
      <c r="Z65" s="399">
        <f>SUM(Q65-R65-T65-V65-W65-X65-Y65)</f>
        <v>10100000</v>
      </c>
      <c r="AA65" s="624">
        <v>10100000</v>
      </c>
      <c r="AB65" s="415"/>
      <c r="AC65" s="415">
        <f t="shared" si="44"/>
        <v>10100000</v>
      </c>
      <c r="AD65" s="398">
        <f>SUM(Z65-AB65)</f>
        <v>10100000</v>
      </c>
      <c r="AE65" s="398">
        <v>10100000</v>
      </c>
      <c r="AF65" s="398">
        <f>SUM(AD65-AE65)</f>
        <v>0</v>
      </c>
      <c r="AG65" s="350">
        <f>SUM(R65+T65+V65+Y65+W65+AB65)</f>
        <v>0</v>
      </c>
      <c r="AH65" s="265">
        <f>AB65/(AB65+AE65+AF65)</f>
        <v>0</v>
      </c>
      <c r="AI65" s="266"/>
      <c r="AJ65" s="267"/>
      <c r="AK65" s="268" t="e">
        <f>SUM(AD65-AE65-#REF!-#REF!)</f>
        <v>#REF!</v>
      </c>
      <c r="AL65" s="269">
        <f t="shared" ref="AL65:AL70" si="46">SUM(Q65-(AD65+X65))/Q65</f>
        <v>0</v>
      </c>
      <c r="AM65" s="183"/>
      <c r="AN65" s="338"/>
      <c r="AO65" s="361"/>
      <c r="AP65" s="344"/>
      <c r="AQ65" s="344"/>
      <c r="AR65" s="376"/>
    </row>
    <row r="66" spans="1:44" s="97" customFormat="1" ht="36" x14ac:dyDescent="0.35">
      <c r="A66" s="96" t="s">
        <v>137</v>
      </c>
      <c r="B66" s="163">
        <v>2</v>
      </c>
      <c r="C66" s="163">
        <v>0</v>
      </c>
      <c r="D66" s="163">
        <v>4</v>
      </c>
      <c r="E66" s="163">
        <v>9</v>
      </c>
      <c r="F66" s="163">
        <v>7</v>
      </c>
      <c r="G66" s="163" t="s">
        <v>223</v>
      </c>
      <c r="H66" s="89">
        <v>10</v>
      </c>
      <c r="I66" s="89" t="s">
        <v>122</v>
      </c>
      <c r="J66" s="239" t="s">
        <v>202</v>
      </c>
      <c r="K66" s="396">
        <v>12101320</v>
      </c>
      <c r="L66" s="396">
        <v>767811</v>
      </c>
      <c r="M66" s="396">
        <v>8155898</v>
      </c>
      <c r="N66" s="262">
        <v>10000000</v>
      </c>
      <c r="O66" s="262"/>
      <c r="P66" s="262"/>
      <c r="Q66" s="262">
        <f>SUM(N66+O66-P66)</f>
        <v>10000000</v>
      </c>
      <c r="R66" s="262"/>
      <c r="S66" s="262"/>
      <c r="T66" s="262"/>
      <c r="U66" s="262"/>
      <c r="V66" s="262"/>
      <c r="W66" s="262"/>
      <c r="X66" s="264">
        <f>SUM(U66)</f>
        <v>0</v>
      </c>
      <c r="Y66" s="466"/>
      <c r="Z66" s="399">
        <f>SUM(Q66-R66-T66-V66-W66-X66-Y66)</f>
        <v>10000000</v>
      </c>
      <c r="AA66" s="626">
        <v>10000000</v>
      </c>
      <c r="AB66" s="415"/>
      <c r="AC66" s="415">
        <f t="shared" si="44"/>
        <v>10000000</v>
      </c>
      <c r="AD66" s="398">
        <f>SUM(Z66-AB66)</f>
        <v>10000000</v>
      </c>
      <c r="AE66" s="398">
        <v>10000000</v>
      </c>
      <c r="AF66" s="398">
        <f>SUM(AD66-AE66)</f>
        <v>0</v>
      </c>
      <c r="AG66" s="350">
        <f>SUM(R66+T66+V66+Y66+W66+AB66)</f>
        <v>0</v>
      </c>
      <c r="AH66" s="265">
        <f>AB66/(AB66+AE66+AF66)</f>
        <v>0</v>
      </c>
      <c r="AI66" s="266"/>
      <c r="AJ66" s="267"/>
      <c r="AK66" s="268" t="e">
        <f>SUM(AD66-AE66-#REF!-#REF!)</f>
        <v>#REF!</v>
      </c>
      <c r="AL66" s="269">
        <f t="shared" si="46"/>
        <v>0</v>
      </c>
      <c r="AM66" s="183"/>
      <c r="AN66" s="338"/>
      <c r="AO66" s="361"/>
      <c r="AP66" s="344"/>
      <c r="AQ66" s="344"/>
      <c r="AR66" s="376"/>
    </row>
    <row r="67" spans="1:44" s="97" customFormat="1" ht="108" customHeight="1" x14ac:dyDescent="0.35">
      <c r="A67" s="96" t="s">
        <v>137</v>
      </c>
      <c r="B67" s="163">
        <v>2</v>
      </c>
      <c r="C67" s="163">
        <v>0</v>
      </c>
      <c r="D67" s="163">
        <v>4</v>
      </c>
      <c r="E67" s="163">
        <v>9</v>
      </c>
      <c r="F67" s="163">
        <v>8</v>
      </c>
      <c r="G67" s="163" t="s">
        <v>223</v>
      </c>
      <c r="H67" s="89">
        <v>10</v>
      </c>
      <c r="I67" s="89" t="s">
        <v>122</v>
      </c>
      <c r="J67" s="239" t="s">
        <v>282</v>
      </c>
      <c r="K67" s="396">
        <v>44027913</v>
      </c>
      <c r="L67" s="396">
        <v>15481207</v>
      </c>
      <c r="M67" s="396">
        <v>34743449</v>
      </c>
      <c r="N67" s="262">
        <v>39000000</v>
      </c>
      <c r="O67" s="262"/>
      <c r="P67" s="262"/>
      <c r="Q67" s="262">
        <f>SUM(N67+O67-P67)</f>
        <v>39000000</v>
      </c>
      <c r="R67" s="300"/>
      <c r="S67" s="262"/>
      <c r="T67" s="262"/>
      <c r="U67" s="262"/>
      <c r="V67" s="262"/>
      <c r="W67" s="262"/>
      <c r="X67" s="264">
        <f>SUM(U67)</f>
        <v>0</v>
      </c>
      <c r="Y67" s="466"/>
      <c r="Z67" s="399">
        <f>SUM(Q67-R67-T67-V67-W67-X67-Y67)</f>
        <v>39000000</v>
      </c>
      <c r="AA67" s="626">
        <v>39000000</v>
      </c>
      <c r="AB67" s="399"/>
      <c r="AC67" s="399">
        <f t="shared" si="44"/>
        <v>39000000</v>
      </c>
      <c r="AD67" s="398">
        <f>SUM(Z67-AB67)</f>
        <v>39000000</v>
      </c>
      <c r="AE67" s="398">
        <v>39000000</v>
      </c>
      <c r="AF67" s="398">
        <f>SUM(AD67-AE67)</f>
        <v>0</v>
      </c>
      <c r="AG67" s="350">
        <f>SUM(R67+T67+V67+Y67+W67+AB67)</f>
        <v>0</v>
      </c>
      <c r="AH67" s="265">
        <f>AB67/(AB67+AE67+AF67)</f>
        <v>0</v>
      </c>
      <c r="AI67" s="266"/>
      <c r="AJ67" s="267"/>
      <c r="AK67" s="268" t="e">
        <f>SUM(AD67-AE67-#REF!-#REF!)</f>
        <v>#REF!</v>
      </c>
      <c r="AL67" s="269">
        <f t="shared" si="46"/>
        <v>0</v>
      </c>
      <c r="AM67" s="183"/>
      <c r="AN67" s="338"/>
      <c r="AO67" s="361"/>
      <c r="AP67" s="344"/>
      <c r="AQ67" s="344"/>
      <c r="AR67" s="376"/>
    </row>
    <row r="68" spans="1:44" s="97" customFormat="1" ht="36" x14ac:dyDescent="0.35">
      <c r="A68" s="96" t="s">
        <v>137</v>
      </c>
      <c r="B68" s="163">
        <v>2</v>
      </c>
      <c r="C68" s="163">
        <v>0</v>
      </c>
      <c r="D68" s="163">
        <v>4</v>
      </c>
      <c r="E68" s="163">
        <v>9</v>
      </c>
      <c r="F68" s="163">
        <v>9</v>
      </c>
      <c r="G68" s="163" t="s">
        <v>223</v>
      </c>
      <c r="H68" s="89">
        <v>10</v>
      </c>
      <c r="I68" s="89" t="s">
        <v>122</v>
      </c>
      <c r="J68" s="239" t="s">
        <v>204</v>
      </c>
      <c r="K68" s="396">
        <v>10358060</v>
      </c>
      <c r="L68" s="396">
        <v>767811</v>
      </c>
      <c r="M68" s="396">
        <v>9175385</v>
      </c>
      <c r="N68" s="262">
        <v>9500000</v>
      </c>
      <c r="O68" s="262"/>
      <c r="P68" s="262"/>
      <c r="Q68" s="262">
        <f>SUM(N68+O68-P68)</f>
        <v>9500000</v>
      </c>
      <c r="R68" s="262"/>
      <c r="S68" s="262"/>
      <c r="T68" s="262"/>
      <c r="U68" s="262"/>
      <c r="V68" s="262"/>
      <c r="W68" s="262"/>
      <c r="X68" s="264">
        <f>SUM(U68)</f>
        <v>0</v>
      </c>
      <c r="Y68" s="466"/>
      <c r="Z68" s="399">
        <f>SUM(Q68-R68-T68-V68-W68-X68-Y68)</f>
        <v>9500000</v>
      </c>
      <c r="AA68" s="626">
        <v>9500000</v>
      </c>
      <c r="AB68" s="415"/>
      <c r="AC68" s="415">
        <f t="shared" si="44"/>
        <v>9500000</v>
      </c>
      <c r="AD68" s="398">
        <f>SUM(Z68-AB68)</f>
        <v>9500000</v>
      </c>
      <c r="AE68" s="398">
        <v>9500000</v>
      </c>
      <c r="AF68" s="398">
        <f>SUM(AD68-AE68)</f>
        <v>0</v>
      </c>
      <c r="AG68" s="350">
        <f>SUM(R68+T68+V68+Y68+W68+AB68)</f>
        <v>0</v>
      </c>
      <c r="AH68" s="265">
        <f>AB68/(AB68+AE68+AF68)</f>
        <v>0</v>
      </c>
      <c r="AI68" s="266"/>
      <c r="AJ68" s="267"/>
      <c r="AK68" s="268" t="e">
        <f>SUM(AD68-AE68-#REF!-#REF!)</f>
        <v>#REF!</v>
      </c>
      <c r="AL68" s="269">
        <f t="shared" si="46"/>
        <v>0</v>
      </c>
      <c r="AM68" s="183"/>
      <c r="AN68" s="338"/>
      <c r="AO68" s="361"/>
      <c r="AP68" s="344"/>
      <c r="AQ68" s="344"/>
      <c r="AR68" s="376"/>
    </row>
    <row r="69" spans="1:44" s="97" customFormat="1" ht="36" x14ac:dyDescent="0.35">
      <c r="A69" s="96" t="s">
        <v>137</v>
      </c>
      <c r="B69" s="163">
        <v>2</v>
      </c>
      <c r="C69" s="163">
        <v>0</v>
      </c>
      <c r="D69" s="163">
        <v>4</v>
      </c>
      <c r="E69" s="163">
        <v>9</v>
      </c>
      <c r="F69" s="163">
        <v>13</v>
      </c>
      <c r="G69" s="163" t="s">
        <v>223</v>
      </c>
      <c r="H69" s="89">
        <v>10</v>
      </c>
      <c r="I69" s="89" t="s">
        <v>122</v>
      </c>
      <c r="J69" s="239" t="s">
        <v>182</v>
      </c>
      <c r="K69" s="396">
        <v>1239245</v>
      </c>
      <c r="L69" s="396">
        <v>668488</v>
      </c>
      <c r="M69" s="396">
        <v>820983</v>
      </c>
      <c r="N69" s="262">
        <v>1400000</v>
      </c>
      <c r="O69" s="262"/>
      <c r="P69" s="262"/>
      <c r="Q69" s="262">
        <f>SUM(N69+O69-P69)</f>
        <v>1400000</v>
      </c>
      <c r="R69" s="262"/>
      <c r="S69" s="262"/>
      <c r="T69" s="262"/>
      <c r="U69" s="262"/>
      <c r="V69" s="262"/>
      <c r="W69" s="262"/>
      <c r="X69" s="264">
        <f>SUM(U69)</f>
        <v>0</v>
      </c>
      <c r="Y69" s="466"/>
      <c r="Z69" s="399">
        <f>SUM(Q69-R69-T69-V69-W69-X69-Y69)</f>
        <v>1400000</v>
      </c>
      <c r="AA69" s="626">
        <v>1400000</v>
      </c>
      <c r="AB69" s="415"/>
      <c r="AC69" s="415">
        <f t="shared" si="44"/>
        <v>1400000</v>
      </c>
      <c r="AD69" s="398">
        <f>SUM(Z69-AB69)</f>
        <v>1400000</v>
      </c>
      <c r="AE69" s="398">
        <v>1400000</v>
      </c>
      <c r="AF69" s="398">
        <f>SUM(AD69-AE69)</f>
        <v>0</v>
      </c>
      <c r="AG69" s="350">
        <f>SUM(R69+T69+V69+Y69+W69+AB69)</f>
        <v>0</v>
      </c>
      <c r="AH69" s="265">
        <f>AB69/(AB69+AE69+AF69)</f>
        <v>0</v>
      </c>
      <c r="AI69" s="266"/>
      <c r="AJ69" s="267"/>
      <c r="AK69" s="268" t="e">
        <f>SUM(AD69-AE69-#REF!-#REF!)</f>
        <v>#REF!</v>
      </c>
      <c r="AL69" s="269">
        <f t="shared" si="46"/>
        <v>0</v>
      </c>
      <c r="AM69" s="183"/>
      <c r="AN69" s="338"/>
      <c r="AO69" s="361"/>
      <c r="AP69" s="344"/>
      <c r="AQ69" s="344"/>
      <c r="AR69" s="359">
        <f>SUM(AQ65:AQ69)</f>
        <v>0</v>
      </c>
    </row>
    <row r="70" spans="1:44" s="109" customFormat="1" ht="60.75" x14ac:dyDescent="0.35">
      <c r="A70" s="105"/>
      <c r="B70" s="106"/>
      <c r="C70" s="106"/>
      <c r="D70" s="106"/>
      <c r="E70" s="106"/>
      <c r="F70" s="106"/>
      <c r="G70" s="106"/>
      <c r="H70" s="107"/>
      <c r="I70" s="107"/>
      <c r="J70" s="134" t="s">
        <v>203</v>
      </c>
      <c r="K70" s="108">
        <f t="shared" ref="K70:Q70" si="47">SUM(K65:K69)</f>
        <v>81455272</v>
      </c>
      <c r="L70" s="108">
        <f t="shared" si="47"/>
        <v>27971166</v>
      </c>
      <c r="M70" s="108">
        <f t="shared" si="47"/>
        <v>61901187</v>
      </c>
      <c r="N70" s="307">
        <f t="shared" si="47"/>
        <v>70000000</v>
      </c>
      <c r="O70" s="307">
        <f t="shared" si="47"/>
        <v>0</v>
      </c>
      <c r="P70" s="307">
        <f t="shared" si="47"/>
        <v>0</v>
      </c>
      <c r="Q70" s="307">
        <f t="shared" si="47"/>
        <v>70000000</v>
      </c>
      <c r="R70" s="309"/>
      <c r="S70" s="309">
        <f t="shared" ref="S70:AB70" si="48">SUM(S65:S69)</f>
        <v>0</v>
      </c>
      <c r="T70" s="309">
        <f t="shared" si="48"/>
        <v>0</v>
      </c>
      <c r="U70" s="309">
        <f t="shared" si="48"/>
        <v>0</v>
      </c>
      <c r="V70" s="307">
        <f t="shared" si="48"/>
        <v>0</v>
      </c>
      <c r="W70" s="307">
        <f t="shared" si="48"/>
        <v>0</v>
      </c>
      <c r="X70" s="310">
        <f t="shared" si="48"/>
        <v>0</v>
      </c>
      <c r="Y70" s="416">
        <f t="shared" si="48"/>
        <v>0</v>
      </c>
      <c r="Z70" s="417">
        <f t="shared" si="48"/>
        <v>70000000</v>
      </c>
      <c r="AA70" s="417">
        <f t="shared" si="48"/>
        <v>70000000</v>
      </c>
      <c r="AB70" s="417">
        <f t="shared" si="48"/>
        <v>0</v>
      </c>
      <c r="AC70" s="417">
        <f t="shared" si="44"/>
        <v>70000000</v>
      </c>
      <c r="AD70" s="416">
        <f>SUM(AD65:AD69)</f>
        <v>70000000</v>
      </c>
      <c r="AE70" s="416">
        <f>SUM(AE65:AE69)</f>
        <v>70000000</v>
      </c>
      <c r="AF70" s="416">
        <f>SUM(AF65:AF69)</f>
        <v>0</v>
      </c>
      <c r="AG70" s="311">
        <f>SUM(AG65:AG69)</f>
        <v>0</v>
      </c>
      <c r="AH70" s="318">
        <f>SUM(AB70/Z70)</f>
        <v>0</v>
      </c>
      <c r="AI70" s="311"/>
      <c r="AJ70" s="325" t="s">
        <v>262</v>
      </c>
      <c r="AK70" s="312" t="e">
        <f>SUM(AD70-AE70-#REF!-#REF!)</f>
        <v>#REF!</v>
      </c>
      <c r="AL70" s="278">
        <f t="shared" si="46"/>
        <v>0</v>
      </c>
      <c r="AM70" s="186"/>
      <c r="AN70" s="340"/>
      <c r="AO70" s="159"/>
      <c r="AP70" s="347"/>
      <c r="AQ70" s="347"/>
      <c r="AR70" s="379"/>
    </row>
    <row r="71" spans="1:44" s="97" customFormat="1" ht="33" customHeight="1" x14ac:dyDescent="0.35">
      <c r="A71" s="329"/>
      <c r="B71" s="889" t="s">
        <v>183</v>
      </c>
      <c r="C71" s="890"/>
      <c r="D71" s="890"/>
      <c r="E71" s="890"/>
      <c r="F71" s="890"/>
      <c r="G71" s="890"/>
      <c r="H71" s="890"/>
      <c r="I71" s="890"/>
      <c r="J71" s="891"/>
      <c r="K71" s="89"/>
      <c r="L71" s="89"/>
      <c r="M71" s="89"/>
      <c r="N71" s="314"/>
      <c r="O71" s="314"/>
      <c r="P71" s="314"/>
      <c r="Q71" s="314"/>
      <c r="R71" s="314"/>
      <c r="S71" s="314"/>
      <c r="T71" s="314"/>
      <c r="U71" s="314"/>
      <c r="V71" s="314"/>
      <c r="W71" s="314"/>
      <c r="X71" s="314"/>
      <c r="Y71" s="418"/>
      <c r="Z71" s="418"/>
      <c r="AA71" s="418"/>
      <c r="AB71" s="418"/>
      <c r="AC71" s="418"/>
      <c r="AD71" s="423"/>
      <c r="AE71" s="418"/>
      <c r="AF71" s="418"/>
      <c r="AG71" s="355"/>
      <c r="AH71" s="265"/>
      <c r="AI71" s="320"/>
      <c r="AJ71" s="267"/>
      <c r="AK71" s="268" t="e">
        <f>SUM(AD71-AE71-#REF!-#REF!)</f>
        <v>#REF!</v>
      </c>
      <c r="AL71" s="290"/>
      <c r="AM71" s="187"/>
      <c r="AN71" s="338"/>
      <c r="AO71" s="158"/>
      <c r="AP71" s="344"/>
      <c r="AQ71" s="344"/>
      <c r="AR71" s="376"/>
    </row>
    <row r="72" spans="1:44" s="97" customFormat="1" ht="30" x14ac:dyDescent="0.35">
      <c r="A72" s="96"/>
      <c r="B72" s="163"/>
      <c r="C72" s="163"/>
      <c r="D72" s="163"/>
      <c r="E72" s="163"/>
      <c r="F72" s="163"/>
      <c r="G72" s="163"/>
      <c r="H72" s="89"/>
      <c r="I72" s="89"/>
      <c r="J72" s="135" t="s">
        <v>235</v>
      </c>
      <c r="K72" s="396">
        <v>868840</v>
      </c>
      <c r="L72" s="396">
        <v>500000</v>
      </c>
      <c r="M72" s="396"/>
      <c r="N72" s="262"/>
      <c r="O72" s="262"/>
      <c r="P72" s="262"/>
      <c r="Q72" s="262">
        <f>SUM(N72+O72-P72)</f>
        <v>0</v>
      </c>
      <c r="R72" s="303"/>
      <c r="S72" s="303"/>
      <c r="T72" s="303"/>
      <c r="U72" s="303"/>
      <c r="V72" s="262"/>
      <c r="W72" s="262"/>
      <c r="X72" s="264">
        <f>SUM(U72)</f>
        <v>0</v>
      </c>
      <c r="Y72" s="398"/>
      <c r="Z72" s="399">
        <f>SUM(Q72-R72-T72-V72-W72-X72-Y72)</f>
        <v>0</v>
      </c>
      <c r="AA72" s="399"/>
      <c r="AB72" s="399"/>
      <c r="AC72" s="399">
        <f t="shared" si="44"/>
        <v>0</v>
      </c>
      <c r="AD72" s="398">
        <f>SUM(Z72-AB72)</f>
        <v>0</v>
      </c>
      <c r="AE72" s="398"/>
      <c r="AF72" s="398">
        <f>SUM(AD72-AE72)</f>
        <v>0</v>
      </c>
      <c r="AG72" s="350">
        <f>SUM(R72+T72+V72+Y72+W72+AB72)</f>
        <v>0</v>
      </c>
      <c r="AH72" s="265"/>
      <c r="AI72" s="266"/>
      <c r="AJ72" s="267"/>
      <c r="AK72" s="268" t="e">
        <f>SUM(AD72-AE72-#REF!-#REF!)</f>
        <v>#REF!</v>
      </c>
      <c r="AL72" s="269" t="e">
        <f>SUM(Q72-(AD72+X72))/Q72</f>
        <v>#DIV/0!</v>
      </c>
      <c r="AM72" s="184"/>
      <c r="AN72" s="403"/>
      <c r="AO72" s="157"/>
      <c r="AP72" s="344"/>
      <c r="AQ72" s="344"/>
      <c r="AR72" s="376"/>
    </row>
    <row r="73" spans="1:44" s="97" customFormat="1" ht="36" x14ac:dyDescent="0.35">
      <c r="A73" s="96" t="s">
        <v>137</v>
      </c>
      <c r="B73" s="163">
        <v>2</v>
      </c>
      <c r="C73" s="163">
        <v>0</v>
      </c>
      <c r="D73" s="163">
        <v>4</v>
      </c>
      <c r="E73" s="163">
        <v>10</v>
      </c>
      <c r="F73" s="163">
        <v>2</v>
      </c>
      <c r="G73" s="163" t="s">
        <v>223</v>
      </c>
      <c r="H73" s="89">
        <v>10</v>
      </c>
      <c r="I73" s="89" t="s">
        <v>122</v>
      </c>
      <c r="J73" s="135" t="s">
        <v>184</v>
      </c>
      <c r="K73" s="396">
        <v>5444300</v>
      </c>
      <c r="L73" s="396">
        <v>5236662</v>
      </c>
      <c r="M73" s="396">
        <v>5612740</v>
      </c>
      <c r="N73" s="262">
        <v>6400000</v>
      </c>
      <c r="O73" s="262"/>
      <c r="P73" s="262"/>
      <c r="Q73" s="262">
        <f>SUM(N73+O73-P73)</f>
        <v>6400000</v>
      </c>
      <c r="R73" s="303"/>
      <c r="S73" s="303"/>
      <c r="T73" s="303"/>
      <c r="U73" s="303"/>
      <c r="V73" s="262">
        <v>6400000</v>
      </c>
      <c r="W73" s="262"/>
      <c r="X73" s="264">
        <f>SUM(U73)</f>
        <v>0</v>
      </c>
      <c r="Y73" s="398"/>
      <c r="Z73" s="399">
        <f>SUM(Q73-R73-T73-V73-W73-X73-Y73)</f>
        <v>0</v>
      </c>
      <c r="AA73" s="399"/>
      <c r="AB73" s="399"/>
      <c r="AC73" s="399">
        <f t="shared" si="44"/>
        <v>0</v>
      </c>
      <c r="AD73" s="398">
        <f>SUM(Z73-AB73)</f>
        <v>0</v>
      </c>
      <c r="AE73" s="398"/>
      <c r="AF73" s="398">
        <f>SUM(AD73-AE73)</f>
        <v>0</v>
      </c>
      <c r="AG73" s="350">
        <f>SUM(R73+T73+V73+Y73+W73+AB73)</f>
        <v>6400000</v>
      </c>
      <c r="AH73" s="265"/>
      <c r="AI73" s="266"/>
      <c r="AJ73" s="267"/>
      <c r="AK73" s="268" t="e">
        <f>SUM(AD73-AE73-#REF!-#REF!)</f>
        <v>#REF!</v>
      </c>
      <c r="AL73" s="269">
        <f>SUM(Q73-(AD73+X73))/Q73</f>
        <v>1</v>
      </c>
      <c r="AM73" s="184"/>
      <c r="AN73" s="403"/>
      <c r="AO73" s="157"/>
      <c r="AP73" s="344"/>
      <c r="AQ73" s="344"/>
      <c r="AR73" s="376"/>
    </row>
    <row r="74" spans="1:44" s="109" customFormat="1" ht="26.25" x14ac:dyDescent="0.35">
      <c r="A74" s="105"/>
      <c r="B74" s="106"/>
      <c r="C74" s="106"/>
      <c r="D74" s="106"/>
      <c r="E74" s="106"/>
      <c r="F74" s="106"/>
      <c r="G74" s="106"/>
      <c r="H74" s="107"/>
      <c r="I74" s="107"/>
      <c r="J74" s="134" t="s">
        <v>207</v>
      </c>
      <c r="K74" s="108">
        <f>SUM(K72:K73)</f>
        <v>6313140</v>
      </c>
      <c r="L74" s="108">
        <f>SUM(L72:L73)</f>
        <v>5736662</v>
      </c>
      <c r="M74" s="108">
        <f>SUM(M72:M73)</f>
        <v>5612740</v>
      </c>
      <c r="N74" s="307">
        <f>SUM(N73)</f>
        <v>6400000</v>
      </c>
      <c r="O74" s="307">
        <f>SUM(O73)</f>
        <v>0</v>
      </c>
      <c r="P74" s="307">
        <f>SUM(P73)</f>
        <v>0</v>
      </c>
      <c r="Q74" s="307">
        <f>SUM(Q73)</f>
        <v>6400000</v>
      </c>
      <c r="R74" s="309"/>
      <c r="S74" s="309">
        <f>SUM(S72:S73)</f>
        <v>0</v>
      </c>
      <c r="T74" s="309">
        <f>SUM(T72:T73)</f>
        <v>0</v>
      </c>
      <c r="U74" s="309">
        <f>SUM(U72:U73)</f>
        <v>0</v>
      </c>
      <c r="V74" s="307">
        <f>SUM(V72:V73)</f>
        <v>6400000</v>
      </c>
      <c r="W74" s="307">
        <f t="shared" ref="W74:AB74" si="49">SUM(W73)</f>
        <v>0</v>
      </c>
      <c r="X74" s="310">
        <f>SUM(X71:X73)</f>
        <v>0</v>
      </c>
      <c r="Y74" s="416">
        <f>SUM(Y71:Y73)</f>
        <v>0</v>
      </c>
      <c r="Z74" s="417">
        <f t="shared" si="49"/>
        <v>0</v>
      </c>
      <c r="AA74" s="417">
        <f t="shared" si="49"/>
        <v>0</v>
      </c>
      <c r="AB74" s="417">
        <f t="shared" si="49"/>
        <v>0</v>
      </c>
      <c r="AC74" s="417">
        <f t="shared" si="44"/>
        <v>0</v>
      </c>
      <c r="AD74" s="416">
        <f>SUM(AD71:AD73)</f>
        <v>0</v>
      </c>
      <c r="AE74" s="416">
        <f>SUM(AE71:AE73)</f>
        <v>0</v>
      </c>
      <c r="AF74" s="416">
        <f>SUM(AF71:AF73)</f>
        <v>0</v>
      </c>
      <c r="AG74" s="352"/>
      <c r="AH74" s="318"/>
      <c r="AI74" s="311"/>
      <c r="AJ74" s="307"/>
      <c r="AK74" s="312" t="e">
        <f>SUM(AD74-AE74-#REF!-#REF!)</f>
        <v>#REF!</v>
      </c>
      <c r="AL74" s="278">
        <f>SUM(Q74-(AD74+X74))/Q74</f>
        <v>1</v>
      </c>
      <c r="AM74" s="190"/>
      <c r="AN74" s="342">
        <f>SUM(AN72:AN73)</f>
        <v>0</v>
      </c>
      <c r="AO74" s="159"/>
      <c r="AP74" s="347"/>
      <c r="AQ74" s="347"/>
      <c r="AR74" s="379"/>
    </row>
    <row r="75" spans="1:44" s="97" customFormat="1" ht="39.75" customHeight="1" x14ac:dyDescent="0.35">
      <c r="A75" s="96"/>
      <c r="B75" s="889" t="s">
        <v>185</v>
      </c>
      <c r="C75" s="890"/>
      <c r="D75" s="890"/>
      <c r="E75" s="890"/>
      <c r="F75" s="890"/>
      <c r="G75" s="890"/>
      <c r="H75" s="890"/>
      <c r="I75" s="890"/>
      <c r="J75" s="890"/>
      <c r="K75" s="89"/>
      <c r="L75" s="89"/>
      <c r="M75" s="89"/>
      <c r="N75" s="314"/>
      <c r="O75" s="314"/>
      <c r="P75" s="314"/>
      <c r="Q75" s="314"/>
      <c r="R75" s="314"/>
      <c r="S75" s="314"/>
      <c r="T75" s="314"/>
      <c r="U75" s="314"/>
      <c r="V75" s="314"/>
      <c r="W75" s="314"/>
      <c r="X75" s="314"/>
      <c r="Y75" s="418"/>
      <c r="Z75" s="418"/>
      <c r="AA75" s="418"/>
      <c r="AB75" s="418"/>
      <c r="AC75" s="418"/>
      <c r="AD75" s="418"/>
      <c r="AE75" s="418"/>
      <c r="AF75" s="418"/>
      <c r="AG75" s="355"/>
      <c r="AH75" s="265"/>
      <c r="AI75" s="319"/>
      <c r="AJ75" s="326"/>
      <c r="AK75" s="268" t="e">
        <f>SUM(AD75-AE75-#REF!-#REF!)</f>
        <v>#REF!</v>
      </c>
      <c r="AL75" s="302"/>
      <c r="AM75" s="187"/>
      <c r="AN75" s="338"/>
      <c r="AO75" s="158"/>
      <c r="AP75" s="344"/>
      <c r="AQ75" s="344"/>
      <c r="AR75" s="376"/>
    </row>
    <row r="76" spans="1:44" s="97" customFormat="1" ht="36" x14ac:dyDescent="0.35">
      <c r="A76" s="96" t="s">
        <v>137</v>
      </c>
      <c r="B76" s="163">
        <v>2</v>
      </c>
      <c r="C76" s="163">
        <v>0</v>
      </c>
      <c r="D76" s="163">
        <v>4</v>
      </c>
      <c r="E76" s="163">
        <v>11</v>
      </c>
      <c r="F76" s="163">
        <v>1</v>
      </c>
      <c r="G76" s="163" t="s">
        <v>223</v>
      </c>
      <c r="H76" s="89">
        <v>10</v>
      </c>
      <c r="I76" s="89" t="s">
        <v>122</v>
      </c>
      <c r="J76" s="239" t="s">
        <v>163</v>
      </c>
      <c r="K76" s="919">
        <v>29008131.350000001</v>
      </c>
      <c r="L76" s="919">
        <v>20292720.050000001</v>
      </c>
      <c r="M76" s="116">
        <v>4233988</v>
      </c>
      <c r="N76" s="262"/>
      <c r="O76" s="262"/>
      <c r="P76" s="262"/>
      <c r="Q76" s="262">
        <f>SUM(N76+O76-P76)</f>
        <v>0</v>
      </c>
      <c r="R76" s="262"/>
      <c r="S76" s="262"/>
      <c r="T76" s="262"/>
      <c r="U76" s="262"/>
      <c r="V76" s="262"/>
      <c r="W76" s="262"/>
      <c r="X76" s="264">
        <f>SUM(U76)</f>
        <v>0</v>
      </c>
      <c r="Y76" s="398"/>
      <c r="Z76" s="399">
        <f>SUM(Q76-R76-T76-V76-W76-X76-Y76)</f>
        <v>0</v>
      </c>
      <c r="AA76" s="399"/>
      <c r="AB76" s="399"/>
      <c r="AC76" s="399">
        <f t="shared" si="44"/>
        <v>0</v>
      </c>
      <c r="AD76" s="398">
        <f>SUM(Z76-AB76)</f>
        <v>0</v>
      </c>
      <c r="AE76" s="398"/>
      <c r="AF76" s="398">
        <f>SUM(AD76-AE76)</f>
        <v>0</v>
      </c>
      <c r="AG76" s="350">
        <f>SUM(R76+T76+V76+Y76+W76+AB76)</f>
        <v>0</v>
      </c>
      <c r="AH76" s="265"/>
      <c r="AI76" s="266"/>
      <c r="AJ76" s="267"/>
      <c r="AK76" s="268" t="e">
        <f>SUM(AD76-AE76-#REF!-#REF!)</f>
        <v>#REF!</v>
      </c>
      <c r="AL76" s="269" t="e">
        <f>SUM(Q76-(AD76+X76))/Q76</f>
        <v>#DIV/0!</v>
      </c>
      <c r="AM76" s="183"/>
      <c r="AN76" s="338"/>
      <c r="AO76" s="361"/>
      <c r="AP76" s="344"/>
      <c r="AQ76" s="344"/>
      <c r="AR76" s="376"/>
    </row>
    <row r="77" spans="1:44" s="97" customFormat="1" ht="36" x14ac:dyDescent="0.35">
      <c r="A77" s="96" t="s">
        <v>137</v>
      </c>
      <c r="B77" s="163">
        <v>2</v>
      </c>
      <c r="C77" s="163">
        <v>0</v>
      </c>
      <c r="D77" s="163">
        <v>4</v>
      </c>
      <c r="E77" s="163">
        <v>11</v>
      </c>
      <c r="F77" s="163">
        <v>1</v>
      </c>
      <c r="G77" s="163" t="s">
        <v>223</v>
      </c>
      <c r="H77" s="89">
        <v>10</v>
      </c>
      <c r="I77" s="89" t="s">
        <v>122</v>
      </c>
      <c r="J77" s="135" t="s">
        <v>164</v>
      </c>
      <c r="K77" s="919"/>
      <c r="L77" s="919"/>
      <c r="M77" s="116">
        <v>4799781.63</v>
      </c>
      <c r="N77" s="262">
        <v>0</v>
      </c>
      <c r="O77" s="262"/>
      <c r="P77" s="262"/>
      <c r="Q77" s="262">
        <f>SUM(N77+O77-P77)</f>
        <v>0</v>
      </c>
      <c r="R77" s="262"/>
      <c r="S77" s="262"/>
      <c r="T77" s="262"/>
      <c r="U77" s="262"/>
      <c r="V77" s="262"/>
      <c r="W77" s="262"/>
      <c r="X77" s="264">
        <f>SUM(U77)</f>
        <v>0</v>
      </c>
      <c r="Y77" s="398"/>
      <c r="Z77" s="399">
        <f>SUM(Q77-R77-T77-V77-W77-X77-Y77)</f>
        <v>0</v>
      </c>
      <c r="AA77" s="399"/>
      <c r="AB77" s="399"/>
      <c r="AC77" s="399">
        <f t="shared" si="44"/>
        <v>0</v>
      </c>
      <c r="AD77" s="398"/>
      <c r="AE77" s="398"/>
      <c r="AF77" s="398">
        <f>SUM(AD77-AE77)</f>
        <v>0</v>
      </c>
      <c r="AG77" s="350">
        <f>SUM(R77+T77+V77+Y77+W77+AB77)</f>
        <v>0</v>
      </c>
      <c r="AH77" s="265"/>
      <c r="AI77" s="266"/>
      <c r="AJ77" s="267"/>
      <c r="AK77" s="268" t="e">
        <f>SUM(AD77-AE77-#REF!-#REF!)</f>
        <v>#REF!</v>
      </c>
      <c r="AL77" s="269" t="e">
        <f>SUM(Q77-(AD77+X77))/Q77</f>
        <v>#DIV/0!</v>
      </c>
      <c r="AM77" s="184"/>
      <c r="AN77" s="403"/>
      <c r="AO77" s="157"/>
      <c r="AP77" s="344"/>
      <c r="AQ77" s="344"/>
      <c r="AR77" s="376"/>
    </row>
    <row r="78" spans="1:44" s="97" customFormat="1" ht="75" customHeight="1" x14ac:dyDescent="0.35">
      <c r="A78" s="96" t="s">
        <v>137</v>
      </c>
      <c r="B78" s="163">
        <v>2</v>
      </c>
      <c r="C78" s="163">
        <v>0</v>
      </c>
      <c r="D78" s="163">
        <v>4</v>
      </c>
      <c r="E78" s="163">
        <v>11</v>
      </c>
      <c r="F78" s="163">
        <v>2</v>
      </c>
      <c r="G78" s="163" t="s">
        <v>223</v>
      </c>
      <c r="H78" s="89">
        <v>10</v>
      </c>
      <c r="I78" s="89" t="s">
        <v>122</v>
      </c>
      <c r="J78" s="239" t="s">
        <v>165</v>
      </c>
      <c r="K78" s="919">
        <v>19651579</v>
      </c>
      <c r="L78" s="919">
        <v>37367844.5</v>
      </c>
      <c r="M78" s="396">
        <v>11937409</v>
      </c>
      <c r="N78" s="262">
        <v>30000000</v>
      </c>
      <c r="O78" s="262"/>
      <c r="P78" s="262"/>
      <c r="Q78" s="262">
        <f>SUM(N78+O78-P78)</f>
        <v>30000000</v>
      </c>
      <c r="R78" s="262"/>
      <c r="S78" s="262"/>
      <c r="T78" s="262"/>
      <c r="U78" s="262"/>
      <c r="V78" s="262"/>
      <c r="W78" s="262"/>
      <c r="X78" s="264">
        <f>SUM(U78)</f>
        <v>0</v>
      </c>
      <c r="Y78" s="398"/>
      <c r="Z78" s="399">
        <f>SUM(Q78-R78-T78-V78-W78-X78-Y78)</f>
        <v>30000000</v>
      </c>
      <c r="AA78" s="625">
        <v>25000000</v>
      </c>
      <c r="AB78" s="399">
        <v>25000000</v>
      </c>
      <c r="AC78" s="399">
        <f t="shared" si="44"/>
        <v>0</v>
      </c>
      <c r="AD78" s="398">
        <f>SUM(Z78-AB78)</f>
        <v>5000000</v>
      </c>
      <c r="AE78" s="398">
        <v>0</v>
      </c>
      <c r="AF78" s="398">
        <f>SUM(AD78-AE78)</f>
        <v>5000000</v>
      </c>
      <c r="AG78" s="350">
        <f>SUM(R78+T78+V78+Y78+W78+AB78)</f>
        <v>25000000</v>
      </c>
      <c r="AH78" s="265">
        <f>AB78/(AB78+AE78+AF78)</f>
        <v>0.83333333333333337</v>
      </c>
      <c r="AI78" s="266"/>
      <c r="AJ78" s="267"/>
      <c r="AK78" s="268" t="e">
        <f>SUM(AD78-AE78-#REF!-#REF!)</f>
        <v>#REF!</v>
      </c>
      <c r="AL78" s="269">
        <f>SUM(Q78-(AD78+X78))/Q78</f>
        <v>0.83333333333333337</v>
      </c>
      <c r="AM78" s="183"/>
      <c r="AN78" s="338"/>
      <c r="AO78" s="361"/>
      <c r="AP78" s="344"/>
      <c r="AQ78" s="344"/>
      <c r="AR78" s="378"/>
    </row>
    <row r="79" spans="1:44" s="97" customFormat="1" ht="36" x14ac:dyDescent="0.35">
      <c r="A79" s="96" t="s">
        <v>137</v>
      </c>
      <c r="B79" s="163">
        <v>2</v>
      </c>
      <c r="C79" s="163">
        <v>0</v>
      </c>
      <c r="D79" s="163">
        <v>4</v>
      </c>
      <c r="E79" s="163">
        <v>11</v>
      </c>
      <c r="F79" s="163">
        <v>2</v>
      </c>
      <c r="G79" s="163" t="s">
        <v>223</v>
      </c>
      <c r="H79" s="89">
        <v>10</v>
      </c>
      <c r="I79" s="89" t="s">
        <v>122</v>
      </c>
      <c r="J79" s="135" t="s">
        <v>166</v>
      </c>
      <c r="K79" s="919"/>
      <c r="L79" s="919"/>
      <c r="M79" s="396">
        <v>12823734</v>
      </c>
      <c r="N79" s="300">
        <v>20000000</v>
      </c>
      <c r="O79" s="262"/>
      <c r="P79" s="262"/>
      <c r="Q79" s="262">
        <f>SUM(N79+O79-P79)</f>
        <v>20000000</v>
      </c>
      <c r="R79" s="262">
        <v>4000000</v>
      </c>
      <c r="S79" s="305">
        <v>16000000</v>
      </c>
      <c r="T79" s="306">
        <v>929720.5</v>
      </c>
      <c r="U79" s="262">
        <f>SUM(S79-T79)</f>
        <v>15070279.5</v>
      </c>
      <c r="V79" s="262"/>
      <c r="W79" s="262"/>
      <c r="X79" s="264">
        <f>SUM(U79)</f>
        <v>15070279.5</v>
      </c>
      <c r="Y79" s="398"/>
      <c r="Z79" s="399">
        <f>SUM(Q79-R79-T79-V79-W79-X79-Y79)</f>
        <v>0</v>
      </c>
      <c r="AA79" s="399"/>
      <c r="AB79" s="399"/>
      <c r="AC79" s="399">
        <f t="shared" si="44"/>
        <v>0</v>
      </c>
      <c r="AD79" s="398">
        <f>SUM(Z79-AB79)</f>
        <v>0</v>
      </c>
      <c r="AE79" s="398">
        <v>0</v>
      </c>
      <c r="AF79" s="398">
        <f>SUM(AD79-AE79)</f>
        <v>0</v>
      </c>
      <c r="AG79" s="350">
        <f>SUM(R79+T79+V79+Y79+W79+AB79)</f>
        <v>4929720.5</v>
      </c>
      <c r="AH79" s="265"/>
      <c r="AI79" s="266"/>
      <c r="AJ79" s="267"/>
      <c r="AK79" s="268" t="e">
        <f>SUM(AD79-AE79-#REF!-#REF!)</f>
        <v>#REF!</v>
      </c>
      <c r="AL79" s="269">
        <f>SUM(Q79-(AD79+X79))/Q79</f>
        <v>0.246486025</v>
      </c>
      <c r="AM79" s="184"/>
      <c r="AN79" s="403"/>
      <c r="AO79" s="157"/>
      <c r="AP79" s="344"/>
      <c r="AQ79" s="344"/>
      <c r="AR79" s="376"/>
    </row>
    <row r="80" spans="1:44" s="109" customFormat="1" ht="28.5" x14ac:dyDescent="0.35">
      <c r="A80" s="105"/>
      <c r="B80" s="106"/>
      <c r="C80" s="106"/>
      <c r="D80" s="106"/>
      <c r="E80" s="106"/>
      <c r="F80" s="106"/>
      <c r="G80" s="106"/>
      <c r="H80" s="107"/>
      <c r="I80" s="107"/>
      <c r="J80" s="134" t="s">
        <v>208</v>
      </c>
      <c r="K80" s="108">
        <f t="shared" ref="K80:S80" si="50">SUM(K76:K79)</f>
        <v>48659710.350000001</v>
      </c>
      <c r="L80" s="108">
        <f t="shared" si="50"/>
        <v>57660564.549999997</v>
      </c>
      <c r="M80" s="108">
        <f t="shared" si="50"/>
        <v>33794912.629999995</v>
      </c>
      <c r="N80" s="307">
        <f t="shared" si="50"/>
        <v>50000000</v>
      </c>
      <c r="O80" s="307">
        <f t="shared" si="50"/>
        <v>0</v>
      </c>
      <c r="P80" s="307">
        <f t="shared" si="50"/>
        <v>0</v>
      </c>
      <c r="Q80" s="307">
        <f t="shared" si="50"/>
        <v>50000000</v>
      </c>
      <c r="R80" s="308">
        <f t="shared" si="50"/>
        <v>4000000</v>
      </c>
      <c r="S80" s="308">
        <f t="shared" si="50"/>
        <v>16000000</v>
      </c>
      <c r="T80" s="308">
        <f t="shared" ref="T80:AB80" si="51">SUM(T76:T79)</f>
        <v>929720.5</v>
      </c>
      <c r="U80" s="308">
        <f t="shared" si="51"/>
        <v>15070279.5</v>
      </c>
      <c r="V80" s="307">
        <f t="shared" si="51"/>
        <v>0</v>
      </c>
      <c r="W80" s="307">
        <f t="shared" si="51"/>
        <v>0</v>
      </c>
      <c r="X80" s="310">
        <f t="shared" si="51"/>
        <v>15070279.5</v>
      </c>
      <c r="Y80" s="416">
        <f t="shared" si="51"/>
        <v>0</v>
      </c>
      <c r="Z80" s="417">
        <f t="shared" si="51"/>
        <v>30000000</v>
      </c>
      <c r="AA80" s="417">
        <f t="shared" si="51"/>
        <v>25000000</v>
      </c>
      <c r="AB80" s="417">
        <f t="shared" si="51"/>
        <v>25000000</v>
      </c>
      <c r="AC80" s="417">
        <f t="shared" si="44"/>
        <v>0</v>
      </c>
      <c r="AD80" s="416">
        <f>SUM(AD76:AD79)</f>
        <v>5000000</v>
      </c>
      <c r="AE80" s="416">
        <f>SUM(AE76:AE79)</f>
        <v>0</v>
      </c>
      <c r="AF80" s="416">
        <f>SUM(AF76:AF79)</f>
        <v>5000000</v>
      </c>
      <c r="AG80" s="352"/>
      <c r="AH80" s="313">
        <f>SUM(AB80/Z80)</f>
        <v>0.83333333333333337</v>
      </c>
      <c r="AI80" s="311"/>
      <c r="AJ80" s="307"/>
      <c r="AK80" s="312" t="e">
        <f>SUM(AD80-AE80-#REF!-#REF!)</f>
        <v>#REF!</v>
      </c>
      <c r="AL80" s="282">
        <v>0.71452223892019795</v>
      </c>
      <c r="AM80" s="190"/>
      <c r="AN80" s="341">
        <f>SUM(AN76:AN79)</f>
        <v>0</v>
      </c>
      <c r="AO80" s="159"/>
      <c r="AP80" s="347"/>
      <c r="AQ80" s="347"/>
      <c r="AR80" s="379"/>
    </row>
    <row r="81" spans="1:44" s="97" customFormat="1" ht="46.5" customHeight="1" x14ac:dyDescent="0.35">
      <c r="A81" s="96"/>
      <c r="B81" s="889" t="s">
        <v>188</v>
      </c>
      <c r="C81" s="890"/>
      <c r="D81" s="890"/>
      <c r="E81" s="890"/>
      <c r="F81" s="890"/>
      <c r="G81" s="890"/>
      <c r="H81" s="890"/>
      <c r="I81" s="890"/>
      <c r="J81" s="890"/>
      <c r="K81" s="89"/>
      <c r="L81" s="89"/>
      <c r="M81" s="89"/>
      <c r="N81" s="314"/>
      <c r="O81" s="314"/>
      <c r="P81" s="314"/>
      <c r="Q81" s="314"/>
      <c r="R81" s="314"/>
      <c r="S81" s="314"/>
      <c r="T81" s="314"/>
      <c r="U81" s="314"/>
      <c r="V81" s="314"/>
      <c r="W81" s="314"/>
      <c r="X81" s="314"/>
      <c r="Y81" s="418"/>
      <c r="Z81" s="418"/>
      <c r="AA81" s="418"/>
      <c r="AB81" s="418"/>
      <c r="AC81" s="418"/>
      <c r="AD81" s="418"/>
      <c r="AE81" s="418"/>
      <c r="AF81" s="418"/>
      <c r="AG81" s="355"/>
      <c r="AH81" s="265"/>
      <c r="AI81" s="320"/>
      <c r="AJ81" s="267"/>
      <c r="AK81" s="268" t="e">
        <f>SUM(AD81-AE81-#REF!-#REF!)</f>
        <v>#REF!</v>
      </c>
      <c r="AL81" s="290"/>
      <c r="AM81" s="187"/>
      <c r="AN81" s="338"/>
      <c r="AO81" s="158"/>
      <c r="AP81" s="344"/>
      <c r="AQ81" s="344"/>
      <c r="AR81" s="376"/>
    </row>
    <row r="82" spans="1:44" s="97" customFormat="1" ht="36" x14ac:dyDescent="0.35">
      <c r="A82" s="96" t="s">
        <v>137</v>
      </c>
      <c r="B82" s="163">
        <v>2</v>
      </c>
      <c r="C82" s="163">
        <v>0</v>
      </c>
      <c r="D82" s="163">
        <v>4</v>
      </c>
      <c r="E82" s="163">
        <v>21</v>
      </c>
      <c r="F82" s="163">
        <v>4</v>
      </c>
      <c r="G82" s="163" t="s">
        <v>223</v>
      </c>
      <c r="H82" s="89">
        <v>10</v>
      </c>
      <c r="I82" s="89" t="s">
        <v>122</v>
      </c>
      <c r="J82" s="239" t="s">
        <v>186</v>
      </c>
      <c r="K82" s="396">
        <v>17194000</v>
      </c>
      <c r="L82" s="396">
        <v>19420850</v>
      </c>
      <c r="M82" s="396">
        <v>12708216</v>
      </c>
      <c r="N82" s="262">
        <v>25075000</v>
      </c>
      <c r="O82" s="262"/>
      <c r="P82" s="262"/>
      <c r="Q82" s="262">
        <f>SUM(N82+O82-P82)</f>
        <v>25075000</v>
      </c>
      <c r="R82" s="262"/>
      <c r="S82" s="262"/>
      <c r="T82" s="262"/>
      <c r="U82" s="262"/>
      <c r="V82" s="262"/>
      <c r="W82" s="262"/>
      <c r="X82" s="264">
        <f>SUM(U82)</f>
        <v>0</v>
      </c>
      <c r="Y82" s="398"/>
      <c r="Z82" s="399">
        <f>SUM(Q82-R82-T82-V82-W82-X82-Y82)</f>
        <v>25075000</v>
      </c>
      <c r="AA82" s="625">
        <v>25075000</v>
      </c>
      <c r="AB82" s="399"/>
      <c r="AC82" s="399">
        <f t="shared" si="44"/>
        <v>25075000</v>
      </c>
      <c r="AD82" s="398">
        <f>SUM(Z82-AB82)</f>
        <v>25075000</v>
      </c>
      <c r="AE82" s="398">
        <v>25075000</v>
      </c>
      <c r="AF82" s="398">
        <f>SUM(AD82-AE82)</f>
        <v>0</v>
      </c>
      <c r="AG82" s="350">
        <f>SUM(R82+T82+V82+Y82+W82+AB82)</f>
        <v>0</v>
      </c>
      <c r="AH82" s="265">
        <f>AB82/(AB82+AE82+AF82)</f>
        <v>0</v>
      </c>
      <c r="AI82" s="266"/>
      <c r="AJ82" s="267"/>
      <c r="AK82" s="268" t="e">
        <f>SUM(AD82-AE82-#REF!-#REF!)</f>
        <v>#REF!</v>
      </c>
      <c r="AL82" s="269">
        <f>SUM(Q82-(AD82+X82))/Q82</f>
        <v>0</v>
      </c>
      <c r="AM82" s="183"/>
      <c r="AN82" s="338"/>
      <c r="AO82" s="361"/>
      <c r="AP82" s="344"/>
      <c r="AQ82" s="344"/>
      <c r="AR82" s="381"/>
    </row>
    <row r="83" spans="1:44" s="97" customFormat="1" ht="36" x14ac:dyDescent="0.35">
      <c r="A83" s="96" t="s">
        <v>137</v>
      </c>
      <c r="B83" s="163">
        <v>2</v>
      </c>
      <c r="C83" s="163">
        <v>0</v>
      </c>
      <c r="D83" s="163">
        <v>4</v>
      </c>
      <c r="E83" s="163">
        <v>21</v>
      </c>
      <c r="F83" s="163">
        <v>5</v>
      </c>
      <c r="G83" s="163" t="s">
        <v>223</v>
      </c>
      <c r="H83" s="89">
        <v>10</v>
      </c>
      <c r="I83" s="89" t="s">
        <v>122</v>
      </c>
      <c r="J83" s="239" t="s">
        <v>237</v>
      </c>
      <c r="K83" s="396">
        <v>0</v>
      </c>
      <c r="L83" s="396">
        <v>110312960</v>
      </c>
      <c r="M83" s="396"/>
      <c r="N83" s="262">
        <v>0</v>
      </c>
      <c r="O83" s="262"/>
      <c r="P83" s="262"/>
      <c r="Q83" s="262">
        <f>SUM(N83+O83-P83)</f>
        <v>0</v>
      </c>
      <c r="R83" s="262"/>
      <c r="S83" s="262"/>
      <c r="T83" s="262"/>
      <c r="U83" s="262"/>
      <c r="V83" s="262"/>
      <c r="W83" s="262"/>
      <c r="X83" s="264">
        <f>SUM(U83)</f>
        <v>0</v>
      </c>
      <c r="Y83" s="398"/>
      <c r="Z83" s="399">
        <f>SUM(Q83-R83-T83-V83-W83-X83-Y83)</f>
        <v>0</v>
      </c>
      <c r="AA83" s="625"/>
      <c r="AB83" s="399"/>
      <c r="AC83" s="399">
        <f t="shared" si="44"/>
        <v>0</v>
      </c>
      <c r="AD83" s="398">
        <f>SUM(Z83-AB83)</f>
        <v>0</v>
      </c>
      <c r="AE83" s="398"/>
      <c r="AF83" s="398">
        <f>SUM(AD83-AE83)</f>
        <v>0</v>
      </c>
      <c r="AG83" s="350">
        <f>SUM(R83+T83+V83+Y83+W83+AB83)</f>
        <v>0</v>
      </c>
      <c r="AH83" s="265"/>
      <c r="AI83" s="266"/>
      <c r="AJ83" s="267"/>
      <c r="AK83" s="268" t="e">
        <f>SUM(AD83-AE83-#REF!-#REF!)</f>
        <v>#REF!</v>
      </c>
      <c r="AL83" s="269" t="e">
        <f>SUM(Q83-(AD83+X83))/Q83</f>
        <v>#DIV/0!</v>
      </c>
      <c r="AM83" s="183"/>
      <c r="AN83" s="338"/>
      <c r="AO83" s="361"/>
      <c r="AP83" s="344"/>
      <c r="AQ83" s="344"/>
      <c r="AR83" s="382"/>
    </row>
    <row r="84" spans="1:44" s="97" customFormat="1" ht="36" x14ac:dyDescent="0.35">
      <c r="A84" s="96" t="s">
        <v>137</v>
      </c>
      <c r="B84" s="163">
        <v>2</v>
      </c>
      <c r="C84" s="163">
        <v>0</v>
      </c>
      <c r="D84" s="163">
        <v>4</v>
      </c>
      <c r="E84" s="163">
        <v>21</v>
      </c>
      <c r="F84" s="163">
        <v>8</v>
      </c>
      <c r="G84" s="163" t="s">
        <v>223</v>
      </c>
      <c r="H84" s="89">
        <v>10</v>
      </c>
      <c r="I84" s="89" t="s">
        <v>122</v>
      </c>
      <c r="J84" s="239" t="s">
        <v>187</v>
      </c>
      <c r="K84" s="396">
        <v>14847202</v>
      </c>
      <c r="L84" s="396">
        <v>17200000</v>
      </c>
      <c r="M84" s="396">
        <v>15676513</v>
      </c>
      <c r="N84" s="262">
        <v>17000000</v>
      </c>
      <c r="O84" s="262"/>
      <c r="P84" s="262"/>
      <c r="Q84" s="262">
        <f>SUM(N84+O84-P84)</f>
        <v>17000000</v>
      </c>
      <c r="R84" s="262"/>
      <c r="S84" s="262"/>
      <c r="T84" s="262"/>
      <c r="U84" s="262"/>
      <c r="V84" s="262"/>
      <c r="W84" s="262"/>
      <c r="X84" s="264">
        <f>SUM(U84)</f>
        <v>0</v>
      </c>
      <c r="Y84" s="398"/>
      <c r="Z84" s="399">
        <f>SUM(Q84-R84-T84-V84-W84-X84-Y84)</f>
        <v>17000000</v>
      </c>
      <c r="AA84" s="625">
        <v>17000000</v>
      </c>
      <c r="AB84" s="399"/>
      <c r="AC84" s="399">
        <f t="shared" si="44"/>
        <v>17000000</v>
      </c>
      <c r="AD84" s="398">
        <f>SUM(Z84-AB84)</f>
        <v>17000000</v>
      </c>
      <c r="AE84" s="398">
        <v>17000000</v>
      </c>
      <c r="AF84" s="398">
        <f>SUM(AD84-AE84)</f>
        <v>0</v>
      </c>
      <c r="AG84" s="350">
        <f>SUM(R84+T84+V84+Y84+W84+AB84)</f>
        <v>0</v>
      </c>
      <c r="AH84" s="265">
        <f>AB84/(AB84+AE84+AF84)</f>
        <v>0</v>
      </c>
      <c r="AI84" s="266"/>
      <c r="AJ84" s="267"/>
      <c r="AK84" s="268" t="e">
        <f>SUM(AD84-AE84-#REF!-#REF!)</f>
        <v>#REF!</v>
      </c>
      <c r="AL84" s="269">
        <f>SUM(Q84-(AD84+X84))/Q84</f>
        <v>0</v>
      </c>
      <c r="AM84" s="183"/>
      <c r="AN84" s="338"/>
      <c r="AO84" s="361"/>
      <c r="AP84" s="344"/>
      <c r="AQ84" s="344"/>
      <c r="AR84" s="376"/>
    </row>
    <row r="85" spans="1:44" s="109" customFormat="1" ht="28.5" x14ac:dyDescent="0.35">
      <c r="A85" s="105"/>
      <c r="B85" s="106"/>
      <c r="C85" s="106"/>
      <c r="D85" s="106"/>
      <c r="E85" s="106"/>
      <c r="F85" s="106"/>
      <c r="G85" s="106"/>
      <c r="H85" s="107"/>
      <c r="I85" s="107"/>
      <c r="J85" s="134" t="s">
        <v>210</v>
      </c>
      <c r="K85" s="108">
        <f t="shared" ref="K85:Q85" si="52">SUM(K82:K84)</f>
        <v>32041202</v>
      </c>
      <c r="L85" s="108">
        <f t="shared" si="52"/>
        <v>146933810</v>
      </c>
      <c r="M85" s="108">
        <f t="shared" si="52"/>
        <v>28384729</v>
      </c>
      <c r="N85" s="307">
        <f t="shared" si="52"/>
        <v>42075000</v>
      </c>
      <c r="O85" s="307">
        <f t="shared" si="52"/>
        <v>0</v>
      </c>
      <c r="P85" s="307">
        <f t="shared" si="52"/>
        <v>0</v>
      </c>
      <c r="Q85" s="307">
        <f t="shared" si="52"/>
        <v>42075000</v>
      </c>
      <c r="R85" s="309"/>
      <c r="S85" s="309">
        <f t="shared" ref="S85:AF85" si="53">SUM(S82:S84)</f>
        <v>0</v>
      </c>
      <c r="T85" s="309">
        <f t="shared" si="53"/>
        <v>0</v>
      </c>
      <c r="U85" s="309">
        <f t="shared" si="53"/>
        <v>0</v>
      </c>
      <c r="V85" s="307">
        <f t="shared" si="53"/>
        <v>0</v>
      </c>
      <c r="W85" s="307">
        <f t="shared" si="53"/>
        <v>0</v>
      </c>
      <c r="X85" s="324">
        <f t="shared" si="53"/>
        <v>0</v>
      </c>
      <c r="Y85" s="417">
        <f t="shared" si="53"/>
        <v>0</v>
      </c>
      <c r="Z85" s="417">
        <f t="shared" si="53"/>
        <v>42075000</v>
      </c>
      <c r="AA85" s="417">
        <f t="shared" si="53"/>
        <v>42075000</v>
      </c>
      <c r="AB85" s="417">
        <f t="shared" si="53"/>
        <v>0</v>
      </c>
      <c r="AC85" s="417">
        <f t="shared" si="53"/>
        <v>42075000</v>
      </c>
      <c r="AD85" s="417">
        <f t="shared" si="53"/>
        <v>42075000</v>
      </c>
      <c r="AE85" s="417">
        <f t="shared" si="53"/>
        <v>42075000</v>
      </c>
      <c r="AF85" s="417">
        <f t="shared" si="53"/>
        <v>0</v>
      </c>
      <c r="AG85" s="351"/>
      <c r="AH85" s="313">
        <f>SUM(AB85/Z85)</f>
        <v>0</v>
      </c>
      <c r="AI85" s="307"/>
      <c r="AJ85" s="307"/>
      <c r="AK85" s="312" t="e">
        <f>SUM(AD85-AE85-#REF!-#REF!)</f>
        <v>#REF!</v>
      </c>
      <c r="AL85" s="278">
        <f>SUM(Q85-(AD85+X85))/Q85</f>
        <v>0</v>
      </c>
      <c r="AM85" s="186"/>
      <c r="AN85" s="340"/>
      <c r="AO85" s="159"/>
      <c r="AP85" s="347"/>
      <c r="AQ85" s="347"/>
      <c r="AR85" s="379"/>
    </row>
    <row r="86" spans="1:44" s="95" customFormat="1" ht="51" customHeight="1" x14ac:dyDescent="0.35">
      <c r="A86" s="329"/>
      <c r="B86" s="889" t="s">
        <v>303</v>
      </c>
      <c r="C86" s="890"/>
      <c r="D86" s="890"/>
      <c r="E86" s="890"/>
      <c r="F86" s="890"/>
      <c r="G86" s="890"/>
      <c r="H86" s="890"/>
      <c r="I86" s="890"/>
      <c r="J86" s="891"/>
      <c r="K86" s="396"/>
      <c r="L86" s="396"/>
      <c r="M86" s="396"/>
      <c r="N86" s="262"/>
      <c r="O86" s="262"/>
      <c r="P86" s="262"/>
      <c r="Q86" s="262"/>
      <c r="R86" s="262"/>
      <c r="S86" s="262"/>
      <c r="T86" s="262"/>
      <c r="U86" s="262"/>
      <c r="V86" s="262"/>
      <c r="W86" s="262"/>
      <c r="X86" s="327"/>
      <c r="Y86" s="424"/>
      <c r="Z86" s="399">
        <v>0</v>
      </c>
      <c r="AA86" s="399"/>
      <c r="AB86" s="399"/>
      <c r="AC86" s="399"/>
      <c r="AD86" s="424"/>
      <c r="AE86" s="424"/>
      <c r="AF86" s="424"/>
      <c r="AG86" s="356"/>
      <c r="AH86" s="265"/>
      <c r="AI86" s="266"/>
      <c r="AJ86" s="267"/>
      <c r="AK86" s="268"/>
      <c r="AL86" s="269"/>
      <c r="AM86" s="183"/>
      <c r="AN86" s="403"/>
      <c r="AO86" s="361"/>
      <c r="AP86" s="344"/>
      <c r="AQ86" s="344"/>
      <c r="AR86" s="377"/>
    </row>
    <row r="87" spans="1:44" s="95" customFormat="1" ht="51" customHeight="1" x14ac:dyDescent="0.35">
      <c r="A87" s="168"/>
      <c r="B87" s="90">
        <v>2</v>
      </c>
      <c r="C87" s="90">
        <v>0</v>
      </c>
      <c r="D87" s="90">
        <v>4</v>
      </c>
      <c r="E87" s="90">
        <v>41</v>
      </c>
      <c r="F87" s="90">
        <v>13</v>
      </c>
      <c r="G87" s="90"/>
      <c r="H87" s="90">
        <v>10</v>
      </c>
      <c r="I87" s="90" t="s">
        <v>122</v>
      </c>
      <c r="J87" s="516" t="s">
        <v>303</v>
      </c>
      <c r="K87" s="396"/>
      <c r="L87" s="396"/>
      <c r="M87" s="396"/>
      <c r="N87" s="262">
        <v>338800</v>
      </c>
      <c r="O87" s="517">
        <v>24615</v>
      </c>
      <c r="P87" s="262"/>
      <c r="Q87" s="262">
        <f>SUM(N87+O87-P87)</f>
        <v>363415</v>
      </c>
      <c r="R87" s="262"/>
      <c r="S87" s="262"/>
      <c r="T87" s="262"/>
      <c r="U87" s="262"/>
      <c r="V87" s="262">
        <v>363415</v>
      </c>
      <c r="W87" s="262"/>
      <c r="X87" s="264">
        <f>SUM(U87)</f>
        <v>0</v>
      </c>
      <c r="Y87" s="424"/>
      <c r="Z87" s="399">
        <f>SUM(Q87-R87-T87-V87-W87-X87-Y87)</f>
        <v>0</v>
      </c>
      <c r="AA87" s="399"/>
      <c r="AB87" s="399"/>
      <c r="AC87" s="399">
        <f>SUM(AA87-AB87)</f>
        <v>0</v>
      </c>
      <c r="AD87" s="424">
        <f>SUM(Z87-AB87)</f>
        <v>0</v>
      </c>
      <c r="AE87" s="424"/>
      <c r="AF87" s="398">
        <f>SUM(AD87-AE87)</f>
        <v>0</v>
      </c>
      <c r="AG87" s="350">
        <f>SUM(R87+T87+V87+Y87+W87+AB87)</f>
        <v>363415</v>
      </c>
      <c r="AH87" s="265"/>
      <c r="AI87" s="266"/>
      <c r="AJ87" s="267"/>
      <c r="AK87" s="268" t="e">
        <f>SUM(AD87-AE87-#REF!-#REF!)</f>
        <v>#REF!</v>
      </c>
      <c r="AL87" s="269">
        <f t="shared" ref="AL87:AL92" si="54">SUM(Q87-(AD87+X87))/Q87</f>
        <v>1</v>
      </c>
      <c r="AM87" s="183"/>
      <c r="AN87" s="403"/>
      <c r="AO87" s="361"/>
      <c r="AP87" s="344"/>
      <c r="AQ87" s="344"/>
      <c r="AR87" s="377"/>
    </row>
    <row r="88" spans="1:44" s="95" customFormat="1" ht="51" customHeight="1" x14ac:dyDescent="0.35">
      <c r="A88" s="168"/>
      <c r="B88" s="106"/>
      <c r="C88" s="106"/>
      <c r="D88" s="106"/>
      <c r="E88" s="106"/>
      <c r="F88" s="106"/>
      <c r="G88" s="106"/>
      <c r="H88" s="107"/>
      <c r="I88" s="107"/>
      <c r="J88" s="134" t="s">
        <v>314</v>
      </c>
      <c r="K88" s="108"/>
      <c r="L88" s="108"/>
      <c r="M88" s="108"/>
      <c r="N88" s="142">
        <f>SUM(N87)</f>
        <v>338800</v>
      </c>
      <c r="O88" s="142">
        <f>SUM(O87)</f>
        <v>24615</v>
      </c>
      <c r="P88" s="142">
        <f>SUM(P87)</f>
        <v>0</v>
      </c>
      <c r="Q88" s="142">
        <f>SUM(Q87)</f>
        <v>363415</v>
      </c>
      <c r="R88" s="143"/>
      <c r="S88" s="143"/>
      <c r="T88" s="143"/>
      <c r="U88" s="143"/>
      <c r="V88" s="142">
        <f>SUM(V87)</f>
        <v>363415</v>
      </c>
      <c r="W88" s="142">
        <f t="shared" ref="W88:AF88" si="55">SUM(W87)</f>
        <v>0</v>
      </c>
      <c r="X88" s="145">
        <f t="shared" si="55"/>
        <v>0</v>
      </c>
      <c r="Y88" s="417">
        <f t="shared" si="55"/>
        <v>0</v>
      </c>
      <c r="Z88" s="417">
        <f t="shared" si="55"/>
        <v>0</v>
      </c>
      <c r="AA88" s="417">
        <f t="shared" si="55"/>
        <v>0</v>
      </c>
      <c r="AB88" s="417">
        <f t="shared" si="55"/>
        <v>0</v>
      </c>
      <c r="AC88" s="417">
        <f t="shared" si="55"/>
        <v>0</v>
      </c>
      <c r="AD88" s="417">
        <f t="shared" si="55"/>
        <v>0</v>
      </c>
      <c r="AE88" s="417">
        <f t="shared" si="55"/>
        <v>0</v>
      </c>
      <c r="AF88" s="417">
        <f t="shared" si="55"/>
        <v>0</v>
      </c>
      <c r="AG88" s="357"/>
      <c r="AH88" s="177"/>
      <c r="AI88" s="175"/>
      <c r="AJ88" s="175"/>
      <c r="AK88" s="176"/>
      <c r="AL88" s="174">
        <f t="shared" si="54"/>
        <v>1</v>
      </c>
      <c r="AM88" s="186"/>
      <c r="AN88" s="340"/>
      <c r="AO88" s="159"/>
      <c r="AP88" s="347"/>
      <c r="AQ88" s="347"/>
      <c r="AR88" s="377"/>
    </row>
    <row r="89" spans="1:44" s="97" customFormat="1" ht="29.25" customHeight="1" x14ac:dyDescent="0.35">
      <c r="A89" s="96"/>
      <c r="B89" s="90"/>
      <c r="C89" s="90"/>
      <c r="D89" s="90"/>
      <c r="E89" s="90"/>
      <c r="F89" s="90"/>
      <c r="G89" s="90"/>
      <c r="H89" s="90"/>
      <c r="I89" s="90"/>
      <c r="J89" s="135" t="s">
        <v>268</v>
      </c>
      <c r="K89" s="61"/>
      <c r="L89" s="61"/>
      <c r="M89" s="61"/>
      <c r="N89" s="66">
        <f>SUM(N22+N25+N36+N45+N51+N57+N63+N70+N74+N80+N85+N86+N88)</f>
        <v>2607974403</v>
      </c>
      <c r="O89" s="66">
        <f>SUM(O22+O25+O36+O45+O51+O57+O63+O70+O74+O80+O85+O86+O88)</f>
        <v>1111519</v>
      </c>
      <c r="P89" s="66">
        <f>SUM(P22+P25+P36+P45+P51+P57+P63+P70+P74+P80+P85+P86+P88)</f>
        <v>7912519</v>
      </c>
      <c r="Q89" s="66">
        <f>SUM(Q22+Q25+Q36+Q45+Q51+Q57+Q63+Q70+Q74+Q80+Q85+Q86+Q88)</f>
        <v>2601173403</v>
      </c>
      <c r="R89" s="141">
        <f>SUM(R22+R25+R36+R45+R51+R57+R63+R70+R74+R80+R85)</f>
        <v>12000000</v>
      </c>
      <c r="S89" s="141">
        <f>SUM(S22+S25+S36+S45+S51+S57+S63+S70+S74+S80+S85)</f>
        <v>52760000</v>
      </c>
      <c r="T89" s="141">
        <f>SUM(T22+T25+T36+T45+T51+T57+T63+T70+T74+T80+T85)</f>
        <v>2536338.5</v>
      </c>
      <c r="U89" s="141">
        <f>SUM(U22+U25+U36+U45+U51+U57+U63+U70+U74+U80+U85)</f>
        <v>50223661.5</v>
      </c>
      <c r="V89" s="66">
        <f>SUM(V22+V25+V36+V45+V51+V57+V70+V74+V80+V85+V86)</f>
        <v>6400000</v>
      </c>
      <c r="W89" s="66">
        <f>SUM(W22+W25+W36+W45+W51+W57+W70+W74+W80+W85+W86)</f>
        <v>1279933796.72</v>
      </c>
      <c r="X89" s="66">
        <f>SUM(X22+X25+X36+X45+X51+X57+X70+X74+X80+X85+X86)</f>
        <v>50223661.5</v>
      </c>
      <c r="Y89" s="425">
        <f>SUM(Y22+Y25+Y36+Y45+Y51+Y57+Y70+Y74+Y80+Y85+Y86)</f>
        <v>0</v>
      </c>
      <c r="Z89" s="425">
        <f>SUM(Z22+Z25+Z36+Z45+Z51+Z57+Z70+Z74+Z80+Z85+Z86)</f>
        <v>952454991.27999997</v>
      </c>
      <c r="AA89" s="425">
        <f t="shared" ref="AA89:AF89" si="56">SUM(AA22+AA25+AA36+AA45+AA51+AA57+AA70+AA74+AA80+AA85+AA86)</f>
        <v>944057393</v>
      </c>
      <c r="AB89" s="425">
        <f t="shared" si="56"/>
        <v>65000000</v>
      </c>
      <c r="AC89" s="425">
        <f t="shared" si="56"/>
        <v>879057393</v>
      </c>
      <c r="AD89" s="425">
        <f t="shared" si="56"/>
        <v>887454991.27999997</v>
      </c>
      <c r="AE89" s="425">
        <f t="shared" si="56"/>
        <v>879057393</v>
      </c>
      <c r="AF89" s="425">
        <f t="shared" si="56"/>
        <v>8397598.2800000012</v>
      </c>
      <c r="AG89" s="358">
        <f>SUM(R89+T89+V89+Y89+W89+AB89)</f>
        <v>1365870135.22</v>
      </c>
      <c r="AH89" s="169">
        <f>AB89/(AB89+AE89+AF89)</f>
        <v>6.8244694599843295E-2</v>
      </c>
      <c r="AI89" s="170"/>
      <c r="AJ89" s="171"/>
      <c r="AK89" s="172" t="e">
        <f>SUM(AD89-AE89-#REF!-#REF!)</f>
        <v>#REF!</v>
      </c>
      <c r="AL89" s="173">
        <f t="shared" si="54"/>
        <v>0.63951705345804666</v>
      </c>
      <c r="AM89" s="191"/>
      <c r="AN89" s="338"/>
      <c r="AO89" s="361"/>
      <c r="AP89" s="344"/>
      <c r="AQ89" s="344"/>
      <c r="AR89" s="376"/>
    </row>
    <row r="90" spans="1:44" s="97" customFormat="1" ht="30" x14ac:dyDescent="0.35">
      <c r="A90" s="96"/>
      <c r="B90" s="90"/>
      <c r="C90" s="90"/>
      <c r="D90" s="90"/>
      <c r="E90" s="90"/>
      <c r="F90" s="90"/>
      <c r="G90" s="90"/>
      <c r="H90" s="90"/>
      <c r="I90" s="90"/>
      <c r="J90" s="135" t="s">
        <v>269</v>
      </c>
      <c r="K90" s="61"/>
      <c r="L90" s="61"/>
      <c r="M90" s="61"/>
      <c r="N90" s="66">
        <f>SUM(N8)</f>
        <v>120799896</v>
      </c>
      <c r="O90" s="66">
        <f>SUM(O8)</f>
        <v>0</v>
      </c>
      <c r="P90" s="66">
        <f>SUM(P8)</f>
        <v>0</v>
      </c>
      <c r="Q90" s="66">
        <f>SUM(Q8)</f>
        <v>120799896</v>
      </c>
      <c r="R90" s="141"/>
      <c r="S90" s="141">
        <f t="shared" ref="S90:AF90" si="57">SUM(S8)</f>
        <v>0</v>
      </c>
      <c r="T90" s="141">
        <f t="shared" si="57"/>
        <v>0</v>
      </c>
      <c r="U90" s="141">
        <f t="shared" si="57"/>
        <v>0</v>
      </c>
      <c r="V90" s="66">
        <f t="shared" si="57"/>
        <v>1000000</v>
      </c>
      <c r="W90" s="66">
        <f t="shared" si="57"/>
        <v>0</v>
      </c>
      <c r="X90" s="66">
        <f t="shared" si="57"/>
        <v>0</v>
      </c>
      <c r="Y90" s="425">
        <f t="shared" si="57"/>
        <v>0</v>
      </c>
      <c r="Z90" s="425">
        <f t="shared" si="57"/>
        <v>119799896</v>
      </c>
      <c r="AA90" s="425">
        <f t="shared" si="57"/>
        <v>124144896</v>
      </c>
      <c r="AB90" s="425">
        <f t="shared" si="57"/>
        <v>8055000</v>
      </c>
      <c r="AC90" s="425">
        <f t="shared" si="57"/>
        <v>116089896</v>
      </c>
      <c r="AD90" s="425">
        <f t="shared" si="57"/>
        <v>111744896</v>
      </c>
      <c r="AE90" s="425">
        <f t="shared" si="57"/>
        <v>111744896</v>
      </c>
      <c r="AF90" s="425">
        <f t="shared" si="57"/>
        <v>0</v>
      </c>
      <c r="AG90" s="358">
        <f>SUM(R90+T90+V90+Y90+W90+AB90)</f>
        <v>9055000</v>
      </c>
      <c r="AH90" s="169">
        <f>AB90/(AB90+AE90+AF90)</f>
        <v>6.723712013906924E-2</v>
      </c>
      <c r="AI90" s="170"/>
      <c r="AJ90" s="171"/>
      <c r="AK90" s="172" t="e">
        <f>SUM(AD90-AE90-#REF!-#REF!)</f>
        <v>#REF!</v>
      </c>
      <c r="AL90" s="173">
        <f t="shared" si="54"/>
        <v>7.4958673805480755E-2</v>
      </c>
      <c r="AM90" s="191"/>
      <c r="AN90" s="338"/>
      <c r="AO90" s="361"/>
      <c r="AP90" s="344"/>
      <c r="AQ90" s="344"/>
      <c r="AR90" s="376"/>
    </row>
    <row r="91" spans="1:44" s="97" customFormat="1" ht="26.25" x14ac:dyDescent="0.35">
      <c r="A91" s="96"/>
      <c r="B91" s="90"/>
      <c r="C91" s="90"/>
      <c r="D91" s="90"/>
      <c r="E91" s="90"/>
      <c r="F91" s="90"/>
      <c r="G91" s="90"/>
      <c r="H91" s="90"/>
      <c r="I91" s="90"/>
      <c r="J91" s="135" t="s">
        <v>245</v>
      </c>
      <c r="K91" s="61"/>
      <c r="L91" s="61"/>
      <c r="M91" s="61"/>
      <c r="N91" s="66">
        <f t="shared" ref="N91:AF91" si="58">SUM(N13)</f>
        <v>29000000</v>
      </c>
      <c r="O91" s="66">
        <f t="shared" si="58"/>
        <v>6801000</v>
      </c>
      <c r="P91" s="66">
        <f t="shared" si="58"/>
        <v>0</v>
      </c>
      <c r="Q91" s="66">
        <f t="shared" si="58"/>
        <v>35801000</v>
      </c>
      <c r="R91" s="141">
        <f t="shared" si="58"/>
        <v>0</v>
      </c>
      <c r="S91" s="141">
        <f t="shared" si="58"/>
        <v>0</v>
      </c>
      <c r="T91" s="141">
        <f t="shared" si="58"/>
        <v>0</v>
      </c>
      <c r="U91" s="141">
        <f t="shared" si="58"/>
        <v>0</v>
      </c>
      <c r="V91" s="66">
        <f t="shared" si="58"/>
        <v>35801000</v>
      </c>
      <c r="W91" s="66">
        <f t="shared" si="58"/>
        <v>0</v>
      </c>
      <c r="X91" s="66">
        <f t="shared" si="58"/>
        <v>0</v>
      </c>
      <c r="Y91" s="425">
        <f t="shared" si="58"/>
        <v>0</v>
      </c>
      <c r="Z91" s="425">
        <f t="shared" si="58"/>
        <v>0</v>
      </c>
      <c r="AA91" s="425">
        <f t="shared" si="58"/>
        <v>0</v>
      </c>
      <c r="AB91" s="425">
        <f t="shared" si="58"/>
        <v>0</v>
      </c>
      <c r="AC91" s="425">
        <f t="shared" si="58"/>
        <v>0</v>
      </c>
      <c r="AD91" s="425">
        <f t="shared" si="58"/>
        <v>0</v>
      </c>
      <c r="AE91" s="425">
        <f t="shared" si="58"/>
        <v>0</v>
      </c>
      <c r="AF91" s="425">
        <f t="shared" si="58"/>
        <v>0</v>
      </c>
      <c r="AG91" s="358">
        <f>SUM(R91+T91+V91+Y91+W91+AB91)</f>
        <v>35801000</v>
      </c>
      <c r="AH91" s="169"/>
      <c r="AI91" s="170"/>
      <c r="AJ91" s="171"/>
      <c r="AK91" s="172" t="e">
        <f>SUM(AD91-AE91-#REF!-#REF!)</f>
        <v>#REF!</v>
      </c>
      <c r="AL91" s="173">
        <f t="shared" si="54"/>
        <v>1</v>
      </c>
      <c r="AM91" s="191"/>
      <c r="AN91" s="338"/>
      <c r="AO91" s="361"/>
      <c r="AP91" s="344"/>
      <c r="AQ91" s="344"/>
      <c r="AR91" s="376"/>
    </row>
    <row r="92" spans="1:44" s="97" customFormat="1" ht="26.25" x14ac:dyDescent="0.35">
      <c r="A92" s="96"/>
      <c r="B92" s="90"/>
      <c r="C92" s="90"/>
      <c r="D92" s="90"/>
      <c r="E92" s="90"/>
      <c r="F92" s="90"/>
      <c r="G92" s="90"/>
      <c r="H92" s="90"/>
      <c r="I92" s="90"/>
      <c r="J92" s="135" t="s">
        <v>281</v>
      </c>
      <c r="K92" s="61"/>
      <c r="L92" s="61"/>
      <c r="M92" s="61"/>
      <c r="N92" s="66">
        <f>SUM(N89:N91)</f>
        <v>2757774299</v>
      </c>
      <c r="O92" s="66">
        <f>SUM(O89:O91)</f>
        <v>7912519</v>
      </c>
      <c r="P92" s="66">
        <f>SUM(P89:P91)</f>
        <v>7912519</v>
      </c>
      <c r="Q92" s="66">
        <f>SUM(Q89:Q91)</f>
        <v>2757774299</v>
      </c>
      <c r="R92" s="141"/>
      <c r="S92" s="141">
        <f t="shared" ref="S92:AE92" si="59">SUM(S89:S91)</f>
        <v>52760000</v>
      </c>
      <c r="T92" s="141">
        <f t="shared" si="59"/>
        <v>2536338.5</v>
      </c>
      <c r="U92" s="141">
        <f t="shared" si="59"/>
        <v>50223661.5</v>
      </c>
      <c r="V92" s="66">
        <f t="shared" si="59"/>
        <v>43201000</v>
      </c>
      <c r="W92" s="66">
        <f t="shared" si="59"/>
        <v>1279933796.72</v>
      </c>
      <c r="X92" s="66">
        <f t="shared" si="59"/>
        <v>50223661.5</v>
      </c>
      <c r="Y92" s="425">
        <f t="shared" si="59"/>
        <v>0</v>
      </c>
      <c r="Z92" s="425">
        <f t="shared" si="59"/>
        <v>1072254887.28</v>
      </c>
      <c r="AA92" s="425">
        <f t="shared" si="59"/>
        <v>1068202289</v>
      </c>
      <c r="AB92" s="425">
        <f t="shared" si="59"/>
        <v>73055000</v>
      </c>
      <c r="AC92" s="425">
        <f t="shared" si="59"/>
        <v>995147289</v>
      </c>
      <c r="AD92" s="425">
        <f t="shared" si="59"/>
        <v>999199887.27999997</v>
      </c>
      <c r="AE92" s="425">
        <f t="shared" si="59"/>
        <v>990802289</v>
      </c>
      <c r="AF92" s="425">
        <f>SUM(AD92-AE92)</f>
        <v>8397598.2799999714</v>
      </c>
      <c r="AG92" s="358">
        <f>SUM(R92+T92+V92+Y92+W92+AB92)</f>
        <v>1398726135.22</v>
      </c>
      <c r="AH92" s="169">
        <f>AB92/(AB92+AE92+AF92)</f>
        <v>6.8132121258331943E-2</v>
      </c>
      <c r="AI92" s="170"/>
      <c r="AJ92" s="171"/>
      <c r="AK92" s="172" t="e">
        <f>SUM(AD92-AE92-#REF!-#REF!)</f>
        <v>#REF!</v>
      </c>
      <c r="AL92" s="173">
        <f t="shared" si="54"/>
        <v>0.61946720978561121</v>
      </c>
      <c r="AM92" s="191"/>
      <c r="AN92" s="338"/>
      <c r="AO92" s="158"/>
      <c r="AP92" s="344"/>
      <c r="AQ92" s="344"/>
      <c r="AR92" s="376"/>
    </row>
    <row r="93" spans="1:44" s="97" customFormat="1" ht="27" customHeight="1" x14ac:dyDescent="0.35">
      <c r="A93" s="103"/>
      <c r="B93" s="920" t="s">
        <v>292</v>
      </c>
      <c r="C93" s="921"/>
      <c r="D93" s="921"/>
      <c r="E93" s="921"/>
      <c r="F93" s="921"/>
      <c r="G93" s="921"/>
      <c r="H93" s="921"/>
      <c r="I93" s="922"/>
      <c r="J93" s="134"/>
      <c r="K93" s="108"/>
      <c r="L93" s="108"/>
      <c r="M93" s="909" t="s">
        <v>251</v>
      </c>
      <c r="N93" s="142"/>
      <c r="O93" s="142"/>
      <c r="P93" s="142"/>
      <c r="Q93" s="142">
        <f>SUM(N89+O89-P89)</f>
        <v>2601173403</v>
      </c>
      <c r="R93" s="144"/>
      <c r="S93" s="144"/>
      <c r="T93" s="144"/>
      <c r="U93" s="144">
        <f>SUM(S92-T92)</f>
        <v>50223661.5</v>
      </c>
      <c r="V93" s="145">
        <f>SUM(V92)</f>
        <v>43201000</v>
      </c>
      <c r="W93" s="142"/>
      <c r="X93" s="208"/>
      <c r="Y93" s="426"/>
      <c r="Z93" s="417">
        <f>SUM(Q89-R89-T89-V89-W89-X89-Y89)</f>
        <v>1250079606.28</v>
      </c>
      <c r="AA93" s="427"/>
      <c r="AB93" s="417"/>
      <c r="AC93" s="417">
        <f>SUM(AA92-AB92)</f>
        <v>995147289</v>
      </c>
      <c r="AD93" s="426">
        <f>(Z89-AB89)</f>
        <v>887454991.27999997</v>
      </c>
      <c r="AE93" s="426">
        <f>SUM(AE8+AE22+AE36+AE45+AE51+AE57+AE70+AE80+AE85)</f>
        <v>990802289</v>
      </c>
      <c r="AF93" s="426">
        <f>SUM(AF86:AF91)</f>
        <v>8397598.2800000012</v>
      </c>
      <c r="AG93" s="241"/>
      <c r="AH93" s="146"/>
      <c r="AI93" s="91"/>
      <c r="AJ93" s="92"/>
      <c r="AK93" s="112" t="e">
        <f>SUM(AD93-AE93-#REF!-#REF!)</f>
        <v>#REF!</v>
      </c>
      <c r="AL93" s="146"/>
      <c r="AM93" s="183"/>
      <c r="AN93" s="428"/>
      <c r="AO93" s="160"/>
      <c r="AP93" s="347"/>
      <c r="AQ93" s="429"/>
      <c r="AR93" s="376"/>
    </row>
    <row r="94" spans="1:44" s="97" customFormat="1" ht="17.25" customHeight="1" x14ac:dyDescent="0.35">
      <c r="A94" s="103"/>
      <c r="B94" s="923"/>
      <c r="C94" s="924"/>
      <c r="D94" s="924"/>
      <c r="E94" s="924"/>
      <c r="F94" s="924"/>
      <c r="G94" s="924"/>
      <c r="H94" s="924"/>
      <c r="I94" s="925"/>
      <c r="J94" s="134"/>
      <c r="K94" s="108"/>
      <c r="L94" s="108"/>
      <c r="M94" s="909"/>
      <c r="N94" s="142"/>
      <c r="O94" s="142"/>
      <c r="P94" s="142"/>
      <c r="Q94" s="142">
        <f>SUM(N90+O90-P90)</f>
        <v>120799896</v>
      </c>
      <c r="R94" s="144"/>
      <c r="S94" s="144"/>
      <c r="T94" s="144"/>
      <c r="U94" s="144"/>
      <c r="V94" s="145"/>
      <c r="W94" s="142"/>
      <c r="X94" s="209"/>
      <c r="Y94" s="430"/>
      <c r="Z94" s="417">
        <f>SUM(Q90-R90-T90-V90-W90-X90-Y90)</f>
        <v>119799896</v>
      </c>
      <c r="AA94" s="427"/>
      <c r="AB94" s="417"/>
      <c r="AC94" s="417"/>
      <c r="AD94" s="426">
        <f>SUM(Z90-AB90)</f>
        <v>111744896</v>
      </c>
      <c r="AE94" s="431"/>
      <c r="AF94" s="430"/>
      <c r="AG94" s="242"/>
      <c r="AH94" s="147"/>
      <c r="AI94" s="93"/>
      <c r="AJ94" s="92"/>
      <c r="AK94" s="112" t="e">
        <f>SUM(AD94-AE94-#REF!-#REF!)</f>
        <v>#REF!</v>
      </c>
      <c r="AL94" s="118"/>
      <c r="AM94" s="192"/>
      <c r="AN94" s="428"/>
      <c r="AO94" s="92"/>
      <c r="AP94" s="429"/>
      <c r="AQ94" s="429"/>
      <c r="AR94" s="376"/>
    </row>
    <row r="95" spans="1:44" s="97" customFormat="1" ht="17.25" customHeight="1" x14ac:dyDescent="0.35">
      <c r="A95" s="103"/>
      <c r="B95" s="926"/>
      <c r="C95" s="927"/>
      <c r="D95" s="927"/>
      <c r="E95" s="927"/>
      <c r="F95" s="927"/>
      <c r="G95" s="927"/>
      <c r="H95" s="927"/>
      <c r="I95" s="928"/>
      <c r="J95" s="134"/>
      <c r="K95" s="108"/>
      <c r="L95" s="108"/>
      <c r="M95" s="909"/>
      <c r="N95" s="142"/>
      <c r="O95" s="142"/>
      <c r="P95" s="142">
        <f>SUM(N92+O92-P92)</f>
        <v>2757774299</v>
      </c>
      <c r="Q95" s="142">
        <f>SUM(N91+O91-P91)</f>
        <v>35801000</v>
      </c>
      <c r="R95" s="144"/>
      <c r="S95" s="144"/>
      <c r="T95" s="144"/>
      <c r="U95" s="144"/>
      <c r="V95" s="145"/>
      <c r="W95" s="142"/>
      <c r="X95" s="209"/>
      <c r="Y95" s="430"/>
      <c r="Z95" s="417">
        <f>SUM(Q91-R91-T91-V91-W91-X91-Y91)</f>
        <v>0</v>
      </c>
      <c r="AA95" s="427"/>
      <c r="AB95" s="417"/>
      <c r="AC95" s="417"/>
      <c r="AD95" s="426">
        <f>SUM(Z91-AB91)</f>
        <v>0</v>
      </c>
      <c r="AE95" s="431" t="e">
        <f>SUM(Z91-AB91-#REF!)</f>
        <v>#REF!</v>
      </c>
      <c r="AF95" s="430"/>
      <c r="AG95" s="242"/>
      <c r="AH95" s="147"/>
      <c r="AI95" s="93"/>
      <c r="AJ95" s="92"/>
      <c r="AK95" s="112" t="e">
        <f>SUM(AD95-AE95-#REF!-#REF!)</f>
        <v>#REF!</v>
      </c>
      <c r="AL95" s="118"/>
      <c r="AM95" s="192"/>
      <c r="AN95" s="428"/>
      <c r="AO95" s="92"/>
      <c r="AP95" s="429"/>
      <c r="AQ95" s="429"/>
      <c r="AR95" s="376"/>
    </row>
    <row r="96" spans="1:44" s="59" customFormat="1" ht="26.25" x14ac:dyDescent="0.35">
      <c r="A96" s="74"/>
      <c r="B96" s="80"/>
      <c r="C96" s="80"/>
      <c r="D96" s="80"/>
      <c r="E96" s="80"/>
      <c r="F96" s="80"/>
      <c r="G96" s="80"/>
      <c r="H96" s="80"/>
      <c r="I96" s="80"/>
      <c r="J96" s="136" t="s">
        <v>155</v>
      </c>
      <c r="K96" s="81"/>
      <c r="L96" s="81"/>
      <c r="M96" s="81"/>
      <c r="N96" s="82">
        <f t="shared" ref="N96:AB96" si="60">SUM(N13+N89)</f>
        <v>2636974403</v>
      </c>
      <c r="O96" s="82">
        <f t="shared" si="60"/>
        <v>7912519</v>
      </c>
      <c r="P96" s="82">
        <f t="shared" si="60"/>
        <v>7912519</v>
      </c>
      <c r="Q96" s="82">
        <f t="shared" si="60"/>
        <v>2636974403</v>
      </c>
      <c r="R96" s="82">
        <f t="shared" si="60"/>
        <v>12000000</v>
      </c>
      <c r="S96" s="82">
        <f t="shared" si="60"/>
        <v>52760000</v>
      </c>
      <c r="T96" s="82">
        <f t="shared" si="60"/>
        <v>2536338.5</v>
      </c>
      <c r="U96" s="82">
        <f t="shared" si="60"/>
        <v>50223661.5</v>
      </c>
      <c r="V96" s="82">
        <f t="shared" si="60"/>
        <v>42201000</v>
      </c>
      <c r="W96" s="82">
        <f t="shared" si="60"/>
        <v>1279933796.72</v>
      </c>
      <c r="X96" s="82">
        <f t="shared" si="60"/>
        <v>50223661.5</v>
      </c>
      <c r="Y96" s="432">
        <f t="shared" si="60"/>
        <v>0</v>
      </c>
      <c r="Z96" s="432">
        <f t="shared" si="60"/>
        <v>952454991.27999997</v>
      </c>
      <c r="AA96" s="432">
        <f t="shared" si="60"/>
        <v>944057393</v>
      </c>
      <c r="AB96" s="432">
        <f t="shared" si="60"/>
        <v>65000000</v>
      </c>
      <c r="AC96" s="432"/>
      <c r="AD96" s="433">
        <f>SUM(Z96-AB96)</f>
        <v>887454991.27999997</v>
      </c>
      <c r="AE96" s="432">
        <f>SUM(AE13+AE89)</f>
        <v>879057393</v>
      </c>
      <c r="AF96" s="432">
        <f>SUM(AF13+AF89)</f>
        <v>8397598.2800000012</v>
      </c>
      <c r="AG96" s="243"/>
      <c r="AH96" s="193">
        <f>AB96/(AB96+AE96+AF96)</f>
        <v>6.8244694599843295E-2</v>
      </c>
      <c r="AI96" s="194"/>
      <c r="AJ96" s="195"/>
      <c r="AK96" s="196" t="e">
        <f>SUM(AD96-AE96-#REF!-#REF!)</f>
        <v>#REF!</v>
      </c>
      <c r="AL96" s="197">
        <f>SUM(Q96-(AD96+X96))/Q96</f>
        <v>0.64441116617846828</v>
      </c>
      <c r="AM96" s="179"/>
      <c r="AN96" s="343"/>
      <c r="AO96" s="161" t="s">
        <v>315</v>
      </c>
      <c r="AP96" s="348">
        <f>SUM(AP6:AP95)</f>
        <v>34300000</v>
      </c>
      <c r="AQ96" s="348">
        <f>SUM(AQ6:AQ95)</f>
        <v>34300000</v>
      </c>
      <c r="AR96" s="383">
        <f>SUM(AQ96-AP96)</f>
        <v>0</v>
      </c>
    </row>
    <row r="97" spans="1:44" s="24" customFormat="1" ht="57.75" customHeight="1" x14ac:dyDescent="0.35">
      <c r="A97" s="164"/>
      <c r="B97" s="889" t="s">
        <v>133</v>
      </c>
      <c r="C97" s="890"/>
      <c r="D97" s="890"/>
      <c r="E97" s="890"/>
      <c r="F97" s="890"/>
      <c r="G97" s="890"/>
      <c r="H97" s="890"/>
      <c r="I97" s="890"/>
      <c r="J97" s="890"/>
      <c r="K97" s="61"/>
      <c r="L97" s="61"/>
      <c r="M97" s="61"/>
      <c r="N97" s="66"/>
      <c r="O97" s="66"/>
      <c r="P97" s="66"/>
      <c r="Q97" s="66"/>
      <c r="R97" s="66"/>
      <c r="S97" s="66"/>
      <c r="T97" s="66"/>
      <c r="U97" s="66"/>
      <c r="V97" s="66"/>
      <c r="W97" s="66"/>
      <c r="X97" s="79"/>
      <c r="Y97" s="434"/>
      <c r="Z97" s="425"/>
      <c r="AA97" s="425"/>
      <c r="AB97" s="425"/>
      <c r="AC97" s="425"/>
      <c r="AD97" s="434"/>
      <c r="AE97" s="434"/>
      <c r="AF97" s="434"/>
      <c r="AG97" s="243"/>
      <c r="AH97" s="120"/>
      <c r="AI97" s="79"/>
      <c r="AJ97" s="165"/>
      <c r="AK97" s="113"/>
      <c r="AL97" s="166"/>
      <c r="AM97" s="179"/>
      <c r="AN97" s="338"/>
      <c r="AO97" s="167"/>
      <c r="AP97" s="344"/>
      <c r="AQ97" s="344"/>
      <c r="AR97" s="377"/>
    </row>
    <row r="98" spans="1:44" ht="40.5" customHeight="1" x14ac:dyDescent="0.35">
      <c r="A98" s="69" t="s">
        <v>137</v>
      </c>
      <c r="B98" s="57">
        <v>3</v>
      </c>
      <c r="C98" s="57">
        <v>6</v>
      </c>
      <c r="D98" s="57">
        <v>3</v>
      </c>
      <c r="E98" s="57">
        <v>20</v>
      </c>
      <c r="F98" s="57"/>
      <c r="G98" s="57" t="s">
        <v>124</v>
      </c>
      <c r="H98" s="57">
        <v>10</v>
      </c>
      <c r="I98" s="57" t="s">
        <v>122</v>
      </c>
      <c r="J98" s="131" t="s">
        <v>133</v>
      </c>
      <c r="K98" s="84"/>
      <c r="L98" s="84"/>
      <c r="M98" s="84"/>
      <c r="N98" s="148">
        <v>1174750619</v>
      </c>
      <c r="O98" s="148">
        <v>0</v>
      </c>
      <c r="P98" s="148">
        <v>1174750619</v>
      </c>
      <c r="Q98" s="148">
        <f>SUM(N98+O98-P98)</f>
        <v>0</v>
      </c>
      <c r="R98" s="148"/>
      <c r="S98" s="66"/>
      <c r="T98" s="66"/>
      <c r="U98" s="66"/>
      <c r="V98" s="66"/>
      <c r="W98" s="66"/>
      <c r="X98" s="79"/>
      <c r="Y98" s="434"/>
      <c r="Z98" s="399">
        <f>SUM(Q98-R98-T98-V98-W98-X98-Y98)</f>
        <v>0</v>
      </c>
      <c r="AA98" s="425"/>
      <c r="AB98" s="425"/>
      <c r="AC98" s="425"/>
      <c r="AD98" s="434"/>
      <c r="AE98" s="434"/>
      <c r="AF98" s="434"/>
      <c r="AG98" s="243"/>
      <c r="AH98" s="120"/>
      <c r="AI98" s="79"/>
      <c r="AJ98" s="39"/>
      <c r="AK98" s="113" t="e">
        <f>SUM(AD98-AE98-#REF!-#REF!)</f>
        <v>#REF!</v>
      </c>
      <c r="AL98" s="122"/>
      <c r="AN98" s="337"/>
      <c r="AO98" s="27"/>
      <c r="AP98" s="345"/>
      <c r="AQ98" s="345"/>
    </row>
    <row r="99" spans="1:44" s="59" customFormat="1" ht="28.5" customHeight="1" x14ac:dyDescent="0.35">
      <c r="A99" s="74"/>
      <c r="B99" s="80"/>
      <c r="C99" s="80"/>
      <c r="D99" s="80"/>
      <c r="E99" s="80"/>
      <c r="F99" s="80"/>
      <c r="G99" s="80"/>
      <c r="H99" s="80"/>
      <c r="I99" s="85">
        <f>SUBTOTAL(9,Q101:Q106)</f>
        <v>12323561481</v>
      </c>
      <c r="J99" s="136" t="s">
        <v>158</v>
      </c>
      <c r="K99" s="81"/>
      <c r="L99" s="81"/>
      <c r="M99" s="81"/>
      <c r="N99" s="82">
        <f>SUM(N98:N98)</f>
        <v>1174750619</v>
      </c>
      <c r="O99" s="82">
        <f>SUM(O98:O98)</f>
        <v>0</v>
      </c>
      <c r="P99" s="82">
        <f>SUM(P98:P98)</f>
        <v>1174750619</v>
      </c>
      <c r="Q99" s="82">
        <f>SUM(Q98:Q98)</f>
        <v>0</v>
      </c>
      <c r="R99" s="82"/>
      <c r="S99" s="82"/>
      <c r="T99" s="82">
        <f>SUM(T98:T98)</f>
        <v>0</v>
      </c>
      <c r="U99" s="82"/>
      <c r="V99" s="82">
        <f>SUM(V98:V98)</f>
        <v>0</v>
      </c>
      <c r="W99" s="82"/>
      <c r="X99" s="83"/>
      <c r="Y99" s="83"/>
      <c r="Z99" s="82">
        <f>SUM(Z98:Z98)</f>
        <v>0</v>
      </c>
      <c r="AA99" s="82">
        <f>SUM(AA98:AA98)</f>
        <v>0</v>
      </c>
      <c r="AB99" s="82"/>
      <c r="AC99" s="82"/>
      <c r="AD99" s="83">
        <f>SUM(Z99-AB99)</f>
        <v>0</v>
      </c>
      <c r="AE99" s="83"/>
      <c r="AF99" s="83"/>
      <c r="AG99" s="504"/>
      <c r="AH99" s="119"/>
      <c r="AI99" s="83"/>
      <c r="AJ99" s="63"/>
      <c r="AK99" s="113" t="e">
        <f>SUM(AD99-AE99-#REF!-#REF!)</f>
        <v>#REF!</v>
      </c>
      <c r="AL99" s="123"/>
      <c r="AM99" s="179"/>
      <c r="AN99" s="343"/>
      <c r="AO99" s="161"/>
      <c r="AP99" s="348"/>
      <c r="AQ99" s="348"/>
      <c r="AR99" s="384"/>
    </row>
    <row r="100" spans="1:44" s="59" customFormat="1" ht="28.5" customHeight="1" x14ac:dyDescent="0.35">
      <c r="A100" s="74"/>
      <c r="B100" s="910" t="s">
        <v>307</v>
      </c>
      <c r="C100" s="911"/>
      <c r="D100" s="911"/>
      <c r="E100" s="911"/>
      <c r="F100" s="911"/>
      <c r="G100" s="911"/>
      <c r="H100" s="911"/>
      <c r="I100" s="911"/>
      <c r="J100" s="912"/>
      <c r="K100" s="81"/>
      <c r="L100" s="81"/>
      <c r="M100" s="81"/>
      <c r="N100" s="82"/>
      <c r="O100" s="82"/>
      <c r="P100" s="82"/>
      <c r="Q100" s="82"/>
      <c r="R100" s="82"/>
      <c r="S100" s="82"/>
      <c r="T100" s="82"/>
      <c r="U100" s="82"/>
      <c r="V100" s="82"/>
      <c r="W100" s="82"/>
      <c r="X100" s="83"/>
      <c r="Y100" s="83"/>
      <c r="Z100" s="82"/>
      <c r="AA100" s="82"/>
      <c r="AB100" s="82"/>
      <c r="AC100" s="82"/>
      <c r="AD100" s="83"/>
      <c r="AE100" s="83"/>
      <c r="AF100" s="83"/>
      <c r="AG100" s="119"/>
      <c r="AH100" s="119"/>
      <c r="AI100" s="83"/>
      <c r="AJ100" s="63"/>
      <c r="AK100" s="113"/>
      <c r="AL100" s="123"/>
      <c r="AM100" s="179"/>
      <c r="AN100" s="343"/>
      <c r="AO100" s="161"/>
      <c r="AP100" s="348"/>
      <c r="AQ100" s="348"/>
      <c r="AR100" s="384"/>
    </row>
    <row r="101" spans="1:44" ht="53.25" customHeight="1" x14ac:dyDescent="0.35">
      <c r="A101" s="69" t="s">
        <v>324</v>
      </c>
      <c r="B101" s="505">
        <v>501</v>
      </c>
      <c r="C101" s="505">
        <v>1000</v>
      </c>
      <c r="D101" s="505">
        <v>1</v>
      </c>
      <c r="E101" s="554" t="s">
        <v>120</v>
      </c>
      <c r="F101" s="554" t="s">
        <v>120</v>
      </c>
      <c r="G101" s="554" t="s">
        <v>124</v>
      </c>
      <c r="H101" s="505"/>
      <c r="I101" s="67" t="s">
        <v>122</v>
      </c>
      <c r="J101" s="439" t="s">
        <v>118</v>
      </c>
      <c r="K101" s="86"/>
      <c r="L101" s="86"/>
      <c r="M101" s="86"/>
      <c r="N101" s="435">
        <v>2500000000</v>
      </c>
      <c r="O101" s="425"/>
      <c r="P101" s="425"/>
      <c r="Q101" s="425">
        <f>SUM(N101+O101-P101)</f>
        <v>2500000000</v>
      </c>
      <c r="R101" s="514"/>
      <c r="S101" s="514"/>
      <c r="T101" s="514"/>
      <c r="U101" s="514"/>
      <c r="V101" s="425"/>
      <c r="W101" s="425"/>
      <c r="X101" s="155">
        <f t="shared" ref="X101:X107" si="61">SUM(U101)</f>
        <v>0</v>
      </c>
      <c r="Y101" s="434"/>
      <c r="Z101" s="399">
        <f t="shared" ref="Z101:Z107" si="62">SUM(Q101-R101-T101-V101-W101-X101-Y101)</f>
        <v>2500000000</v>
      </c>
      <c r="AA101" s="435">
        <v>362690000</v>
      </c>
      <c r="AB101" s="425"/>
      <c r="AC101" s="425">
        <f t="shared" ref="AC101:AC107" si="63">SUM(AA101-AB101)</f>
        <v>362690000</v>
      </c>
      <c r="AD101" s="434">
        <f t="shared" ref="AD101:AD107" si="64">SUM(Z101-AB101)</f>
        <v>2500000000</v>
      </c>
      <c r="AE101" s="434">
        <v>362690000</v>
      </c>
      <c r="AF101" s="437">
        <f t="shared" ref="AF101:AF107" si="65">SUM(AD101-AE101)</f>
        <v>2137310000</v>
      </c>
      <c r="AG101" s="155">
        <f t="shared" ref="AG101:AG107" si="66">SUM(R101+T101+V101+W101+AB101)</f>
        <v>0</v>
      </c>
      <c r="AH101" s="169">
        <f>AB101/(AB101+AE101+AF101)</f>
        <v>0</v>
      </c>
      <c r="AI101" s="170"/>
      <c r="AJ101" s="171"/>
      <c r="AK101" s="172" t="e">
        <f>SUM(AD101-AE101-#REF!-#REF!)</f>
        <v>#REF!</v>
      </c>
      <c r="AL101" s="173">
        <f t="shared" ref="AL101:AL108" si="67">SUM(Q101-(AD101+X101))/Q101</f>
        <v>0</v>
      </c>
      <c r="AM101" s="198"/>
      <c r="AN101" s="338"/>
      <c r="AO101" s="361"/>
      <c r="AP101" s="344"/>
      <c r="AQ101" s="344"/>
    </row>
    <row r="102" spans="1:44" ht="78.75" customHeight="1" x14ac:dyDescent="0.35">
      <c r="A102" s="69" t="s">
        <v>126</v>
      </c>
      <c r="B102" s="505">
        <v>502</v>
      </c>
      <c r="C102" s="505">
        <v>1000</v>
      </c>
      <c r="D102" s="554">
        <v>1</v>
      </c>
      <c r="E102" s="554" t="s">
        <v>120</v>
      </c>
      <c r="F102" s="554" t="s">
        <v>120</v>
      </c>
      <c r="G102" s="554" t="s">
        <v>124</v>
      </c>
      <c r="H102" s="505"/>
      <c r="I102" s="67" t="s">
        <v>122</v>
      </c>
      <c r="J102" s="439" t="s">
        <v>130</v>
      </c>
      <c r="K102" s="506" t="s">
        <v>467</v>
      </c>
      <c r="L102" s="505" t="s">
        <v>468</v>
      </c>
      <c r="M102" s="505">
        <v>2</v>
      </c>
      <c r="N102" s="435">
        <v>4700000000</v>
      </c>
      <c r="O102" s="425">
        <v>0</v>
      </c>
      <c r="P102" s="425"/>
      <c r="Q102" s="425">
        <f t="shared" ref="Q102:Q107" si="68">SUM(N102+O102-P102)</f>
        <v>4700000000</v>
      </c>
      <c r="R102" s="514"/>
      <c r="S102" s="514"/>
      <c r="T102" s="514"/>
      <c r="U102" s="514"/>
      <c r="V102" s="425">
        <f>2838492089+30000000</f>
        <v>2868492089</v>
      </c>
      <c r="W102" s="425"/>
      <c r="X102" s="155">
        <f t="shared" si="61"/>
        <v>0</v>
      </c>
      <c r="Y102" s="434"/>
      <c r="Z102" s="399">
        <f t="shared" si="62"/>
        <v>1831507911</v>
      </c>
      <c r="AA102" s="435">
        <v>1700666750</v>
      </c>
      <c r="AB102" s="425">
        <v>1178582560</v>
      </c>
      <c r="AC102" s="425">
        <f t="shared" si="63"/>
        <v>522084190</v>
      </c>
      <c r="AD102" s="434">
        <f t="shared" si="64"/>
        <v>652925351</v>
      </c>
      <c r="AE102" s="434">
        <v>497562000</v>
      </c>
      <c r="AF102" s="437">
        <f t="shared" si="65"/>
        <v>155363351</v>
      </c>
      <c r="AG102" s="155">
        <f t="shared" si="66"/>
        <v>4047074649</v>
      </c>
      <c r="AH102" s="169">
        <f t="shared" ref="AH102:AH106" si="69">AB102/(AB102+AE102+AF102)</f>
        <v>0.64350394170915481</v>
      </c>
      <c r="AI102" s="212"/>
      <c r="AJ102" s="213"/>
      <c r="AK102" s="214" t="e">
        <f>SUM(AD102-AE102-#REF!-#REF!)</f>
        <v>#REF!</v>
      </c>
      <c r="AL102" s="215">
        <f t="shared" si="67"/>
        <v>0.86107971255319149</v>
      </c>
      <c r="AM102" s="199"/>
      <c r="AN102" s="338"/>
      <c r="AO102" s="438"/>
      <c r="AP102" s="344"/>
      <c r="AQ102" s="344"/>
    </row>
    <row r="103" spans="1:44" ht="42.75" x14ac:dyDescent="0.35">
      <c r="A103" s="69" t="s">
        <v>126</v>
      </c>
      <c r="B103" s="505">
        <v>599</v>
      </c>
      <c r="C103" s="505">
        <v>1000</v>
      </c>
      <c r="D103" s="554">
        <v>1</v>
      </c>
      <c r="E103" s="554" t="s">
        <v>120</v>
      </c>
      <c r="F103" s="554" t="s">
        <v>120</v>
      </c>
      <c r="G103" s="554" t="s">
        <v>124</v>
      </c>
      <c r="H103" s="505"/>
      <c r="I103" s="67" t="s">
        <v>122</v>
      </c>
      <c r="J103" s="439" t="s">
        <v>119</v>
      </c>
      <c r="K103" s="86"/>
      <c r="L103" s="86"/>
      <c r="M103" s="86"/>
      <c r="N103" s="435">
        <v>470097000</v>
      </c>
      <c r="O103" s="425">
        <v>0</v>
      </c>
      <c r="P103" s="425"/>
      <c r="Q103" s="425">
        <f t="shared" si="68"/>
        <v>470097000</v>
      </c>
      <c r="R103" s="514"/>
      <c r="S103" s="514"/>
      <c r="T103" s="514"/>
      <c r="U103" s="514"/>
      <c r="V103" s="425"/>
      <c r="W103" s="425">
        <v>25361000</v>
      </c>
      <c r="X103" s="155">
        <f t="shared" si="61"/>
        <v>0</v>
      </c>
      <c r="Y103" s="434"/>
      <c r="Z103" s="399">
        <f t="shared" si="62"/>
        <v>444736000</v>
      </c>
      <c r="AA103" s="435">
        <v>444735294</v>
      </c>
      <c r="AB103" s="425"/>
      <c r="AC103" s="425">
        <f t="shared" si="63"/>
        <v>444735294</v>
      </c>
      <c r="AD103" s="434">
        <f t="shared" si="64"/>
        <v>444736000</v>
      </c>
      <c r="AE103" s="434">
        <v>444735294</v>
      </c>
      <c r="AF103" s="437">
        <f t="shared" si="65"/>
        <v>706</v>
      </c>
      <c r="AG103" s="155">
        <f t="shared" si="66"/>
        <v>25361000</v>
      </c>
      <c r="AH103" s="169">
        <f t="shared" si="69"/>
        <v>0</v>
      </c>
      <c r="AI103" s="170"/>
      <c r="AJ103" s="171"/>
      <c r="AK103" s="172" t="e">
        <f>SUM(AD103-AE103-#REF!-#REF!)</f>
        <v>#REF!</v>
      </c>
      <c r="AL103" s="173">
        <f t="shared" si="67"/>
        <v>5.3948440428252038E-2</v>
      </c>
      <c r="AM103" s="198"/>
      <c r="AN103" s="338"/>
      <c r="AO103" s="440"/>
      <c r="AP103" s="344"/>
      <c r="AQ103" s="344"/>
    </row>
    <row r="104" spans="1:44" ht="64.5" customHeight="1" x14ac:dyDescent="0.35">
      <c r="A104" s="69" t="s">
        <v>126</v>
      </c>
      <c r="B104" s="505">
        <v>599</v>
      </c>
      <c r="C104" s="505">
        <v>1000</v>
      </c>
      <c r="D104" s="554">
        <v>2</v>
      </c>
      <c r="E104" s="554" t="s">
        <v>120</v>
      </c>
      <c r="F104" s="554" t="s">
        <v>120</v>
      </c>
      <c r="G104" s="554" t="s">
        <v>124</v>
      </c>
      <c r="H104" s="505"/>
      <c r="I104" s="67" t="s">
        <v>122</v>
      </c>
      <c r="J104" s="439" t="s">
        <v>116</v>
      </c>
      <c r="K104" s="86"/>
      <c r="L104" s="86"/>
      <c r="M104" s="86"/>
      <c r="N104" s="435">
        <v>3500000000</v>
      </c>
      <c r="O104" s="425">
        <v>0</v>
      </c>
      <c r="P104" s="425"/>
      <c r="Q104" s="425">
        <f t="shared" si="68"/>
        <v>3500000000</v>
      </c>
      <c r="R104" s="514"/>
      <c r="S104" s="514"/>
      <c r="T104" s="514"/>
      <c r="U104" s="514"/>
      <c r="V104" s="425">
        <v>1424173457</v>
      </c>
      <c r="W104" s="425"/>
      <c r="X104" s="155">
        <f t="shared" si="61"/>
        <v>0</v>
      </c>
      <c r="Y104" s="434"/>
      <c r="Z104" s="399">
        <f t="shared" si="62"/>
        <v>2075826543</v>
      </c>
      <c r="AA104" s="425">
        <v>2069939087.5</v>
      </c>
      <c r="AB104" s="425">
        <v>392850000</v>
      </c>
      <c r="AC104" s="425">
        <f t="shared" si="63"/>
        <v>1677089087.5</v>
      </c>
      <c r="AD104" s="434">
        <f t="shared" si="64"/>
        <v>1682976543</v>
      </c>
      <c r="AE104" s="434">
        <v>1667324087.5</v>
      </c>
      <c r="AF104" s="437">
        <f t="shared" si="65"/>
        <v>15652455.5</v>
      </c>
      <c r="AG104" s="155">
        <f t="shared" si="66"/>
        <v>1817023457</v>
      </c>
      <c r="AH104" s="169">
        <f t="shared" si="69"/>
        <v>0.1892499165331272</v>
      </c>
      <c r="AI104" s="170"/>
      <c r="AJ104" s="171"/>
      <c r="AK104" s="172" t="e">
        <f>SUM(AD104-AE104-#REF!-#REF!)</f>
        <v>#REF!</v>
      </c>
      <c r="AL104" s="173">
        <f t="shared" si="67"/>
        <v>0.5191495591428571</v>
      </c>
      <c r="AM104" s="198"/>
      <c r="AN104" s="338"/>
      <c r="AO104" s="440"/>
      <c r="AP104" s="344"/>
      <c r="AQ104" s="344"/>
    </row>
    <row r="105" spans="1:44" ht="82.5" customHeight="1" x14ac:dyDescent="0.35">
      <c r="A105" s="69" t="s">
        <v>126</v>
      </c>
      <c r="B105" s="505">
        <v>599</v>
      </c>
      <c r="C105" s="505">
        <v>1000</v>
      </c>
      <c r="D105" s="554">
        <v>3</v>
      </c>
      <c r="E105" s="554" t="s">
        <v>120</v>
      </c>
      <c r="F105" s="554" t="s">
        <v>120</v>
      </c>
      <c r="G105" s="554" t="s">
        <v>124</v>
      </c>
      <c r="H105" s="505"/>
      <c r="I105" s="67" t="s">
        <v>122</v>
      </c>
      <c r="J105" s="439" t="s">
        <v>127</v>
      </c>
      <c r="K105" s="86"/>
      <c r="L105" s="86"/>
      <c r="M105" s="86"/>
      <c r="N105" s="435">
        <v>500000000</v>
      </c>
      <c r="O105" s="425">
        <v>0</v>
      </c>
      <c r="P105" s="425"/>
      <c r="Q105" s="425">
        <f t="shared" si="68"/>
        <v>500000000</v>
      </c>
      <c r="R105" s="514"/>
      <c r="S105" s="514"/>
      <c r="T105" s="514"/>
      <c r="U105" s="514"/>
      <c r="V105" s="425"/>
      <c r="W105" s="425"/>
      <c r="X105" s="155">
        <f t="shared" si="61"/>
        <v>0</v>
      </c>
      <c r="Y105" s="434"/>
      <c r="Z105" s="399">
        <f t="shared" si="62"/>
        <v>500000000</v>
      </c>
      <c r="AA105" s="425">
        <v>502500000</v>
      </c>
      <c r="AB105" s="425">
        <v>55000000</v>
      </c>
      <c r="AC105" s="425">
        <f t="shared" si="63"/>
        <v>447500000</v>
      </c>
      <c r="AD105" s="434">
        <f t="shared" si="64"/>
        <v>445000000</v>
      </c>
      <c r="AE105" s="434">
        <v>445000000</v>
      </c>
      <c r="AF105" s="437">
        <f t="shared" si="65"/>
        <v>0</v>
      </c>
      <c r="AG105" s="155">
        <f t="shared" si="66"/>
        <v>55000000</v>
      </c>
      <c r="AH105" s="169">
        <f t="shared" si="69"/>
        <v>0.11</v>
      </c>
      <c r="AI105" s="170"/>
      <c r="AJ105" s="171"/>
      <c r="AK105" s="172" t="e">
        <f>SUM(AD105-AE105-#REF!-#REF!)</f>
        <v>#REF!</v>
      </c>
      <c r="AL105" s="173">
        <f t="shared" si="67"/>
        <v>0.11</v>
      </c>
      <c r="AM105" s="198"/>
      <c r="AN105" s="441"/>
      <c r="AO105" s="440"/>
      <c r="AP105" s="344"/>
      <c r="AQ105" s="344"/>
    </row>
    <row r="106" spans="1:44" ht="69" customHeight="1" x14ac:dyDescent="0.35">
      <c r="A106" s="69" t="s">
        <v>126</v>
      </c>
      <c r="B106" s="505">
        <v>502</v>
      </c>
      <c r="C106" s="554">
        <v>1000</v>
      </c>
      <c r="D106" s="554">
        <v>2</v>
      </c>
      <c r="E106" s="554" t="s">
        <v>120</v>
      </c>
      <c r="F106" s="554" t="s">
        <v>120</v>
      </c>
      <c r="G106" s="554" t="s">
        <v>124</v>
      </c>
      <c r="H106" s="505"/>
      <c r="I106" s="67" t="s">
        <v>122</v>
      </c>
      <c r="J106" s="439" t="s">
        <v>121</v>
      </c>
      <c r="K106" s="86"/>
      <c r="L106" s="86"/>
      <c r="M106" s="86"/>
      <c r="N106" s="435">
        <v>653464481</v>
      </c>
      <c r="O106" s="425">
        <v>0</v>
      </c>
      <c r="P106" s="425"/>
      <c r="Q106" s="425">
        <f t="shared" si="68"/>
        <v>653464481</v>
      </c>
      <c r="R106" s="514"/>
      <c r="S106" s="514"/>
      <c r="T106" s="514"/>
      <c r="U106" s="514"/>
      <c r="V106" s="587">
        <v>100000000</v>
      </c>
      <c r="W106" s="425"/>
      <c r="X106" s="155">
        <f t="shared" si="61"/>
        <v>0</v>
      </c>
      <c r="Y106" s="434"/>
      <c r="Z106" s="399">
        <f t="shared" si="62"/>
        <v>553464481</v>
      </c>
      <c r="AA106" s="435">
        <v>405230250</v>
      </c>
      <c r="AB106" s="425">
        <v>277883600</v>
      </c>
      <c r="AC106" s="425">
        <f t="shared" si="63"/>
        <v>127346650</v>
      </c>
      <c r="AD106" s="434">
        <f t="shared" si="64"/>
        <v>275580881</v>
      </c>
      <c r="AE106" s="434">
        <v>124100000</v>
      </c>
      <c r="AF106" s="437">
        <f t="shared" si="65"/>
        <v>151480881</v>
      </c>
      <c r="AG106" s="155">
        <f t="shared" si="66"/>
        <v>377883600</v>
      </c>
      <c r="AH106" s="169">
        <f t="shared" si="69"/>
        <v>0.50208027712622083</v>
      </c>
      <c r="AI106" s="170"/>
      <c r="AJ106" s="171"/>
      <c r="AK106" s="172" t="e">
        <f>SUM(AD106-AE106-#REF!-#REF!)</f>
        <v>#REF!</v>
      </c>
      <c r="AL106" s="173">
        <f t="shared" si="67"/>
        <v>0.57827718412747209</v>
      </c>
      <c r="AM106" s="198"/>
      <c r="AN106" s="441"/>
      <c r="AO106" s="440"/>
      <c r="AP106" s="344"/>
      <c r="AQ106" s="344"/>
    </row>
    <row r="107" spans="1:44" ht="74.25" customHeight="1" x14ac:dyDescent="0.35">
      <c r="A107" s="69" t="s">
        <v>126</v>
      </c>
      <c r="B107" s="506"/>
      <c r="C107" s="505"/>
      <c r="D107" s="505"/>
      <c r="E107" s="505"/>
      <c r="F107" s="505"/>
      <c r="G107" s="505"/>
      <c r="H107" s="505"/>
      <c r="I107" s="67"/>
      <c r="J107" s="439"/>
      <c r="K107" s="86"/>
      <c r="L107" s="86"/>
      <c r="M107" s="86"/>
      <c r="N107" s="425">
        <v>0</v>
      </c>
      <c r="O107" s="425"/>
      <c r="P107" s="425"/>
      <c r="Q107" s="425">
        <f t="shared" si="68"/>
        <v>0</v>
      </c>
      <c r="R107" s="425"/>
      <c r="S107" s="425"/>
      <c r="T107" s="425"/>
      <c r="U107" s="425"/>
      <c r="V107" s="425"/>
      <c r="W107" s="425"/>
      <c r="X107" s="155">
        <f t="shared" si="61"/>
        <v>0</v>
      </c>
      <c r="Y107" s="434"/>
      <c r="Z107" s="399">
        <f t="shared" si="62"/>
        <v>0</v>
      </c>
      <c r="AA107" s="436"/>
      <c r="AB107" s="425"/>
      <c r="AC107" s="425">
        <f t="shared" si="63"/>
        <v>0</v>
      </c>
      <c r="AD107" s="434">
        <f t="shared" si="64"/>
        <v>0</v>
      </c>
      <c r="AE107" s="434"/>
      <c r="AF107" s="437">
        <f t="shared" si="65"/>
        <v>0</v>
      </c>
      <c r="AG107" s="155">
        <f t="shared" si="66"/>
        <v>0</v>
      </c>
      <c r="AH107" s="169"/>
      <c r="AI107" s="170"/>
      <c r="AJ107" s="171"/>
      <c r="AK107" s="172" t="e">
        <f>SUM(AD107-AE107-#REF!-#REF!)</f>
        <v>#REF!</v>
      </c>
      <c r="AL107" s="173" t="e">
        <f t="shared" si="67"/>
        <v>#DIV/0!</v>
      </c>
      <c r="AM107" s="198"/>
      <c r="AN107" s="338"/>
      <c r="AO107" s="440"/>
      <c r="AP107" s="344"/>
      <c r="AQ107" s="344"/>
    </row>
    <row r="108" spans="1:44" s="64" customFormat="1" ht="53.25" customHeight="1" x14ac:dyDescent="0.35">
      <c r="A108" s="74"/>
      <c r="B108" s="80"/>
      <c r="C108" s="80"/>
      <c r="D108" s="80"/>
      <c r="E108" s="80"/>
      <c r="F108" s="80"/>
      <c r="G108" s="80"/>
      <c r="H108" s="80"/>
      <c r="I108" s="80"/>
      <c r="J108" s="136" t="s">
        <v>159</v>
      </c>
      <c r="K108" s="81"/>
      <c r="L108" s="81"/>
      <c r="M108" s="81"/>
      <c r="N108" s="432">
        <f>SUM(N101:N107)</f>
        <v>12323561481</v>
      </c>
      <c r="O108" s="432">
        <f>SUM(O101:O107)</f>
        <v>0</v>
      </c>
      <c r="P108" s="432">
        <f>SUM(P101:P107)</f>
        <v>0</v>
      </c>
      <c r="Q108" s="432">
        <f>SUM(Q101:Q107)</f>
        <v>12323561481</v>
      </c>
      <c r="R108" s="432"/>
      <c r="S108" s="432"/>
      <c r="T108" s="432">
        <f>SUM(T101:T107)</f>
        <v>0</v>
      </c>
      <c r="U108" s="432"/>
      <c r="V108" s="432">
        <f t="shared" ref="V108:AG108" si="70">SUM(V101:V107)</f>
        <v>4392665546</v>
      </c>
      <c r="W108" s="432">
        <f t="shared" si="70"/>
        <v>25361000</v>
      </c>
      <c r="X108" s="433">
        <f t="shared" si="70"/>
        <v>0</v>
      </c>
      <c r="Y108" s="433">
        <f t="shared" si="70"/>
        <v>0</v>
      </c>
      <c r="Z108" s="432">
        <f t="shared" si="70"/>
        <v>7905534935</v>
      </c>
      <c r="AA108" s="432">
        <f t="shared" si="70"/>
        <v>5485761381.5</v>
      </c>
      <c r="AB108" s="432">
        <f t="shared" si="70"/>
        <v>1904316160</v>
      </c>
      <c r="AC108" s="432">
        <f t="shared" si="70"/>
        <v>3581445221.5</v>
      </c>
      <c r="AD108" s="433">
        <f t="shared" si="70"/>
        <v>6001218775</v>
      </c>
      <c r="AE108" s="433">
        <f t="shared" si="70"/>
        <v>3541411381.5</v>
      </c>
      <c r="AF108" s="433">
        <f t="shared" si="70"/>
        <v>2459807393.5</v>
      </c>
      <c r="AG108" s="433">
        <f t="shared" si="70"/>
        <v>6322342706</v>
      </c>
      <c r="AH108" s="193">
        <f t="shared" ref="AH108" si="71">AB108/(AB108+AE108+AF108)</f>
        <v>0.24088390926831063</v>
      </c>
      <c r="AI108" s="194"/>
      <c r="AJ108" s="195"/>
      <c r="AK108" s="196" t="e">
        <f>SUM(AD108-AE108-#REF!-#REF!)</f>
        <v>#REF!</v>
      </c>
      <c r="AL108" s="197">
        <f t="shared" si="67"/>
        <v>0.51302886067047648</v>
      </c>
      <c r="AM108" s="198"/>
      <c r="AN108" s="343"/>
      <c r="AO108" s="162"/>
      <c r="AP108" s="348"/>
      <c r="AQ108" s="348"/>
      <c r="AR108" s="384"/>
    </row>
    <row r="109" spans="1:44" s="20" customFormat="1" x14ac:dyDescent="0.35">
      <c r="A109" s="75" t="s">
        <v>120</v>
      </c>
      <c r="B109" s="87" t="s">
        <v>120</v>
      </c>
      <c r="C109" s="87" t="s">
        <v>120</v>
      </c>
      <c r="D109" s="87" t="s">
        <v>120</v>
      </c>
      <c r="E109" s="87" t="s">
        <v>120</v>
      </c>
      <c r="F109" s="87" t="s">
        <v>120</v>
      </c>
      <c r="G109" s="87" t="s">
        <v>120</v>
      </c>
      <c r="H109" s="87" t="s">
        <v>120</v>
      </c>
      <c r="I109" s="87" t="s">
        <v>120</v>
      </c>
      <c r="J109" s="137"/>
      <c r="K109" s="84"/>
      <c r="L109" s="84"/>
      <c r="M109" s="84"/>
      <c r="N109" s="148"/>
      <c r="O109" s="148"/>
      <c r="P109" s="23"/>
      <c r="Q109" s="23"/>
      <c r="R109" s="23"/>
      <c r="S109" s="23"/>
      <c r="T109" s="23"/>
      <c r="U109" s="23"/>
      <c r="V109" s="23"/>
      <c r="W109" s="23"/>
      <c r="X109" s="152" t="s">
        <v>316</v>
      </c>
      <c r="Y109" s="151"/>
      <c r="Z109" s="23"/>
      <c r="AA109" s="23"/>
      <c r="AB109" s="23"/>
      <c r="AC109" s="149">
        <f>SUM(Z108-AB108)</f>
        <v>6001218775</v>
      </c>
      <c r="AD109" s="150">
        <f>SUM(Z108-AB108)</f>
        <v>6001218775</v>
      </c>
      <c r="AE109" s="151"/>
      <c r="AF109" s="151">
        <f>SUM(AD108-AE108)</f>
        <v>2459807393.5</v>
      </c>
      <c r="AG109" s="244"/>
      <c r="AH109" s="152"/>
      <c r="AI109" s="88"/>
      <c r="AJ109" s="40"/>
      <c r="AK109" s="114"/>
      <c r="AL109" s="124"/>
      <c r="AM109" s="200"/>
      <c r="AO109" s="201"/>
      <c r="AP109" s="336"/>
      <c r="AQ109" s="336"/>
      <c r="AR109" s="376"/>
    </row>
    <row r="110" spans="1:44" s="20" customFormat="1" ht="27.75" customHeight="1" x14ac:dyDescent="0.35">
      <c r="A110" s="17"/>
      <c r="B110" s="17"/>
      <c r="C110" s="17"/>
      <c r="D110" s="17"/>
      <c r="E110" s="17"/>
      <c r="F110" s="17"/>
      <c r="G110" s="17"/>
      <c r="H110" s="17"/>
      <c r="I110" s="17"/>
      <c r="J110" s="138"/>
      <c r="K110" s="17"/>
      <c r="L110" s="17"/>
      <c r="M110" s="25"/>
      <c r="N110" s="29"/>
      <c r="O110" s="29"/>
      <c r="P110" s="29"/>
      <c r="Q110" s="28"/>
      <c r="R110" s="28"/>
      <c r="S110" s="28"/>
      <c r="T110" s="33"/>
      <c r="U110" s="33"/>
      <c r="V110" s="33"/>
      <c r="W110" s="29"/>
      <c r="X110" s="217"/>
      <c r="Y110" s="217"/>
      <c r="Z110" s="29"/>
      <c r="AA110" s="30"/>
      <c r="AB110" s="30"/>
      <c r="AC110" s="30"/>
      <c r="AD110" s="217"/>
      <c r="AE110" s="217"/>
      <c r="AF110" s="217"/>
      <c r="AG110" s="245"/>
      <c r="AH110" s="218"/>
      <c r="AI110" s="217"/>
      <c r="AJ110" s="219"/>
      <c r="AL110" s="125"/>
      <c r="AM110" s="200"/>
      <c r="AP110" s="334"/>
      <c r="AQ110" s="334"/>
      <c r="AR110" s="376"/>
    </row>
    <row r="111" spans="1:44" s="20" customFormat="1" ht="66" customHeight="1" x14ac:dyDescent="0.35">
      <c r="A111" s="17"/>
      <c r="B111" s="17"/>
      <c r="C111" s="17"/>
      <c r="D111" s="17"/>
      <c r="E111" s="17"/>
      <c r="F111" s="17"/>
      <c r="G111" s="17"/>
      <c r="H111" s="17"/>
      <c r="I111" s="17"/>
      <c r="J111" s="138"/>
      <c r="K111" s="17"/>
      <c r="L111" s="17"/>
      <c r="M111" s="25"/>
      <c r="N111" s="29"/>
      <c r="O111" s="29"/>
      <c r="P111" s="29"/>
      <c r="Q111" s="28"/>
      <c r="R111" s="28"/>
      <c r="S111" s="28"/>
      <c r="T111" s="33"/>
      <c r="U111" s="33"/>
      <c r="V111" s="33"/>
      <c r="W111" s="913" t="s">
        <v>321</v>
      </c>
      <c r="X111" s="914"/>
      <c r="Y111" s="914"/>
      <c r="Z111" s="914"/>
      <c r="AA111" s="914"/>
      <c r="AB111" s="914"/>
      <c r="AC111" s="914"/>
      <c r="AD111" s="914"/>
      <c r="AE111" s="914"/>
      <c r="AF111" s="914"/>
      <c r="AG111" s="914"/>
      <c r="AH111" s="393"/>
      <c r="AI111" s="392"/>
      <c r="AJ111" s="392"/>
      <c r="AK111" s="392"/>
      <c r="AL111" s="392"/>
      <c r="AM111" s="200"/>
      <c r="AP111" s="334"/>
      <c r="AQ111" s="334"/>
      <c r="AR111" s="376"/>
    </row>
    <row r="112" spans="1:44" s="20" customFormat="1" ht="81.75" customHeight="1" x14ac:dyDescent="0.35">
      <c r="A112" s="17"/>
      <c r="B112" s="17"/>
      <c r="C112" s="17"/>
      <c r="D112" s="17"/>
      <c r="E112" s="17"/>
      <c r="F112" s="17"/>
      <c r="G112" s="17"/>
      <c r="H112" s="17"/>
      <c r="I112" s="17"/>
      <c r="J112" s="538"/>
      <c r="K112" s="17"/>
      <c r="L112" s="17"/>
      <c r="M112" s="17"/>
      <c r="N112" s="33"/>
      <c r="O112" s="33"/>
      <c r="P112" s="31"/>
      <c r="Q112" s="31"/>
      <c r="R112" s="31"/>
      <c r="S112" s="31"/>
      <c r="T112" s="33"/>
      <c r="U112" s="33"/>
      <c r="V112" s="33"/>
      <c r="W112" s="915" t="s">
        <v>320</v>
      </c>
      <c r="X112" s="916"/>
      <c r="Y112" s="917"/>
      <c r="Z112" s="220" t="s">
        <v>247</v>
      </c>
      <c r="AA112" s="221" t="s">
        <v>260</v>
      </c>
      <c r="AB112" s="222" t="s">
        <v>257</v>
      </c>
      <c r="AC112" s="223" t="s">
        <v>258</v>
      </c>
      <c r="AD112" s="68" t="s">
        <v>296</v>
      </c>
      <c r="AE112" s="68" t="s">
        <v>306</v>
      </c>
      <c r="AF112" s="68" t="s">
        <v>299</v>
      </c>
      <c r="AG112" s="140" t="s">
        <v>322</v>
      </c>
      <c r="AH112" s="140"/>
      <c r="AI112" s="140" t="s">
        <v>297</v>
      </c>
      <c r="AJ112" s="140" t="s">
        <v>297</v>
      </c>
      <c r="AK112" s="140" t="s">
        <v>297</v>
      </c>
      <c r="AL112" s="140" t="s">
        <v>301</v>
      </c>
      <c r="AM112" s="200"/>
      <c r="AP112" s="334"/>
      <c r="AQ112" s="334"/>
      <c r="AR112" s="376"/>
    </row>
    <row r="113" spans="1:44" s="20" customFormat="1" ht="60.75" customHeight="1" x14ac:dyDescent="0.35">
      <c r="A113" s="17"/>
      <c r="B113" s="17"/>
      <c r="C113" s="17"/>
      <c r="D113" s="17"/>
      <c r="E113" s="17"/>
      <c r="F113" s="17"/>
      <c r="G113" s="17"/>
      <c r="H113" s="17"/>
      <c r="I113" s="17"/>
      <c r="J113" s="548"/>
      <c r="K113" s="22"/>
      <c r="L113" s="22"/>
      <c r="M113" s="22"/>
      <c r="N113" s="32"/>
      <c r="O113" s="32"/>
      <c r="P113" s="32"/>
      <c r="Q113" s="533"/>
      <c r="R113" s="533"/>
      <c r="S113" s="533"/>
      <c r="T113" s="33"/>
      <c r="U113" s="33"/>
      <c r="V113" s="33"/>
      <c r="W113" s="918" t="s">
        <v>211</v>
      </c>
      <c r="X113" s="918"/>
      <c r="Y113" s="918"/>
      <c r="Z113" s="534">
        <f t="shared" ref="Z113:AF113" si="72">SUM(Z92)</f>
        <v>1072254887.28</v>
      </c>
      <c r="AA113" s="535">
        <f t="shared" si="72"/>
        <v>1068202289</v>
      </c>
      <c r="AB113" s="534">
        <f t="shared" si="72"/>
        <v>73055000</v>
      </c>
      <c r="AC113" s="534">
        <f t="shared" si="72"/>
        <v>995147289</v>
      </c>
      <c r="AD113" s="534">
        <f t="shared" si="72"/>
        <v>999199887.27999997</v>
      </c>
      <c r="AE113" s="535">
        <f t="shared" si="72"/>
        <v>990802289</v>
      </c>
      <c r="AF113" s="534">
        <f t="shared" si="72"/>
        <v>8397598.2799999714</v>
      </c>
      <c r="AG113" s="537">
        <f>AB113/(AB113+AE113+AF113)</f>
        <v>6.8132121258331943E-2</v>
      </c>
      <c r="AH113" s="202"/>
      <c r="AI113" s="203"/>
      <c r="AJ113" s="204"/>
      <c r="AK113" s="205"/>
      <c r="AL113" s="206"/>
      <c r="AM113" s="207"/>
      <c r="AP113" s="334"/>
      <c r="AQ113" s="334"/>
      <c r="AR113" s="376"/>
    </row>
    <row r="114" spans="1:44" s="20" customFormat="1" ht="45" customHeight="1" x14ac:dyDescent="0.35">
      <c r="A114" s="17"/>
      <c r="B114" s="17"/>
      <c r="C114" s="17"/>
      <c r="D114" s="17"/>
      <c r="E114" s="17"/>
      <c r="F114" s="17"/>
      <c r="G114" s="17"/>
      <c r="H114" s="17"/>
      <c r="I114" s="17"/>
      <c r="J114" s="549"/>
      <c r="K114" s="545"/>
      <c r="L114" s="19"/>
      <c r="M114" s="539"/>
      <c r="N114" s="31"/>
      <c r="O114" s="31"/>
      <c r="P114" s="31"/>
      <c r="Q114" s="31"/>
      <c r="R114" s="31"/>
      <c r="S114" s="31"/>
      <c r="T114" s="31"/>
      <c r="U114" s="31"/>
      <c r="V114" s="31"/>
      <c r="W114" s="902" t="s">
        <v>212</v>
      </c>
      <c r="X114" s="902"/>
      <c r="Y114" s="902"/>
      <c r="Z114" s="534">
        <f t="shared" ref="Z114:AF114" si="73">SUM(Z108)</f>
        <v>7905534935</v>
      </c>
      <c r="AA114" s="535">
        <f t="shared" si="73"/>
        <v>5485761381.5</v>
      </c>
      <c r="AB114" s="534">
        <f t="shared" si="73"/>
        <v>1904316160</v>
      </c>
      <c r="AC114" s="534">
        <f t="shared" si="73"/>
        <v>3581445221.5</v>
      </c>
      <c r="AD114" s="534">
        <f t="shared" si="73"/>
        <v>6001218775</v>
      </c>
      <c r="AE114" s="535">
        <f t="shared" si="73"/>
        <v>3541411381.5</v>
      </c>
      <c r="AF114" s="534">
        <f t="shared" si="73"/>
        <v>2459807393.5</v>
      </c>
      <c r="AG114" s="537">
        <f>AB114/(AB114+AE114+AF114)</f>
        <v>0.24088390926831063</v>
      </c>
      <c r="AH114" s="202"/>
      <c r="AI114" s="203"/>
      <c r="AJ114" s="204"/>
      <c r="AK114" s="205"/>
      <c r="AL114" s="206">
        <f>SUM(AL108)</f>
        <v>0.51302886067047648</v>
      </c>
      <c r="AM114" s="207"/>
      <c r="AP114" s="334"/>
      <c r="AQ114" s="334"/>
      <c r="AR114" s="376"/>
    </row>
    <row r="115" spans="1:44" s="20" customFormat="1" ht="45.75" customHeight="1" x14ac:dyDescent="0.35">
      <c r="A115" s="17"/>
      <c r="B115" s="17"/>
      <c r="C115" s="17"/>
      <c r="D115" s="17"/>
      <c r="E115" s="17"/>
      <c r="F115" s="17"/>
      <c r="G115" s="17"/>
      <c r="H115" s="17"/>
      <c r="I115" s="17"/>
      <c r="J115" s="550"/>
      <c r="K115" s="545"/>
      <c r="L115" s="19"/>
      <c r="M115" s="539"/>
      <c r="N115" s="31"/>
      <c r="O115" s="31"/>
      <c r="P115" s="31"/>
      <c r="Q115" s="31"/>
      <c r="R115" s="31"/>
      <c r="S115" s="31"/>
      <c r="T115" s="31"/>
      <c r="U115" s="31"/>
      <c r="V115" s="31"/>
      <c r="W115" s="903" t="s">
        <v>213</v>
      </c>
      <c r="X115" s="904"/>
      <c r="Y115" s="905"/>
      <c r="Z115" s="534">
        <f t="shared" ref="Z115:AF115" si="74">SUM(Z113:Z114)</f>
        <v>8977789822.2800007</v>
      </c>
      <c r="AA115" s="535">
        <f t="shared" si="74"/>
        <v>6553963670.5</v>
      </c>
      <c r="AB115" s="534">
        <f t="shared" si="74"/>
        <v>1977371160</v>
      </c>
      <c r="AC115" s="534">
        <f t="shared" si="74"/>
        <v>4576592510.5</v>
      </c>
      <c r="AD115" s="536">
        <f>SUM(AD113:AD114)</f>
        <v>7000418662.2799997</v>
      </c>
      <c r="AE115" s="535">
        <f t="shared" si="74"/>
        <v>4532213670.5</v>
      </c>
      <c r="AF115" s="534">
        <f t="shared" si="74"/>
        <v>2468204991.7799997</v>
      </c>
      <c r="AG115" s="537">
        <f>AVERAGE(AG113:AG114)</f>
        <v>0.15450801526332128</v>
      </c>
      <c r="AH115" s="202"/>
      <c r="AI115" s="202" t="e">
        <f>AVERAGE(AI113:AI114)</f>
        <v>#DIV/0!</v>
      </c>
      <c r="AJ115" s="202" t="e">
        <f>AVERAGE(AJ113:AJ114)</f>
        <v>#DIV/0!</v>
      </c>
      <c r="AK115" s="202" t="e">
        <f>AVERAGE(AK113:AK114)</f>
        <v>#DIV/0!</v>
      </c>
      <c r="AL115" s="202">
        <f>AVERAGE(AL113:AL114)</f>
        <v>0.51302886067047648</v>
      </c>
      <c r="AM115" s="200"/>
      <c r="AP115" s="334"/>
      <c r="AQ115" s="334"/>
      <c r="AR115" s="376"/>
    </row>
    <row r="116" spans="1:44" s="20" customFormat="1" ht="15.75" customHeight="1" x14ac:dyDescent="0.35">
      <c r="A116" s="17"/>
      <c r="B116" s="17"/>
      <c r="C116" s="17"/>
      <c r="D116" s="17"/>
      <c r="E116" s="17"/>
      <c r="F116" s="17"/>
      <c r="G116" s="17"/>
      <c r="H116" s="17"/>
      <c r="I116" s="17"/>
      <c r="J116" s="550"/>
      <c r="K116" s="545"/>
      <c r="L116" s="19"/>
      <c r="M116" s="539"/>
      <c r="N116" s="31"/>
      <c r="O116" s="31"/>
      <c r="P116" s="31"/>
      <c r="Q116" s="31"/>
      <c r="R116" s="31"/>
      <c r="S116" s="31"/>
      <c r="T116" s="31"/>
      <c r="U116" s="31"/>
      <c r="V116" s="31"/>
      <c r="W116" s="31"/>
      <c r="X116" s="31"/>
      <c r="Y116" s="31"/>
      <c r="Z116" s="585"/>
      <c r="AA116" s="585"/>
      <c r="AB116" s="585"/>
      <c r="AC116" s="585"/>
      <c r="AD116" s="585"/>
      <c r="AE116" s="585"/>
      <c r="AF116" s="585"/>
      <c r="AG116" s="586"/>
      <c r="AH116" s="32"/>
      <c r="AI116" s="33"/>
      <c r="AJ116" s="39"/>
      <c r="AL116" s="125"/>
      <c r="AM116" s="200"/>
      <c r="AP116" s="334"/>
      <c r="AQ116" s="334"/>
      <c r="AR116" s="376"/>
    </row>
    <row r="117" spans="1:44" s="20" customFormat="1" ht="32.25" customHeight="1" x14ac:dyDescent="0.35">
      <c r="A117" s="17"/>
      <c r="B117" s="17"/>
      <c r="C117" s="17"/>
      <c r="D117" s="17"/>
      <c r="E117" s="17"/>
      <c r="F117" s="17"/>
      <c r="G117" s="17"/>
      <c r="H117" s="17"/>
      <c r="I117" s="17"/>
      <c r="J117" s="551"/>
      <c r="K117" s="546"/>
      <c r="L117" s="23"/>
      <c r="M117" s="540"/>
      <c r="N117" s="31"/>
      <c r="O117" s="31"/>
      <c r="P117" s="31"/>
      <c r="Q117" s="542"/>
      <c r="R117" s="542"/>
      <c r="S117" s="542"/>
      <c r="T117" s="31"/>
      <c r="U117" s="31"/>
      <c r="V117" s="31"/>
      <c r="W117" s="31"/>
      <c r="X117" s="31"/>
      <c r="Y117" s="31"/>
      <c r="Z117" s="498">
        <f>SUBTOTAL(9,Z101:Z107)</f>
        <v>7905534935</v>
      </c>
      <c r="AA117" s="499">
        <f>SUBTOTAL(9,AA101:AA107)</f>
        <v>5485761381.5</v>
      </c>
      <c r="AB117" s="499">
        <f>SUBTOTAL(9,AB101:AB107)</f>
        <v>1904316160</v>
      </c>
      <c r="AC117" s="499">
        <f>SUM(AA115-AB115)</f>
        <v>4576592510.5</v>
      </c>
      <c r="AD117" s="499">
        <f>SUM(Z115-AB115)</f>
        <v>7000418662.2800007</v>
      </c>
      <c r="AE117" s="499">
        <f>SUM(AA115-AB115)</f>
        <v>4576592510.5</v>
      </c>
      <c r="AF117" s="500">
        <f>SUM(AD114-AE114)</f>
        <v>2459807393.5</v>
      </c>
      <c r="AG117" s="246"/>
      <c r="AH117" s="121"/>
      <c r="AI117" s="65"/>
      <c r="AJ117" s="39"/>
      <c r="AL117" s="125"/>
      <c r="AM117" s="200"/>
      <c r="AP117" s="334"/>
      <c r="AQ117" s="334"/>
      <c r="AR117" s="376"/>
    </row>
    <row r="118" spans="1:44" s="20" customFormat="1" x14ac:dyDescent="0.35">
      <c r="A118" s="17"/>
      <c r="B118" s="17"/>
      <c r="C118" s="17"/>
      <c r="D118" s="17"/>
      <c r="E118" s="17"/>
      <c r="F118" s="17"/>
      <c r="G118" s="17"/>
      <c r="H118" s="17"/>
      <c r="I118" s="17"/>
      <c r="J118" s="550"/>
      <c r="K118" s="547"/>
      <c r="L118" s="21"/>
      <c r="M118" s="541"/>
      <c r="N118" s="33"/>
      <c r="O118" s="33"/>
      <c r="P118" s="33"/>
      <c r="Q118" s="543"/>
      <c r="R118" s="543"/>
      <c r="S118" s="543"/>
      <c r="T118" s="31"/>
      <c r="U118" s="31"/>
      <c r="V118" s="33"/>
      <c r="W118" s="33"/>
      <c r="X118" s="33"/>
      <c r="Y118" s="33"/>
      <c r="Z118" s="498"/>
      <c r="AA118" s="499"/>
      <c r="AB118" s="499"/>
      <c r="AC118" s="499"/>
      <c r="AD118" s="499"/>
      <c r="AE118" s="499"/>
      <c r="AF118" s="500">
        <f>SUM(AD113-AE113)</f>
        <v>8397598.2799999714</v>
      </c>
      <c r="AG118" s="246"/>
      <c r="AH118" s="121"/>
      <c r="AI118" s="65"/>
      <c r="AJ118" s="39"/>
      <c r="AL118" s="125"/>
      <c r="AM118" s="200"/>
      <c r="AP118" s="334"/>
      <c r="AQ118" s="334"/>
      <c r="AR118" s="376"/>
    </row>
    <row r="119" spans="1:44" s="20" customFormat="1" ht="24" thickBot="1" x14ac:dyDescent="0.4">
      <c r="A119" s="17"/>
      <c r="B119" s="17"/>
      <c r="C119" s="17"/>
      <c r="D119" s="17"/>
      <c r="E119" s="17"/>
      <c r="F119" s="17"/>
      <c r="G119" s="17"/>
      <c r="H119" s="17"/>
      <c r="I119" s="17"/>
      <c r="J119" s="550"/>
      <c r="K119" s="545"/>
      <c r="L119" s="19"/>
      <c r="M119" s="539"/>
      <c r="N119" s="31"/>
      <c r="O119" s="31"/>
      <c r="P119" s="31"/>
      <c r="Q119" s="542"/>
      <c r="R119" s="542"/>
      <c r="S119" s="542"/>
      <c r="T119" s="31"/>
      <c r="U119" s="31"/>
      <c r="V119" s="31"/>
      <c r="W119" s="31"/>
      <c r="X119" s="31"/>
      <c r="Y119" s="31"/>
      <c r="Z119" s="501" t="s">
        <v>292</v>
      </c>
      <c r="AA119" s="502"/>
      <c r="AB119" s="502"/>
      <c r="AC119" s="502"/>
      <c r="AD119" s="502">
        <f>SUM(AD115-AE115)</f>
        <v>2468204991.7799997</v>
      </c>
      <c r="AE119" s="502">
        <f>SUM(AF119-AF115)</f>
        <v>0</v>
      </c>
      <c r="AF119" s="503">
        <f>SUM(AD115-AE115)</f>
        <v>2468204991.7799997</v>
      </c>
      <c r="AG119" s="246"/>
      <c r="AH119" s="121"/>
      <c r="AI119" s="65"/>
      <c r="AJ119" s="39"/>
      <c r="AL119" s="125"/>
      <c r="AM119" s="200"/>
      <c r="AP119" s="334"/>
      <c r="AQ119" s="334"/>
      <c r="AR119" s="376"/>
    </row>
    <row r="120" spans="1:44" s="20" customFormat="1" x14ac:dyDescent="0.35">
      <c r="A120" s="17"/>
      <c r="B120" s="17"/>
      <c r="C120" s="17"/>
      <c r="D120" s="17"/>
      <c r="E120" s="17"/>
      <c r="F120" s="17"/>
      <c r="G120" s="17"/>
      <c r="H120" s="17"/>
      <c r="I120" s="17"/>
      <c r="J120" s="550"/>
      <c r="K120" s="545"/>
      <c r="L120" s="19"/>
      <c r="M120" s="539"/>
      <c r="N120" s="31"/>
      <c r="O120" s="31"/>
      <c r="P120" s="31"/>
      <c r="Q120" s="31"/>
      <c r="R120" s="31"/>
      <c r="S120" s="31"/>
      <c r="T120" s="31"/>
      <c r="U120" s="31"/>
      <c r="V120" s="31"/>
      <c r="W120" s="31"/>
      <c r="X120" s="31"/>
      <c r="Y120" s="31"/>
      <c r="Z120" s="33"/>
      <c r="AA120" s="46"/>
      <c r="AB120" s="33"/>
      <c r="AC120" s="33"/>
      <c r="AD120" s="33"/>
      <c r="AE120" s="33"/>
      <c r="AF120" s="33"/>
      <c r="AG120" s="240"/>
      <c r="AH120" s="32"/>
      <c r="AI120" s="33"/>
      <c r="AJ120" s="225"/>
      <c r="AL120" s="125"/>
      <c r="AM120" s="200"/>
      <c r="AP120" s="334"/>
      <c r="AQ120" s="334"/>
      <c r="AR120" s="376"/>
    </row>
    <row r="121" spans="1:44" s="20" customFormat="1" ht="25.5" customHeight="1" x14ac:dyDescent="0.35">
      <c r="A121" s="17"/>
      <c r="B121" s="17"/>
      <c r="C121" s="17"/>
      <c r="D121" s="17"/>
      <c r="E121" s="17"/>
      <c r="F121" s="17"/>
      <c r="G121" s="17"/>
      <c r="H121" s="17"/>
      <c r="I121" s="17"/>
      <c r="J121" s="551"/>
      <c r="K121" s="546"/>
      <c r="L121" s="23"/>
      <c r="M121" s="540"/>
      <c r="N121" s="31"/>
      <c r="O121" s="31"/>
      <c r="P121" s="31"/>
      <c r="Q121" s="31"/>
      <c r="R121" s="31"/>
      <c r="S121" s="31"/>
      <c r="T121" s="31"/>
      <c r="U121" s="31"/>
      <c r="V121" s="31"/>
      <c r="W121" s="31"/>
      <c r="X121" s="31"/>
      <c r="Y121" s="906"/>
      <c r="Z121" s="907"/>
      <c r="AA121" s="907"/>
      <c r="AB121" s="907"/>
      <c r="AC121" s="907"/>
      <c r="AD121" s="907"/>
      <c r="AE121" s="907"/>
      <c r="AF121" s="33"/>
      <c r="AG121" s="240"/>
      <c r="AH121" s="32"/>
      <c r="AI121" s="24"/>
      <c r="AJ121" s="227"/>
      <c r="AK121" s="24"/>
      <c r="AL121" s="908"/>
      <c r="AM121" s="200"/>
      <c r="AP121" s="334"/>
      <c r="AQ121" s="334"/>
      <c r="AR121" s="376"/>
    </row>
    <row r="122" spans="1:44" s="20" customFormat="1" ht="72" customHeight="1" x14ac:dyDescent="0.35">
      <c r="A122" s="17"/>
      <c r="B122" s="17"/>
      <c r="C122" s="17"/>
      <c r="D122" s="17"/>
      <c r="E122" s="17"/>
      <c r="F122" s="17"/>
      <c r="G122" s="17"/>
      <c r="H122" s="17"/>
      <c r="I122" s="17"/>
      <c r="J122" s="550"/>
      <c r="K122" s="547"/>
      <c r="L122" s="21"/>
      <c r="M122" s="541"/>
      <c r="N122" s="33"/>
      <c r="O122" s="33"/>
      <c r="P122" s="33"/>
      <c r="Q122" s="543"/>
      <c r="R122" s="543"/>
      <c r="S122" s="543"/>
      <c r="T122" s="33"/>
      <c r="U122" s="33"/>
      <c r="V122" s="33"/>
      <c r="W122" s="33"/>
      <c r="X122" s="33"/>
      <c r="Y122" s="228"/>
      <c r="Z122" s="397"/>
      <c r="AA122" s="494"/>
      <c r="AB122" s="494"/>
      <c r="AC122" s="397"/>
      <c r="AD122" s="497"/>
      <c r="AE122" s="229"/>
      <c r="AF122" s="229"/>
      <c r="AG122" s="247"/>
      <c r="AH122" s="230"/>
      <c r="AI122" s="230"/>
      <c r="AJ122" s="227"/>
      <c r="AK122" s="224"/>
      <c r="AL122" s="908"/>
      <c r="AM122" s="200"/>
      <c r="AP122" s="334"/>
      <c r="AQ122" s="334"/>
      <c r="AR122" s="376"/>
    </row>
    <row r="123" spans="1:44" s="20" customFormat="1" ht="51" customHeight="1" x14ac:dyDescent="0.35">
      <c r="A123" s="17"/>
      <c r="B123" s="17"/>
      <c r="C123" s="17"/>
      <c r="D123" s="17"/>
      <c r="E123" s="17"/>
      <c r="F123" s="17"/>
      <c r="G123" s="17"/>
      <c r="H123" s="17"/>
      <c r="I123" s="17"/>
      <c r="J123" s="551"/>
      <c r="K123" s="546"/>
      <c r="L123" s="23"/>
      <c r="M123" s="540"/>
      <c r="N123" s="31"/>
      <c r="O123" s="31"/>
      <c r="P123" s="31"/>
      <c r="Q123" s="542"/>
      <c r="R123" s="542"/>
      <c r="S123" s="542"/>
      <c r="T123" s="31"/>
      <c r="U123" s="31"/>
      <c r="V123" s="31"/>
      <c r="W123" s="31"/>
      <c r="X123" s="31"/>
      <c r="Y123" s="231"/>
      <c r="Z123" s="232"/>
      <c r="AA123" s="232"/>
      <c r="AB123" s="232"/>
      <c r="AC123" s="232"/>
      <c r="AD123" s="233"/>
      <c r="AE123" s="232"/>
      <c r="AF123" s="232"/>
      <c r="AG123" s="246"/>
      <c r="AH123" s="234"/>
      <c r="AI123" s="235"/>
      <c r="AJ123" s="188"/>
      <c r="AK123" s="235"/>
      <c r="AL123" s="236"/>
      <c r="AM123" s="200"/>
      <c r="AP123" s="334"/>
      <c r="AQ123" s="334"/>
      <c r="AR123" s="376"/>
    </row>
    <row r="124" spans="1:44" s="20" customFormat="1" ht="42.75" customHeight="1" x14ac:dyDescent="0.35">
      <c r="A124" s="17"/>
      <c r="B124" s="17"/>
      <c r="C124" s="17"/>
      <c r="D124" s="17"/>
      <c r="E124" s="17"/>
      <c r="F124" s="17"/>
      <c r="G124" s="17"/>
      <c r="H124" s="17"/>
      <c r="I124" s="17"/>
      <c r="J124" s="17"/>
      <c r="K124" s="17"/>
      <c r="L124" s="17"/>
      <c r="M124" s="17"/>
      <c r="N124" s="24"/>
      <c r="O124" s="24"/>
      <c r="P124" s="24"/>
      <c r="Q124" s="544"/>
      <c r="R124" s="544"/>
      <c r="S124" s="544"/>
      <c r="T124" s="24"/>
      <c r="U124" s="24"/>
      <c r="V124" s="24"/>
      <c r="W124" s="24"/>
      <c r="X124" s="24"/>
      <c r="Y124" s="237"/>
      <c r="Z124" s="232"/>
      <c r="AA124" s="232"/>
      <c r="AB124" s="232"/>
      <c r="AC124" s="232"/>
      <c r="AD124" s="233"/>
      <c r="AE124" s="232"/>
      <c r="AF124" s="232"/>
      <c r="AG124" s="248"/>
      <c r="AH124" s="234"/>
      <c r="AI124" s="235"/>
      <c r="AJ124" s="188"/>
      <c r="AK124" s="235"/>
      <c r="AL124" s="236"/>
      <c r="AM124" s="200"/>
      <c r="AP124" s="334"/>
      <c r="AQ124" s="334"/>
      <c r="AR124" s="376"/>
    </row>
    <row r="125" spans="1:44" x14ac:dyDescent="0.35">
      <c r="O125" s="18">
        <f>SUM(P123-O123)</f>
        <v>0</v>
      </c>
      <c r="Y125" s="31"/>
      <c r="Z125" s="232"/>
      <c r="AA125" s="232"/>
      <c r="AB125" s="232"/>
      <c r="AC125" s="232"/>
      <c r="AD125" s="232"/>
      <c r="AE125" s="232"/>
      <c r="AF125" s="232"/>
      <c r="AG125" s="246"/>
      <c r="AH125" s="234"/>
      <c r="AI125" s="235"/>
      <c r="AJ125" s="188"/>
      <c r="AK125" s="235"/>
      <c r="AL125" s="236"/>
    </row>
    <row r="126" spans="1:44" x14ac:dyDescent="0.35">
      <c r="AJ126" s="226"/>
    </row>
    <row r="127" spans="1:44" x14ac:dyDescent="0.35">
      <c r="AD127" s="210"/>
      <c r="AF127" s="210"/>
    </row>
    <row r="128" spans="1:44" x14ac:dyDescent="0.35">
      <c r="AB128" s="210"/>
    </row>
    <row r="129" spans="30:31" x14ac:dyDescent="0.35">
      <c r="AD129" s="210"/>
    </row>
    <row r="130" spans="30:31" x14ac:dyDescent="0.35">
      <c r="AE130" s="210"/>
    </row>
  </sheetData>
  <mergeCells count="35">
    <mergeCell ref="B46:J46"/>
    <mergeCell ref="A1:AA1"/>
    <mergeCell ref="A2:AA2"/>
    <mergeCell ref="K4:K5"/>
    <mergeCell ref="L4:L5"/>
    <mergeCell ref="M4:M5"/>
    <mergeCell ref="AA4:AE4"/>
    <mergeCell ref="B3:I3"/>
    <mergeCell ref="AL4:AL5"/>
    <mergeCell ref="AP5:AQ5"/>
    <mergeCell ref="B17:J17"/>
    <mergeCell ref="B26:J26"/>
    <mergeCell ref="B37:J37"/>
    <mergeCell ref="B93:I95"/>
    <mergeCell ref="B52:J52"/>
    <mergeCell ref="B58:J58"/>
    <mergeCell ref="B64:J64"/>
    <mergeCell ref="B71:J71"/>
    <mergeCell ref="B75:J75"/>
    <mergeCell ref="L76:L77"/>
    <mergeCell ref="K78:K79"/>
    <mergeCell ref="L78:L79"/>
    <mergeCell ref="B81:J81"/>
    <mergeCell ref="B86:J86"/>
    <mergeCell ref="K76:K77"/>
    <mergeCell ref="B97:J97"/>
    <mergeCell ref="B100:J100"/>
    <mergeCell ref="W111:AG111"/>
    <mergeCell ref="W112:Y112"/>
    <mergeCell ref="W113:Y113"/>
    <mergeCell ref="W114:Y114"/>
    <mergeCell ref="W115:Y115"/>
    <mergeCell ref="Y121:AE121"/>
    <mergeCell ref="AL121:AL122"/>
    <mergeCell ref="M93:M95"/>
  </mergeCells>
  <pageMargins left="1.299212598425197" right="0" top="0.39370078740157483" bottom="0" header="0.78740157480314965" footer="0.78740157480314965"/>
  <pageSetup paperSize="5" scale="25" orientation="landscape" horizontalDpi="300" verticalDpi="300" r:id="rId1"/>
  <headerFooter alignWithMargins="0"/>
  <rowBreaks count="1" manualBreakCount="1">
    <brk id="119" max="16383" man="1"/>
  </rowBreaks>
  <colBreaks count="1" manualBreakCount="1">
    <brk id="34" max="1048575" man="1"/>
  </colBreaks>
  <ignoredErrors>
    <ignoredError sqref="AH59:AH62" evalError="1"/>
    <ignoredError sqref="X22 Z22 AD22 AF22" formula="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204"/>
  <sheetViews>
    <sheetView showGridLines="0" tabSelected="1" view="pageBreakPreview" topLeftCell="A16" zoomScale="10" zoomScaleNormal="10" zoomScaleSheetLayoutView="10" workbookViewId="0">
      <pane ySplit="285" topLeftCell="A106" activePane="bottomLeft"/>
      <selection activeCell="M39" sqref="M39"/>
      <selection pane="bottomLeft" activeCell="X143" sqref="X143"/>
    </sheetView>
  </sheetViews>
  <sheetFormatPr baseColWidth="10" defaultColWidth="0" defaultRowHeight="0" customHeight="1" zeroHeight="1" x14ac:dyDescent="0.25"/>
  <cols>
    <col min="1" max="1" width="8.42578125" style="254" customWidth="1"/>
    <col min="2" max="2" width="27.42578125" style="365" customWidth="1"/>
    <col min="3" max="3" width="32.42578125" style="255" customWidth="1"/>
    <col min="4" max="4" width="68.28515625" style="256" customWidth="1"/>
    <col min="5" max="5" width="17.5703125" style="488" customWidth="1"/>
    <col min="6" max="6" width="15.42578125" style="250" customWidth="1"/>
    <col min="7" max="7" width="22.42578125" style="257" customWidth="1"/>
    <col min="8" max="8" width="18.42578125" style="255" customWidth="1"/>
    <col min="9" max="9" width="27.5703125" style="250" customWidth="1"/>
    <col min="10" max="10" width="39.140625" style="257" customWidth="1"/>
    <col min="11" max="11" width="37.42578125" style="257" customWidth="1"/>
    <col min="12" max="12" width="38.42578125" style="620" customWidth="1"/>
    <col min="13" max="13" width="40.140625" style="258" customWidth="1"/>
    <col min="14" max="14" width="13.85546875" style="257" customWidth="1"/>
    <col min="15" max="15" width="15.140625" style="257" customWidth="1"/>
    <col min="16" max="16" width="36.140625" style="250" customWidth="1"/>
    <col min="17" max="17" width="5.140625" style="250" customWidth="1"/>
    <col min="18" max="18" width="20" style="250" customWidth="1"/>
    <col min="19" max="19" width="39.28515625" style="621" customWidth="1"/>
    <col min="20" max="20" width="20.5703125" style="250" customWidth="1"/>
    <col min="21" max="21" width="56.42578125" style="250" customWidth="1"/>
    <col min="22" max="22" width="30" style="250" customWidth="1"/>
    <col min="23" max="23" width="37.140625" style="250" customWidth="1"/>
    <col min="24" max="24" width="33.42578125" style="483" customWidth="1"/>
    <col min="25" max="26" width="36.42578125" style="250" customWidth="1"/>
    <col min="27" max="27" width="94.85546875" style="250" customWidth="1"/>
    <col min="28" max="28" width="30.140625" style="250" hidden="1" customWidth="1"/>
    <col min="29" max="29" width="35" style="250" hidden="1" customWidth="1"/>
    <col min="30" max="30" width="26.42578125" style="250" hidden="1" customWidth="1"/>
    <col min="31" max="31" width="38.85546875" style="250" hidden="1" customWidth="1"/>
    <col min="32" max="32" width="23.42578125" style="250" hidden="1" customWidth="1"/>
    <col min="33" max="33" width="25" style="250" hidden="1" customWidth="1"/>
    <col min="34" max="34" width="43.42578125" style="250" customWidth="1"/>
    <col min="35" max="35" width="24.5703125" style="250" customWidth="1"/>
    <col min="36" max="36" width="25.42578125" style="250" customWidth="1"/>
    <col min="37" max="37" width="24" style="250" customWidth="1"/>
    <col min="38" max="38" width="41.140625" style="252" customWidth="1"/>
    <col min="39" max="39" width="24.42578125" style="250" customWidth="1"/>
    <col min="40" max="40" width="25.5703125" style="250" customWidth="1"/>
    <col min="41" max="41" width="26.42578125" style="250" customWidth="1"/>
    <col min="42" max="42" width="30.85546875" style="250" customWidth="1"/>
    <col min="43" max="43" width="29.42578125" style="250" customWidth="1"/>
    <col min="44" max="44" width="26.42578125" style="250" customWidth="1"/>
    <col min="45" max="45" width="28.140625" style="250" customWidth="1"/>
    <col min="46" max="46" width="29" style="250" customWidth="1"/>
    <col min="47" max="47" width="23.42578125" style="250" customWidth="1"/>
    <col min="48" max="48" width="23.85546875" style="250" customWidth="1"/>
    <col min="49" max="49" width="23.42578125" style="250" customWidth="1"/>
    <col min="50" max="50" width="31.42578125" style="250" customWidth="1"/>
    <col min="51" max="51" width="23.85546875" style="250" customWidth="1"/>
    <col min="52" max="52" width="23" style="250" customWidth="1"/>
    <col min="53" max="53" width="28.42578125" style="250" customWidth="1"/>
    <col min="54" max="274" width="11.42578125" style="250" hidden="1" customWidth="1"/>
    <col min="275" max="275" width="0" style="250" hidden="1" customWidth="1"/>
    <col min="276" max="277" width="11.42578125" style="250" hidden="1" customWidth="1"/>
    <col min="278" max="279" width="0" style="250" hidden="1" customWidth="1"/>
    <col min="280" max="16384" width="11.42578125" style="250" hidden="1"/>
  </cols>
  <sheetData>
    <row r="1" spans="1:50" s="6" customFormat="1" ht="26.25" x14ac:dyDescent="0.4">
      <c r="A1" s="48"/>
      <c r="B1" s="362"/>
      <c r="C1" s="2"/>
      <c r="D1" s="50"/>
      <c r="E1" s="2"/>
      <c r="F1" s="2"/>
      <c r="G1" s="2"/>
      <c r="H1" s="2"/>
      <c r="I1" s="2"/>
      <c r="J1" s="634"/>
      <c r="K1" s="2"/>
      <c r="L1" s="588"/>
      <c r="M1" s="13"/>
      <c r="N1" s="2"/>
      <c r="O1" s="2"/>
      <c r="P1" s="3"/>
      <c r="Q1" s="3"/>
      <c r="R1" s="4"/>
      <c r="S1" s="589"/>
      <c r="T1" s="5"/>
      <c r="U1" s="4"/>
      <c r="V1" s="4"/>
      <c r="W1" s="4"/>
      <c r="X1" s="370"/>
      <c r="Y1" s="4"/>
      <c r="Z1" s="333"/>
      <c r="AA1" s="4"/>
      <c r="AB1" s="4"/>
      <c r="AC1" s="4"/>
      <c r="AD1" s="4"/>
      <c r="AE1" s="4"/>
      <c r="AF1" s="4"/>
      <c r="AG1" s="4"/>
      <c r="AH1" s="4"/>
      <c r="AI1" s="4"/>
      <c r="AJ1" s="4"/>
      <c r="AK1" s="4"/>
      <c r="AL1" s="51"/>
      <c r="AM1" s="4"/>
      <c r="AN1" s="4"/>
      <c r="AO1" s="4"/>
      <c r="AP1" s="4"/>
      <c r="AQ1" s="4"/>
      <c r="AR1" s="4"/>
      <c r="AS1" s="4"/>
      <c r="AT1" s="4"/>
      <c r="AU1" s="4"/>
      <c r="AV1" s="4"/>
      <c r="AW1" s="4"/>
      <c r="AX1" s="4"/>
    </row>
    <row r="2" spans="1:50" s="6" customFormat="1" ht="26.25" customHeight="1" x14ac:dyDescent="0.4">
      <c r="A2" s="556"/>
      <c r="B2" s="1007" t="s">
        <v>459</v>
      </c>
      <c r="C2" s="1007"/>
      <c r="D2" s="1007"/>
      <c r="E2" s="1007"/>
      <c r="F2" s="1007"/>
      <c r="G2" s="1007"/>
      <c r="H2" s="1007"/>
      <c r="I2" s="1007"/>
      <c r="J2" s="1007"/>
      <c r="K2" s="1007"/>
      <c r="L2" s="1007"/>
      <c r="M2" s="1007"/>
      <c r="N2" s="1007"/>
      <c r="O2" s="1007"/>
      <c r="P2" s="1007"/>
      <c r="Q2" s="635"/>
      <c r="R2" s="4"/>
      <c r="S2" s="589"/>
      <c r="T2" s="5"/>
      <c r="U2" s="4"/>
      <c r="V2" s="4"/>
      <c r="W2" s="4"/>
      <c r="X2" s="370"/>
      <c r="Y2" s="4"/>
      <c r="Z2" s="333"/>
      <c r="AA2" s="4"/>
      <c r="AB2" s="4"/>
      <c r="AC2" s="4"/>
      <c r="AD2" s="4"/>
      <c r="AE2" s="4"/>
      <c r="AF2" s="4"/>
      <c r="AG2" s="4"/>
      <c r="AH2" s="4"/>
      <c r="AI2" s="4"/>
      <c r="AJ2" s="4"/>
      <c r="AK2" s="4"/>
      <c r="AL2" s="51"/>
      <c r="AM2" s="4"/>
      <c r="AN2" s="4"/>
      <c r="AO2" s="4"/>
      <c r="AP2" s="4"/>
      <c r="AQ2" s="4"/>
      <c r="AR2" s="4"/>
      <c r="AS2" s="4"/>
      <c r="AT2" s="4"/>
      <c r="AU2" s="4"/>
      <c r="AV2" s="4"/>
      <c r="AW2" s="4"/>
      <c r="AX2" s="4"/>
    </row>
    <row r="3" spans="1:50" s="6" customFormat="1" ht="26.25" x14ac:dyDescent="0.4">
      <c r="A3" s="48"/>
      <c r="B3" s="362"/>
      <c r="C3" s="211"/>
      <c r="D3" s="52"/>
      <c r="E3" s="2"/>
      <c r="F3" s="2"/>
      <c r="G3" s="2"/>
      <c r="H3" s="2"/>
      <c r="I3" s="2"/>
      <c r="J3" s="634"/>
      <c r="K3" s="2"/>
      <c r="L3" s="588"/>
      <c r="M3" s="13"/>
      <c r="N3" s="2"/>
      <c r="O3" s="2"/>
      <c r="P3" s="3"/>
      <c r="Q3" s="3"/>
      <c r="R3" s="4"/>
      <c r="S3" s="589"/>
      <c r="T3" s="5"/>
      <c r="U3" s="4"/>
      <c r="V3" s="4"/>
      <c r="W3" s="4"/>
      <c r="X3" s="370"/>
      <c r="Y3" s="4"/>
      <c r="Z3" s="333"/>
      <c r="AA3" s="4"/>
      <c r="AB3" s="4"/>
      <c r="AC3" s="4"/>
      <c r="AD3" s="4"/>
      <c r="AE3" s="4"/>
      <c r="AF3" s="4"/>
      <c r="AG3" s="4"/>
      <c r="AH3" s="4"/>
      <c r="AI3" s="4"/>
      <c r="AJ3" s="4"/>
      <c r="AK3" s="4"/>
      <c r="AL3" s="51"/>
      <c r="AM3" s="4"/>
      <c r="AN3" s="4"/>
      <c r="AO3" s="4"/>
      <c r="AP3" s="4"/>
      <c r="AQ3" s="4"/>
      <c r="AR3" s="4"/>
      <c r="AS3" s="4"/>
      <c r="AT3" s="4"/>
      <c r="AU3" s="4"/>
      <c r="AV3" s="4"/>
      <c r="AW3" s="4"/>
      <c r="AX3" s="4"/>
    </row>
    <row r="4" spans="1:50" s="6" customFormat="1" ht="26.25" x14ac:dyDescent="0.4">
      <c r="A4" s="48"/>
      <c r="B4" s="362"/>
      <c r="C4" s="1008" t="s">
        <v>1</v>
      </c>
      <c r="D4" s="1008"/>
      <c r="E4" s="2"/>
      <c r="F4" s="2"/>
      <c r="G4" s="2"/>
      <c r="H4" s="2"/>
      <c r="I4" s="2"/>
      <c r="J4" s="634"/>
      <c r="K4" s="2"/>
      <c r="L4" s="588"/>
      <c r="M4" s="13"/>
      <c r="N4" s="2"/>
      <c r="O4" s="2"/>
      <c r="P4" s="3"/>
      <c r="Q4" s="3"/>
      <c r="R4" s="4"/>
      <c r="S4" s="589"/>
      <c r="T4" s="5"/>
      <c r="U4" s="4"/>
      <c r="V4" s="4"/>
      <c r="W4" s="4"/>
      <c r="X4" s="370"/>
      <c r="Y4" s="4"/>
      <c r="Z4" s="333"/>
      <c r="AA4" s="4"/>
      <c r="AB4" s="4"/>
      <c r="AC4" s="4"/>
      <c r="AD4" s="4"/>
      <c r="AE4" s="4"/>
      <c r="AF4" s="4"/>
      <c r="AG4" s="4"/>
      <c r="AH4" s="4"/>
      <c r="AI4" s="4"/>
      <c r="AJ4" s="4"/>
      <c r="AK4" s="4"/>
      <c r="AL4" s="51"/>
      <c r="AM4" s="4"/>
      <c r="AN4" s="4"/>
      <c r="AO4" s="4"/>
      <c r="AP4" s="4"/>
      <c r="AQ4" s="4"/>
      <c r="AR4" s="4"/>
      <c r="AS4" s="4"/>
      <c r="AT4" s="4"/>
      <c r="AU4" s="4"/>
      <c r="AV4" s="4"/>
      <c r="AW4" s="4"/>
      <c r="AX4" s="4"/>
    </row>
    <row r="5" spans="1:50" s="6" customFormat="1" ht="26.25" x14ac:dyDescent="0.4">
      <c r="A5" s="557"/>
      <c r="B5" s="363"/>
      <c r="C5" s="360" t="s">
        <v>2</v>
      </c>
      <c r="D5" s="1009" t="s">
        <v>3</v>
      </c>
      <c r="E5" s="1009"/>
      <c r="F5" s="2"/>
      <c r="G5" s="8"/>
      <c r="H5" s="8"/>
      <c r="I5" s="1010" t="s">
        <v>4</v>
      </c>
      <c r="J5" s="1010"/>
      <c r="K5" s="1010"/>
      <c r="L5" s="1010"/>
      <c r="M5" s="1010"/>
      <c r="N5" s="8"/>
      <c r="O5" s="8"/>
      <c r="P5" s="9"/>
      <c r="Q5" s="9"/>
      <c r="R5" s="4"/>
      <c r="S5" s="589"/>
      <c r="T5" s="5"/>
      <c r="U5" s="4"/>
      <c r="V5" s="4"/>
      <c r="W5" s="4"/>
      <c r="X5" s="370"/>
      <c r="Y5" s="4"/>
      <c r="Z5" s="333"/>
      <c r="AA5" s="4"/>
      <c r="AB5" s="4"/>
      <c r="AC5" s="4"/>
      <c r="AD5" s="4"/>
      <c r="AE5" s="4"/>
      <c r="AF5" s="4"/>
      <c r="AG5" s="4"/>
      <c r="AH5" s="4"/>
      <c r="AI5" s="4"/>
      <c r="AJ5" s="4"/>
      <c r="AK5" s="4"/>
      <c r="AL5" s="51"/>
      <c r="AM5" s="4"/>
      <c r="AN5" s="4"/>
      <c r="AO5" s="4"/>
      <c r="AP5" s="4"/>
      <c r="AQ5" s="4"/>
      <c r="AR5" s="4"/>
      <c r="AS5" s="4"/>
      <c r="AT5" s="4"/>
      <c r="AU5" s="4"/>
      <c r="AV5" s="4"/>
      <c r="AW5" s="4"/>
      <c r="AX5" s="4"/>
    </row>
    <row r="6" spans="1:50" s="6" customFormat="1" ht="26.25" x14ac:dyDescent="0.4">
      <c r="A6" s="557"/>
      <c r="B6" s="363"/>
      <c r="C6" s="10" t="s">
        <v>5</v>
      </c>
      <c r="D6" s="1009" t="s">
        <v>6</v>
      </c>
      <c r="E6" s="1009"/>
      <c r="F6" s="2"/>
      <c r="G6" s="8"/>
      <c r="H6" s="8"/>
      <c r="I6" s="1010"/>
      <c r="J6" s="1010"/>
      <c r="K6" s="1010"/>
      <c r="L6" s="1010"/>
      <c r="M6" s="1010"/>
      <c r="N6" s="8"/>
      <c r="O6" s="8"/>
      <c r="P6" s="9"/>
      <c r="Q6" s="9"/>
      <c r="R6" s="4"/>
      <c r="S6" s="589"/>
      <c r="T6" s="5"/>
      <c r="U6" s="4"/>
      <c r="V6" s="4"/>
      <c r="W6" s="4"/>
      <c r="X6" s="370"/>
      <c r="Y6" s="4"/>
      <c r="Z6" s="333"/>
      <c r="AA6" s="4"/>
      <c r="AB6" s="4"/>
      <c r="AC6" s="4"/>
      <c r="AD6" s="4"/>
      <c r="AE6" s="4"/>
      <c r="AF6" s="4"/>
      <c r="AG6" s="4"/>
      <c r="AH6" s="4"/>
      <c r="AI6" s="4"/>
      <c r="AJ6" s="4"/>
      <c r="AK6" s="4"/>
      <c r="AL6" s="51"/>
      <c r="AM6" s="4"/>
      <c r="AN6" s="4"/>
      <c r="AO6" s="4"/>
      <c r="AP6" s="4"/>
      <c r="AQ6" s="4"/>
      <c r="AR6" s="4"/>
      <c r="AS6" s="4"/>
      <c r="AT6" s="4"/>
      <c r="AU6" s="4"/>
      <c r="AV6" s="4"/>
      <c r="AW6" s="4"/>
      <c r="AX6" s="4"/>
    </row>
    <row r="7" spans="1:50" s="6" customFormat="1" ht="26.25" x14ac:dyDescent="0.4">
      <c r="A7" s="557"/>
      <c r="B7" s="363"/>
      <c r="C7" s="10" t="s">
        <v>7</v>
      </c>
      <c r="D7" s="1011">
        <v>7395656</v>
      </c>
      <c r="E7" s="1011"/>
      <c r="F7" s="35"/>
      <c r="G7" s="8"/>
      <c r="H7" s="8"/>
      <c r="I7" s="1010"/>
      <c r="J7" s="1010"/>
      <c r="K7" s="1010"/>
      <c r="L7" s="1010"/>
      <c r="M7" s="1010"/>
      <c r="N7" s="8"/>
      <c r="O7" s="8"/>
      <c r="P7" s="9"/>
      <c r="Q7" s="9"/>
      <c r="R7" s="4"/>
      <c r="S7" s="589"/>
      <c r="T7" s="5" t="s">
        <v>224</v>
      </c>
      <c r="U7" s="4"/>
      <c r="V7" s="4"/>
      <c r="W7" s="4"/>
      <c r="X7" s="370"/>
      <c r="Y7" s="4"/>
      <c r="Z7" s="333"/>
      <c r="AA7" s="4"/>
      <c r="AB7" s="4"/>
      <c r="AC7" s="4"/>
      <c r="AD7" s="4"/>
      <c r="AE7" s="4"/>
      <c r="AF7" s="4"/>
      <c r="AG7" s="4"/>
      <c r="AH7" s="4"/>
      <c r="AI7" s="4"/>
      <c r="AJ7" s="4"/>
      <c r="AK7" s="4"/>
      <c r="AL7" s="51"/>
      <c r="AM7" s="4"/>
      <c r="AN7" s="4"/>
      <c r="AO7" s="4"/>
      <c r="AP7" s="4"/>
      <c r="AQ7" s="4"/>
      <c r="AR7" s="4"/>
      <c r="AS7" s="4"/>
      <c r="AT7" s="4"/>
      <c r="AU7" s="4"/>
      <c r="AV7" s="4"/>
      <c r="AW7" s="4"/>
      <c r="AX7" s="4"/>
    </row>
    <row r="8" spans="1:50" s="6" customFormat="1" ht="26.25" x14ac:dyDescent="0.4">
      <c r="A8" s="557"/>
      <c r="B8" s="363"/>
      <c r="C8" s="10" t="s">
        <v>8</v>
      </c>
      <c r="D8" s="1012" t="s">
        <v>63</v>
      </c>
      <c r="E8" s="1012"/>
      <c r="F8" s="36"/>
      <c r="G8" s="8"/>
      <c r="H8" s="8"/>
      <c r="I8" s="1010"/>
      <c r="J8" s="1010"/>
      <c r="K8" s="1010"/>
      <c r="L8" s="1010"/>
      <c r="M8" s="1010"/>
      <c r="N8" s="8"/>
      <c r="O8" s="8"/>
      <c r="P8" s="9"/>
      <c r="Q8" s="9"/>
      <c r="R8" s="4"/>
      <c r="S8" s="589"/>
      <c r="T8" s="5"/>
      <c r="U8" s="4"/>
      <c r="V8" s="4"/>
      <c r="W8" s="4"/>
      <c r="X8" s="370"/>
      <c r="Y8" s="4"/>
      <c r="Z8" s="333"/>
      <c r="AA8" s="4"/>
      <c r="AB8" s="4"/>
      <c r="AC8" s="4"/>
      <c r="AD8" s="4"/>
      <c r="AE8" s="4"/>
      <c r="AF8" s="4"/>
      <c r="AG8" s="4"/>
      <c r="AH8" s="4"/>
      <c r="AI8" s="4"/>
      <c r="AJ8" s="4"/>
      <c r="AK8" s="4"/>
      <c r="AL8" s="51"/>
      <c r="AM8" s="4"/>
      <c r="AN8" s="4"/>
      <c r="AO8" s="4"/>
      <c r="AP8" s="4"/>
      <c r="AQ8" s="4"/>
      <c r="AR8" s="4"/>
      <c r="AS8" s="4"/>
      <c r="AT8" s="4"/>
      <c r="AU8" s="4"/>
      <c r="AV8" s="4"/>
      <c r="AW8" s="4"/>
      <c r="AX8" s="4"/>
    </row>
    <row r="9" spans="1:50" s="6" customFormat="1" ht="101.25" customHeight="1" x14ac:dyDescent="0.4">
      <c r="A9" s="557"/>
      <c r="B9" s="363"/>
      <c r="C9" s="10" t="s">
        <v>9</v>
      </c>
      <c r="D9" s="1009" t="s">
        <v>289</v>
      </c>
      <c r="E9" s="1009"/>
      <c r="F9" s="2"/>
      <c r="G9" s="8"/>
      <c r="H9" s="8"/>
      <c r="I9" s="1010"/>
      <c r="J9" s="1010"/>
      <c r="K9" s="1010"/>
      <c r="L9" s="1010"/>
      <c r="M9" s="1010"/>
      <c r="N9" s="8"/>
      <c r="O9" s="8"/>
      <c r="P9" s="9"/>
      <c r="Q9" s="9"/>
      <c r="R9" s="4"/>
      <c r="S9" s="589"/>
      <c r="T9" s="5"/>
      <c r="U9" s="4"/>
      <c r="V9" s="4"/>
      <c r="W9" s="4"/>
      <c r="X9" s="370"/>
      <c r="Y9" s="4"/>
      <c r="Z9" s="333"/>
      <c r="AA9" s="4"/>
      <c r="AB9" s="4"/>
      <c r="AC9" s="4"/>
      <c r="AD9" s="4"/>
      <c r="AE9" s="4"/>
      <c r="AF9" s="4"/>
      <c r="AG9" s="4"/>
      <c r="AH9" s="4"/>
      <c r="AI9" s="4"/>
      <c r="AJ9" s="4"/>
      <c r="AK9" s="4"/>
      <c r="AL9" s="51"/>
      <c r="AM9" s="4"/>
      <c r="AN9" s="4"/>
      <c r="AO9" s="4"/>
      <c r="AP9" s="4"/>
      <c r="AQ9" s="4"/>
      <c r="AR9" s="4"/>
      <c r="AS9" s="4"/>
      <c r="AT9" s="4"/>
      <c r="AU9" s="4"/>
      <c r="AV9" s="4"/>
      <c r="AW9" s="4"/>
      <c r="AX9" s="4"/>
    </row>
    <row r="10" spans="1:50" s="6" customFormat="1" ht="147.75" customHeight="1" x14ac:dyDescent="0.4">
      <c r="A10" s="557"/>
      <c r="B10" s="363"/>
      <c r="C10" s="10" t="s">
        <v>10</v>
      </c>
      <c r="D10" s="989" t="s">
        <v>11</v>
      </c>
      <c r="E10" s="989"/>
      <c r="F10" s="1"/>
      <c r="G10" s="8"/>
      <c r="H10" s="8"/>
      <c r="I10" s="11"/>
      <c r="J10" s="11"/>
      <c r="K10" s="11"/>
      <c r="L10" s="590"/>
      <c r="M10" s="14"/>
      <c r="N10" s="8"/>
      <c r="O10" s="8"/>
      <c r="P10" s="9"/>
      <c r="Q10" s="9"/>
      <c r="R10" s="4"/>
      <c r="S10" s="589"/>
      <c r="T10" s="5"/>
      <c r="U10" s="4"/>
      <c r="V10" s="4"/>
      <c r="W10" s="4"/>
      <c r="X10" s="370"/>
      <c r="Y10" s="4"/>
      <c r="Z10" s="333"/>
      <c r="AA10" s="4"/>
      <c r="AB10" s="4"/>
      <c r="AC10" s="4"/>
      <c r="AD10" s="4"/>
      <c r="AE10" s="4"/>
      <c r="AF10" s="4"/>
      <c r="AG10" s="4"/>
      <c r="AH10" s="4"/>
      <c r="AI10" s="4"/>
      <c r="AJ10" s="4"/>
      <c r="AK10" s="4"/>
      <c r="AL10" s="51"/>
      <c r="AM10" s="4"/>
      <c r="AN10" s="4"/>
      <c r="AO10" s="4"/>
      <c r="AP10" s="4"/>
      <c r="AQ10" s="4"/>
      <c r="AR10" s="4"/>
      <c r="AS10" s="4"/>
      <c r="AT10" s="4"/>
      <c r="AU10" s="4"/>
      <c r="AV10" s="4"/>
      <c r="AW10" s="4"/>
      <c r="AX10" s="4"/>
    </row>
    <row r="11" spans="1:50" s="6" customFormat="1" ht="43.5" customHeight="1" x14ac:dyDescent="0.4">
      <c r="A11" s="557"/>
      <c r="B11" s="363"/>
      <c r="C11" s="10" t="s">
        <v>12</v>
      </c>
      <c r="D11" s="990" t="s">
        <v>460</v>
      </c>
      <c r="E11" s="991"/>
      <c r="F11" s="7"/>
      <c r="G11" s="8"/>
      <c r="H11" s="8"/>
      <c r="I11" s="992" t="s">
        <v>13</v>
      </c>
      <c r="J11" s="993"/>
      <c r="K11" s="993"/>
      <c r="L11" s="993"/>
      <c r="M11" s="994"/>
      <c r="N11" s="8"/>
      <c r="O11" s="8"/>
      <c r="P11" s="9"/>
      <c r="Q11" s="9"/>
      <c r="R11" s="4"/>
      <c r="S11" s="589"/>
      <c r="T11" s="5"/>
      <c r="U11" s="4"/>
      <c r="V11" s="4"/>
      <c r="W11" s="4"/>
      <c r="X11" s="370"/>
      <c r="Y11" s="4"/>
      <c r="Z11" s="333"/>
      <c r="AA11" s="4"/>
      <c r="AB11" s="4"/>
      <c r="AC11" s="4"/>
      <c r="AD11" s="4"/>
      <c r="AE11" s="4"/>
      <c r="AF11" s="4"/>
      <c r="AG11" s="4"/>
      <c r="AH11" s="4"/>
      <c r="AI11" s="4"/>
      <c r="AJ11" s="4"/>
      <c r="AK11" s="4"/>
      <c r="AL11" s="51"/>
      <c r="AM11" s="4"/>
      <c r="AN11" s="4"/>
      <c r="AO11" s="4"/>
      <c r="AP11" s="4"/>
      <c r="AQ11" s="4"/>
      <c r="AR11" s="4"/>
      <c r="AS11" s="4"/>
      <c r="AT11" s="4"/>
      <c r="AU11" s="4"/>
      <c r="AV11" s="4"/>
      <c r="AW11" s="4"/>
      <c r="AX11" s="4"/>
    </row>
    <row r="12" spans="1:50" s="6" customFormat="1" ht="87.75" customHeight="1" x14ac:dyDescent="0.4">
      <c r="A12" s="557"/>
      <c r="B12" s="363"/>
      <c r="C12" s="260" t="s">
        <v>14</v>
      </c>
      <c r="D12" s="1001" t="s">
        <v>726</v>
      </c>
      <c r="E12" s="1002"/>
      <c r="F12" s="37"/>
      <c r="G12" s="8"/>
      <c r="H12" s="8"/>
      <c r="I12" s="995"/>
      <c r="J12" s="996"/>
      <c r="K12" s="996"/>
      <c r="L12" s="996"/>
      <c r="M12" s="997"/>
      <c r="N12" s="8"/>
      <c r="O12" s="8"/>
      <c r="P12" s="9"/>
      <c r="Q12" s="9"/>
      <c r="R12" s="4"/>
      <c r="S12" s="589"/>
      <c r="T12" s="5"/>
      <c r="U12" s="4"/>
      <c r="V12" s="4"/>
      <c r="W12" s="4"/>
      <c r="X12" s="370"/>
      <c r="Y12" s="4"/>
      <c r="Z12" s="333"/>
      <c r="AA12" s="4"/>
      <c r="AB12" s="4"/>
      <c r="AC12" s="4"/>
      <c r="AD12" s="4"/>
      <c r="AE12" s="4"/>
      <c r="AF12" s="4"/>
      <c r="AG12" s="4"/>
      <c r="AH12" s="4"/>
      <c r="AI12" s="4"/>
      <c r="AJ12" s="4"/>
      <c r="AK12" s="4"/>
      <c r="AL12" s="51"/>
      <c r="AM12" s="4"/>
      <c r="AN12" s="4"/>
      <c r="AO12" s="4"/>
      <c r="AP12" s="4"/>
      <c r="AQ12" s="4"/>
      <c r="AR12" s="4"/>
      <c r="AS12" s="4"/>
      <c r="AT12" s="4"/>
      <c r="AU12" s="4"/>
      <c r="AV12" s="4"/>
      <c r="AW12" s="4"/>
      <c r="AX12" s="4"/>
    </row>
    <row r="13" spans="1:50" s="6" customFormat="1" ht="37.5" x14ac:dyDescent="0.4">
      <c r="A13" s="557"/>
      <c r="B13" s="363"/>
      <c r="C13" s="260" t="s">
        <v>15</v>
      </c>
      <c r="D13" s="1003">
        <v>206560760</v>
      </c>
      <c r="E13" s="1003"/>
      <c r="F13" s="38"/>
      <c r="G13" s="8"/>
      <c r="H13" s="8"/>
      <c r="I13" s="995"/>
      <c r="J13" s="996"/>
      <c r="K13" s="996"/>
      <c r="L13" s="996"/>
      <c r="M13" s="997"/>
      <c r="N13" s="8"/>
      <c r="O13" s="8"/>
      <c r="P13" s="9"/>
      <c r="Q13" s="9"/>
      <c r="R13" s="4"/>
      <c r="S13" s="589"/>
      <c r="T13" s="5"/>
      <c r="U13" s="4"/>
      <c r="V13" s="4"/>
      <c r="W13" s="4"/>
      <c r="X13" s="370"/>
      <c r="Y13" s="4"/>
      <c r="Z13" s="333"/>
      <c r="AA13" s="4"/>
      <c r="AB13" s="4"/>
      <c r="AC13" s="4"/>
      <c r="AD13" s="4"/>
      <c r="AE13" s="4"/>
      <c r="AF13" s="4"/>
      <c r="AG13" s="4"/>
      <c r="AH13" s="4"/>
      <c r="AI13" s="4"/>
      <c r="AJ13" s="4"/>
      <c r="AK13" s="4"/>
      <c r="AL13" s="51"/>
      <c r="AM13" s="4"/>
      <c r="AN13" s="4"/>
      <c r="AO13" s="4"/>
      <c r="AP13" s="4"/>
      <c r="AQ13" s="4"/>
      <c r="AR13" s="4"/>
      <c r="AS13" s="4"/>
      <c r="AT13" s="4"/>
      <c r="AU13" s="4"/>
      <c r="AV13" s="4"/>
      <c r="AW13" s="4"/>
      <c r="AX13" s="4"/>
    </row>
    <row r="14" spans="1:50" s="6" customFormat="1" ht="37.5" x14ac:dyDescent="0.4">
      <c r="A14" s="557"/>
      <c r="B14" s="363"/>
      <c r="C14" s="260" t="s">
        <v>16</v>
      </c>
      <c r="D14" s="1004">
        <v>20656076</v>
      </c>
      <c r="E14" s="1004"/>
      <c r="F14" s="38"/>
      <c r="G14" s="8"/>
      <c r="H14" s="8"/>
      <c r="I14" s="995"/>
      <c r="J14" s="996"/>
      <c r="K14" s="996"/>
      <c r="L14" s="996"/>
      <c r="M14" s="997"/>
      <c r="N14" s="8"/>
      <c r="O14" s="8"/>
      <c r="P14" s="9"/>
      <c r="Q14" s="9"/>
      <c r="R14" s="4"/>
      <c r="S14" s="589"/>
      <c r="T14" s="5"/>
      <c r="U14" s="4"/>
      <c r="V14" s="4"/>
      <c r="W14" s="4"/>
      <c r="X14" s="370"/>
      <c r="Y14" s="4"/>
      <c r="Z14" s="333"/>
      <c r="AA14" s="4"/>
      <c r="AB14" s="4"/>
      <c r="AC14" s="4"/>
      <c r="AD14" s="4"/>
      <c r="AE14" s="4"/>
      <c r="AF14" s="4"/>
      <c r="AG14" s="4"/>
      <c r="AH14" s="4"/>
      <c r="AI14" s="4"/>
      <c r="AJ14" s="4"/>
      <c r="AK14" s="4"/>
      <c r="AL14" s="51"/>
      <c r="AM14" s="4"/>
      <c r="AN14" s="4"/>
      <c r="AO14" s="4"/>
      <c r="AP14" s="4"/>
      <c r="AQ14" s="4"/>
      <c r="AR14" s="4"/>
      <c r="AS14" s="4"/>
      <c r="AT14" s="4"/>
      <c r="AU14" s="4"/>
      <c r="AV14" s="4"/>
      <c r="AW14" s="4"/>
      <c r="AX14" s="4"/>
    </row>
    <row r="15" spans="1:50" s="6" customFormat="1" ht="38.25" thickBot="1" x14ac:dyDescent="0.45">
      <c r="A15" s="557"/>
      <c r="B15" s="363"/>
      <c r="C15" s="261" t="s">
        <v>17</v>
      </c>
      <c r="D15" s="1005">
        <v>42780</v>
      </c>
      <c r="E15" s="1006"/>
      <c r="F15" s="45"/>
      <c r="G15" s="8"/>
      <c r="H15" s="8"/>
      <c r="I15" s="998"/>
      <c r="J15" s="999"/>
      <c r="K15" s="999"/>
      <c r="L15" s="999"/>
      <c r="M15" s="1000"/>
      <c r="N15" s="8"/>
      <c r="O15" s="8"/>
      <c r="P15" s="9"/>
      <c r="Q15" s="9"/>
      <c r="R15" s="4"/>
      <c r="S15" s="589"/>
      <c r="T15" s="5"/>
      <c r="U15" s="4"/>
      <c r="V15" s="4"/>
      <c r="W15" s="4"/>
      <c r="X15" s="370"/>
      <c r="Y15" s="4"/>
      <c r="Z15" s="333"/>
      <c r="AA15" s="4"/>
      <c r="AB15" s="4"/>
      <c r="AC15" s="4"/>
      <c r="AD15" s="4"/>
      <c r="AE15" s="4"/>
      <c r="AF15" s="4"/>
      <c r="AG15" s="4"/>
      <c r="AH15" s="4"/>
      <c r="AI15" s="4"/>
      <c r="AJ15" s="4"/>
      <c r="AK15" s="4"/>
      <c r="AL15" s="51"/>
      <c r="AM15" s="4"/>
      <c r="AN15" s="4"/>
      <c r="AO15" s="4"/>
      <c r="AP15" s="4"/>
      <c r="AQ15" s="4"/>
      <c r="AR15" s="4"/>
      <c r="AS15" s="4"/>
      <c r="AT15" s="4"/>
      <c r="AU15" s="4"/>
      <c r="AV15" s="4"/>
      <c r="AW15" s="4"/>
      <c r="AX15" s="4"/>
    </row>
    <row r="16" spans="1:50" s="6" customFormat="1" ht="26.25" x14ac:dyDescent="0.4">
      <c r="A16" s="557"/>
      <c r="B16" s="363"/>
      <c r="C16" s="2"/>
      <c r="D16" s="53"/>
      <c r="E16" s="12"/>
      <c r="F16" s="12"/>
      <c r="G16" s="8"/>
      <c r="H16" s="8"/>
      <c r="I16" s="634"/>
      <c r="J16" s="41"/>
      <c r="K16" s="634"/>
      <c r="L16" s="591"/>
      <c r="M16" s="238"/>
      <c r="N16" s="8"/>
      <c r="O16" s="8"/>
      <c r="P16" s="26"/>
      <c r="Q16" s="26"/>
      <c r="R16" s="4"/>
      <c r="S16" s="589"/>
      <c r="T16" s="5"/>
      <c r="U16" s="4"/>
      <c r="V16" s="4"/>
      <c r="W16" s="49">
        <f>SUM(M18-Y18)</f>
        <v>4072008826.5</v>
      </c>
      <c r="X16" s="370"/>
      <c r="Y16" s="4"/>
      <c r="Z16" s="333"/>
      <c r="AA16" s="4"/>
      <c r="AB16" s="4"/>
      <c r="AC16" s="4"/>
      <c r="AD16" s="4"/>
      <c r="AE16" s="4"/>
      <c r="AF16" s="4"/>
      <c r="AG16" s="4"/>
      <c r="AH16" s="4"/>
      <c r="AI16" s="4"/>
      <c r="AJ16" s="4"/>
      <c r="AK16" s="4"/>
      <c r="AL16" s="51"/>
      <c r="AM16" s="4"/>
      <c r="AN16" s="4"/>
      <c r="AO16" s="4"/>
      <c r="AP16" s="4"/>
      <c r="AQ16" s="4"/>
      <c r="AR16" s="4"/>
      <c r="AS16" s="4"/>
      <c r="AT16" s="4"/>
      <c r="AU16" s="4"/>
      <c r="AV16" s="4"/>
      <c r="AW16" s="4"/>
      <c r="AX16" s="4"/>
    </row>
    <row r="17" spans="1:53" s="6" customFormat="1" ht="27" thickBot="1" x14ac:dyDescent="0.45">
      <c r="A17" s="557"/>
      <c r="B17" s="363"/>
      <c r="C17" s="986" t="s">
        <v>18</v>
      </c>
      <c r="D17" s="986"/>
      <c r="E17" s="8"/>
      <c r="F17" s="8"/>
      <c r="G17" s="8"/>
      <c r="H17" s="8"/>
      <c r="I17" s="8"/>
      <c r="J17" s="47"/>
      <c r="L17" s="592"/>
      <c r="M17" s="43"/>
      <c r="N17" s="8"/>
      <c r="O17" s="8"/>
      <c r="P17" s="42"/>
      <c r="Q17" s="42"/>
      <c r="R17" s="4"/>
      <c r="S17" s="589"/>
      <c r="T17" s="5"/>
      <c r="U17" s="4"/>
      <c r="V17" s="4"/>
      <c r="W17" s="44"/>
      <c r="X17" s="371"/>
      <c r="Y17" s="44"/>
      <c r="Z17" s="333"/>
      <c r="AA17" s="4"/>
      <c r="AB17" s="4"/>
      <c r="AC17" s="4"/>
      <c r="AD17" s="4"/>
      <c r="AE17" s="4"/>
      <c r="AF17" s="4"/>
      <c r="AG17" s="4"/>
      <c r="AH17" s="4"/>
      <c r="AI17" s="4"/>
      <c r="AJ17" s="4"/>
      <c r="AK17" s="4"/>
      <c r="AL17" s="51"/>
      <c r="AM17" s="4"/>
      <c r="AN17" s="4"/>
      <c r="AO17" s="4"/>
      <c r="AP17" s="4"/>
      <c r="AQ17" s="4"/>
      <c r="AR17" s="4"/>
      <c r="AS17" s="4"/>
      <c r="AT17" s="4"/>
      <c r="AU17" s="4"/>
      <c r="AV17" s="4"/>
      <c r="AW17" s="4"/>
      <c r="AX17" s="4"/>
    </row>
    <row r="18" spans="1:53" s="6" customFormat="1" ht="27" thickBot="1" x14ac:dyDescent="0.45">
      <c r="A18" s="557"/>
      <c r="B18" s="363"/>
      <c r="C18" s="211"/>
      <c r="D18" s="54"/>
      <c r="E18" s="8"/>
      <c r="F18" s="8"/>
      <c r="G18" s="8"/>
      <c r="H18" s="8"/>
      <c r="I18" s="8"/>
      <c r="J18" s="11"/>
      <c r="K18" s="8"/>
      <c r="L18" s="593">
        <f>SUBTOTAL(9,L20:L192)</f>
        <v>6871610385.5</v>
      </c>
      <c r="M18" s="593">
        <f>SUBTOTAL(9,M20:M192)</f>
        <v>6554413670.5</v>
      </c>
      <c r="N18" s="8"/>
      <c r="O18" s="8"/>
      <c r="P18" s="9"/>
      <c r="Q18" s="489"/>
      <c r="R18" s="4"/>
      <c r="S18" s="589"/>
      <c r="T18" s="5"/>
      <c r="U18" s="4"/>
      <c r="V18" s="4"/>
      <c r="W18" s="594">
        <f>SUBTOTAL(9,W20:W195)</f>
        <v>2482404844</v>
      </c>
      <c r="X18" s="594">
        <f>SUBTOTAL(9,X20:X195)</f>
        <v>0</v>
      </c>
      <c r="Y18" s="594">
        <f>SUBTOTAL(9,Y20:Y195)</f>
        <v>2482404844</v>
      </c>
      <c r="Z18" s="595">
        <f>SUBTOTAL(9,Z20:Z195)</f>
        <v>2482404844</v>
      </c>
      <c r="AA18" s="596"/>
      <c r="AB18" s="596"/>
      <c r="AC18" s="596"/>
      <c r="AD18" s="596"/>
      <c r="AE18" s="4"/>
      <c r="AF18" s="4"/>
      <c r="AG18" s="4"/>
      <c r="AH18" s="4"/>
      <c r="AI18" s="4"/>
      <c r="AJ18" s="4"/>
      <c r="AK18" s="4"/>
      <c r="AL18" s="51"/>
      <c r="AM18" s="4"/>
      <c r="AN18" s="4"/>
      <c r="AO18" s="4"/>
      <c r="AP18" s="4"/>
      <c r="AQ18" s="4"/>
      <c r="AR18" s="4"/>
      <c r="AS18" s="4"/>
      <c r="AT18" s="4"/>
      <c r="AU18" s="4"/>
      <c r="AV18" s="4"/>
      <c r="AW18" s="4"/>
      <c r="AX18" s="4"/>
    </row>
    <row r="19" spans="1:53" s="532" customFormat="1" ht="102" customHeight="1" x14ac:dyDescent="0.25">
      <c r="A19" s="526" t="s">
        <v>339</v>
      </c>
      <c r="B19" s="526" t="s">
        <v>802</v>
      </c>
      <c r="C19" s="526" t="s">
        <v>19</v>
      </c>
      <c r="D19" s="526" t="s">
        <v>294</v>
      </c>
      <c r="E19" s="526" t="s">
        <v>253</v>
      </c>
      <c r="F19" s="526" t="s">
        <v>252</v>
      </c>
      <c r="G19" s="526" t="s">
        <v>20</v>
      </c>
      <c r="H19" s="526" t="s">
        <v>214</v>
      </c>
      <c r="I19" s="526" t="s">
        <v>21</v>
      </c>
      <c r="J19" s="526" t="s">
        <v>22</v>
      </c>
      <c r="K19" s="526" t="s">
        <v>340</v>
      </c>
      <c r="L19" s="597" t="s">
        <v>341</v>
      </c>
      <c r="M19" s="526" t="s">
        <v>342</v>
      </c>
      <c r="N19" s="526" t="s">
        <v>343</v>
      </c>
      <c r="O19" s="526" t="s">
        <v>23</v>
      </c>
      <c r="P19" s="526" t="s">
        <v>24</v>
      </c>
      <c r="Q19" s="583"/>
      <c r="R19" s="527" t="s">
        <v>25</v>
      </c>
      <c r="S19" s="527" t="s">
        <v>264</v>
      </c>
      <c r="T19" s="528" t="s">
        <v>26</v>
      </c>
      <c r="U19" s="527" t="s">
        <v>27</v>
      </c>
      <c r="V19" s="527" t="s">
        <v>28</v>
      </c>
      <c r="W19" s="598" t="s">
        <v>110</v>
      </c>
      <c r="X19" s="598" t="s">
        <v>329</v>
      </c>
      <c r="Y19" s="598" t="s">
        <v>263</v>
      </c>
      <c r="Z19" s="599" t="s">
        <v>508</v>
      </c>
      <c r="AA19" s="527" t="s">
        <v>29</v>
      </c>
      <c r="AB19" s="527" t="s">
        <v>111</v>
      </c>
      <c r="AC19" s="527" t="s">
        <v>112</v>
      </c>
      <c r="AD19" s="527" t="s">
        <v>30</v>
      </c>
      <c r="AE19" s="527" t="s">
        <v>31</v>
      </c>
      <c r="AF19" s="527" t="s">
        <v>113</v>
      </c>
      <c r="AG19" s="527" t="s">
        <v>32</v>
      </c>
      <c r="AH19" s="527" t="s">
        <v>33</v>
      </c>
      <c r="AI19" s="527" t="s">
        <v>34</v>
      </c>
      <c r="AJ19" s="527" t="s">
        <v>35</v>
      </c>
      <c r="AK19" s="527" t="s">
        <v>114</v>
      </c>
      <c r="AL19" s="529" t="s">
        <v>36</v>
      </c>
      <c r="AM19" s="530" t="s">
        <v>37</v>
      </c>
      <c r="AN19" s="531" t="s">
        <v>38</v>
      </c>
      <c r="AO19" s="531" t="s">
        <v>39</v>
      </c>
      <c r="AP19" s="531" t="s">
        <v>317</v>
      </c>
      <c r="AQ19" s="531" t="s">
        <v>40</v>
      </c>
      <c r="AR19" s="531" t="s">
        <v>41</v>
      </c>
      <c r="AS19" s="531" t="s">
        <v>42</v>
      </c>
      <c r="AT19" s="531" t="s">
        <v>318</v>
      </c>
      <c r="AU19" s="531" t="s">
        <v>43</v>
      </c>
      <c r="AV19" s="531" t="s">
        <v>44</v>
      </c>
      <c r="AW19" s="531" t="s">
        <v>45</v>
      </c>
      <c r="AX19" s="531" t="s">
        <v>319</v>
      </c>
      <c r="AY19" s="531" t="s">
        <v>46</v>
      </c>
      <c r="AZ19" s="531" t="s">
        <v>47</v>
      </c>
      <c r="BA19" s="531" t="s">
        <v>48</v>
      </c>
    </row>
    <row r="20" spans="1:53" s="571" customFormat="1" ht="36" customHeight="1" x14ac:dyDescent="0.25">
      <c r="A20" s="641">
        <v>1</v>
      </c>
      <c r="B20" s="642" t="s">
        <v>278</v>
      </c>
      <c r="C20" s="642">
        <v>801015</v>
      </c>
      <c r="D20" s="512" t="s">
        <v>344</v>
      </c>
      <c r="E20" s="642" t="s">
        <v>345</v>
      </c>
      <c r="F20" s="642">
        <v>1</v>
      </c>
      <c r="G20" s="509" t="s">
        <v>100</v>
      </c>
      <c r="H20" s="513" t="s">
        <v>241</v>
      </c>
      <c r="I20" s="642" t="s">
        <v>73</v>
      </c>
      <c r="J20" s="642" t="s">
        <v>49</v>
      </c>
      <c r="K20" s="642" t="s">
        <v>85</v>
      </c>
      <c r="L20" s="600">
        <v>20000000</v>
      </c>
      <c r="M20" s="601">
        <v>20000000</v>
      </c>
      <c r="N20" s="511" t="s">
        <v>346</v>
      </c>
      <c r="O20" s="511" t="s">
        <v>50</v>
      </c>
      <c r="P20" s="510" t="s">
        <v>347</v>
      </c>
      <c r="Q20" s="490"/>
      <c r="R20" s="639"/>
      <c r="S20" s="639"/>
      <c r="T20" s="567"/>
      <c r="U20" s="630"/>
      <c r="V20" s="630"/>
      <c r="W20" s="602"/>
      <c r="X20" s="568"/>
      <c r="Y20" s="602"/>
      <c r="Z20" s="602"/>
      <c r="AA20" s="630"/>
      <c r="AB20" s="630"/>
      <c r="AC20" s="630"/>
      <c r="AD20" s="630"/>
      <c r="AE20" s="630"/>
      <c r="AF20" s="628"/>
      <c r="AG20" s="628"/>
      <c r="AH20" s="569"/>
      <c r="AI20" s="628"/>
      <c r="AJ20" s="628"/>
      <c r="AK20" s="630"/>
      <c r="AL20" s="632"/>
      <c r="AM20" s="603"/>
      <c r="AN20" s="604"/>
      <c r="AO20" s="604"/>
      <c r="AP20" s="604"/>
      <c r="AQ20" s="604"/>
      <c r="AR20" s="605"/>
      <c r="AS20" s="604"/>
      <c r="AT20" s="570"/>
      <c r="AU20" s="605"/>
      <c r="AV20" s="570"/>
      <c r="AW20" s="570"/>
      <c r="AX20" s="570"/>
      <c r="AY20" s="570"/>
      <c r="AZ20" s="605"/>
      <c r="BA20" s="570"/>
    </row>
    <row r="21" spans="1:53" s="575" customFormat="1" ht="36" customHeight="1" x14ac:dyDescent="0.25">
      <c r="A21" s="641">
        <f t="shared" ref="A21:A40" si="0">+A20+1</f>
        <v>2</v>
      </c>
      <c r="B21" s="642" t="s">
        <v>276</v>
      </c>
      <c r="C21" s="642" t="s">
        <v>95</v>
      </c>
      <c r="D21" s="512" t="s">
        <v>399</v>
      </c>
      <c r="E21" s="642" t="s">
        <v>345</v>
      </c>
      <c r="F21" s="642">
        <v>1</v>
      </c>
      <c r="G21" s="509" t="s">
        <v>104</v>
      </c>
      <c r="H21" s="513">
        <v>11</v>
      </c>
      <c r="I21" s="642" t="s">
        <v>283</v>
      </c>
      <c r="J21" s="642" t="s">
        <v>86</v>
      </c>
      <c r="K21" s="642" t="s">
        <v>721</v>
      </c>
      <c r="L21" s="600">
        <f>+(700000*32)*2.5</f>
        <v>56000000</v>
      </c>
      <c r="M21" s="601">
        <v>56000000</v>
      </c>
      <c r="N21" s="511" t="s">
        <v>67</v>
      </c>
      <c r="O21" s="511" t="s">
        <v>50</v>
      </c>
      <c r="P21" s="510" t="s">
        <v>350</v>
      </c>
      <c r="Q21" s="491"/>
      <c r="R21" s="561"/>
      <c r="S21" s="561"/>
      <c r="T21" s="563"/>
      <c r="U21" s="572"/>
      <c r="V21" s="636"/>
      <c r="W21" s="606"/>
      <c r="X21" s="562"/>
      <c r="Y21" s="606"/>
      <c r="Z21" s="606"/>
      <c r="AA21" s="636"/>
      <c r="AB21" s="573"/>
      <c r="AC21" s="636"/>
      <c r="AD21" s="636"/>
      <c r="AE21" s="636"/>
      <c r="AF21" s="636"/>
      <c r="AG21" s="574"/>
      <c r="AH21" s="636"/>
      <c r="AI21" s="637"/>
      <c r="AJ21" s="637"/>
      <c r="AK21" s="636"/>
      <c r="AL21" s="636"/>
      <c r="AM21" s="607"/>
      <c r="AN21" s="608"/>
      <c r="AO21" s="608"/>
      <c r="AP21" s="609"/>
      <c r="AQ21" s="607"/>
      <c r="AR21" s="606"/>
      <c r="AS21" s="606"/>
      <c r="AT21" s="610"/>
      <c r="AU21" s="606"/>
      <c r="AV21" s="606"/>
      <c r="AW21" s="606"/>
      <c r="AX21" s="606"/>
      <c r="AY21" s="606"/>
      <c r="AZ21" s="606"/>
      <c r="BA21" s="606"/>
    </row>
    <row r="22" spans="1:53" s="575" customFormat="1" ht="72" customHeight="1" x14ac:dyDescent="0.25">
      <c r="A22" s="641">
        <f t="shared" si="0"/>
        <v>3</v>
      </c>
      <c r="B22" s="642" t="s">
        <v>440</v>
      </c>
      <c r="C22" s="642">
        <v>32101617</v>
      </c>
      <c r="D22" s="512" t="s">
        <v>310</v>
      </c>
      <c r="E22" s="642" t="s">
        <v>64</v>
      </c>
      <c r="F22" s="642">
        <v>1</v>
      </c>
      <c r="G22" s="509" t="s">
        <v>103</v>
      </c>
      <c r="H22" s="513" t="s">
        <v>349</v>
      </c>
      <c r="I22" s="642" t="s">
        <v>73</v>
      </c>
      <c r="J22" s="642" t="s">
        <v>49</v>
      </c>
      <c r="K22" s="642" t="s">
        <v>256</v>
      </c>
      <c r="L22" s="600">
        <v>2500000</v>
      </c>
      <c r="M22" s="601">
        <v>2500000</v>
      </c>
      <c r="N22" s="511" t="s">
        <v>67</v>
      </c>
      <c r="O22" s="511" t="s">
        <v>50</v>
      </c>
      <c r="P22" s="510" t="s">
        <v>800</v>
      </c>
      <c r="Q22" s="491"/>
      <c r="R22" s="640"/>
      <c r="S22" s="640"/>
      <c r="T22" s="576"/>
      <c r="U22" s="577"/>
      <c r="V22" s="631"/>
      <c r="W22" s="611"/>
      <c r="X22" s="562"/>
      <c r="Y22" s="611"/>
      <c r="Z22" s="611"/>
      <c r="AA22" s="631"/>
      <c r="AB22" s="636"/>
      <c r="AC22" s="636"/>
      <c r="AD22" s="636"/>
      <c r="AE22" s="636"/>
      <c r="AF22" s="636"/>
      <c r="AG22" s="636"/>
      <c r="AH22" s="631"/>
      <c r="AI22" s="629"/>
      <c r="AJ22" s="629"/>
      <c r="AK22" s="631"/>
      <c r="AL22" s="633"/>
      <c r="AM22" s="612"/>
      <c r="AN22" s="613"/>
      <c r="AO22" s="613"/>
      <c r="AP22" s="614"/>
      <c r="AQ22" s="611"/>
      <c r="AR22" s="611"/>
      <c r="AS22" s="611"/>
      <c r="AT22" s="611"/>
      <c r="AU22" s="611"/>
      <c r="AV22" s="611"/>
      <c r="AW22" s="611"/>
      <c r="AX22" s="611"/>
      <c r="AY22" s="611"/>
      <c r="AZ22" s="611"/>
      <c r="BA22" s="611"/>
    </row>
    <row r="23" spans="1:53" s="575" customFormat="1" ht="75" customHeight="1" x14ac:dyDescent="0.25">
      <c r="A23" s="641">
        <f t="shared" si="0"/>
        <v>4</v>
      </c>
      <c r="B23" s="507" t="s">
        <v>432</v>
      </c>
      <c r="C23" s="642">
        <v>78102200</v>
      </c>
      <c r="D23" s="512" t="s">
        <v>352</v>
      </c>
      <c r="E23" s="642" t="s">
        <v>64</v>
      </c>
      <c r="F23" s="642">
        <v>1</v>
      </c>
      <c r="G23" s="509" t="s">
        <v>271</v>
      </c>
      <c r="H23" s="513" t="s">
        <v>304</v>
      </c>
      <c r="I23" s="642" t="s">
        <v>79</v>
      </c>
      <c r="J23" s="642" t="s">
        <v>49</v>
      </c>
      <c r="K23" s="642" t="s">
        <v>76</v>
      </c>
      <c r="L23" s="600">
        <v>125843320</v>
      </c>
      <c r="M23" s="601">
        <v>34320905</v>
      </c>
      <c r="N23" s="511" t="s">
        <v>65</v>
      </c>
      <c r="O23" s="511" t="s">
        <v>500</v>
      </c>
      <c r="P23" s="510" t="s">
        <v>353</v>
      </c>
      <c r="Q23" s="491"/>
      <c r="R23" s="561"/>
      <c r="S23" s="561"/>
      <c r="T23" s="563"/>
      <c r="U23" s="572"/>
      <c r="V23" s="636"/>
      <c r="W23" s="606"/>
      <c r="X23" s="562"/>
      <c r="Y23" s="606"/>
      <c r="Z23" s="606"/>
      <c r="AA23" s="636"/>
      <c r="AB23" s="636"/>
      <c r="AC23" s="636"/>
      <c r="AD23" s="636"/>
      <c r="AE23" s="636"/>
      <c r="AF23" s="636"/>
      <c r="AG23" s="636"/>
      <c r="AH23" s="636"/>
      <c r="AI23" s="637"/>
      <c r="AJ23" s="637"/>
      <c r="AK23" s="636"/>
      <c r="AL23" s="578"/>
      <c r="AM23" s="615"/>
      <c r="AN23" s="608"/>
      <c r="AO23" s="608"/>
      <c r="AP23" s="610"/>
      <c r="AQ23" s="615"/>
      <c r="AR23" s="615"/>
      <c r="AS23" s="615"/>
      <c r="AT23" s="615"/>
      <c r="AU23" s="615"/>
      <c r="AV23" s="615"/>
      <c r="AW23" s="615"/>
      <c r="AX23" s="615"/>
      <c r="AY23" s="615"/>
      <c r="AZ23" s="615"/>
      <c r="BA23" s="615"/>
    </row>
    <row r="24" spans="1:53" s="575" customFormat="1" ht="87.75" customHeight="1" x14ac:dyDescent="0.25">
      <c r="A24" s="641">
        <f t="shared" si="0"/>
        <v>5</v>
      </c>
      <c r="B24" s="507" t="s">
        <v>432</v>
      </c>
      <c r="C24" s="642">
        <v>80101706</v>
      </c>
      <c r="D24" s="512" t="s">
        <v>354</v>
      </c>
      <c r="E24" s="642" t="s">
        <v>64</v>
      </c>
      <c r="F24" s="642">
        <v>1</v>
      </c>
      <c r="G24" s="509" t="s">
        <v>100</v>
      </c>
      <c r="H24" s="513" t="s">
        <v>363</v>
      </c>
      <c r="I24" s="642" t="s">
        <v>79</v>
      </c>
      <c r="J24" s="642" t="s">
        <v>49</v>
      </c>
      <c r="K24" s="642" t="s">
        <v>85</v>
      </c>
      <c r="L24" s="600">
        <v>25000000</v>
      </c>
      <c r="M24" s="601">
        <v>25000000</v>
      </c>
      <c r="N24" s="511" t="s">
        <v>67</v>
      </c>
      <c r="O24" s="511" t="s">
        <v>50</v>
      </c>
      <c r="P24" s="510" t="s">
        <v>353</v>
      </c>
      <c r="Q24" s="491"/>
      <c r="R24" s="561"/>
      <c r="S24" s="561"/>
      <c r="T24" s="563"/>
      <c r="U24" s="572"/>
      <c r="V24" s="636"/>
      <c r="W24" s="606"/>
      <c r="X24" s="562"/>
      <c r="Y24" s="606"/>
      <c r="Z24" s="606"/>
      <c r="AA24" s="636"/>
      <c r="AB24" s="636"/>
      <c r="AC24" s="636"/>
      <c r="AD24" s="636"/>
      <c r="AE24" s="636"/>
      <c r="AF24" s="636"/>
      <c r="AG24" s="636"/>
      <c r="AH24" s="636"/>
      <c r="AI24" s="637"/>
      <c r="AJ24" s="637"/>
      <c r="AK24" s="636"/>
      <c r="AL24" s="578"/>
      <c r="AM24" s="616"/>
      <c r="AN24" s="617"/>
      <c r="AO24" s="617"/>
      <c r="AP24" s="609"/>
      <c r="AQ24" s="606"/>
      <c r="AR24" s="606"/>
      <c r="AS24" s="606"/>
      <c r="AT24" s="606"/>
      <c r="AU24" s="606"/>
      <c r="AV24" s="606"/>
      <c r="AW24" s="606"/>
      <c r="AX24" s="606"/>
      <c r="AY24" s="606"/>
      <c r="AZ24" s="606"/>
      <c r="BA24" s="606"/>
    </row>
    <row r="25" spans="1:53" s="582" customFormat="1" ht="108" customHeight="1" x14ac:dyDescent="0.25">
      <c r="A25" s="641">
        <f t="shared" si="0"/>
        <v>6</v>
      </c>
      <c r="B25" s="642" t="s">
        <v>441</v>
      </c>
      <c r="C25" s="642" t="s">
        <v>93</v>
      </c>
      <c r="D25" s="512" t="s">
        <v>355</v>
      </c>
      <c r="E25" s="642" t="s">
        <v>64</v>
      </c>
      <c r="F25" s="642">
        <v>1</v>
      </c>
      <c r="G25" s="509" t="s">
        <v>102</v>
      </c>
      <c r="H25" s="513">
        <v>10</v>
      </c>
      <c r="I25" s="642" t="s">
        <v>283</v>
      </c>
      <c r="J25" s="642" t="s">
        <v>49</v>
      </c>
      <c r="K25" s="642" t="s">
        <v>58</v>
      </c>
      <c r="L25" s="600">
        <v>25000000</v>
      </c>
      <c r="M25" s="601">
        <v>25000000</v>
      </c>
      <c r="N25" s="511" t="s">
        <v>67</v>
      </c>
      <c r="O25" s="511" t="s">
        <v>50</v>
      </c>
      <c r="P25" s="510" t="s">
        <v>69</v>
      </c>
      <c r="Q25" s="490"/>
      <c r="R25" s="579"/>
      <c r="S25" s="579"/>
      <c r="T25" s="580"/>
      <c r="U25" s="562"/>
      <c r="V25" s="562"/>
      <c r="W25" s="606"/>
      <c r="X25" s="562"/>
      <c r="Y25" s="606"/>
      <c r="Z25" s="606"/>
      <c r="AA25" s="562"/>
      <c r="AB25" s="562"/>
      <c r="AC25" s="562"/>
      <c r="AD25" s="562"/>
      <c r="AE25" s="562"/>
      <c r="AF25" s="562"/>
      <c r="AG25" s="562"/>
      <c r="AH25" s="562"/>
      <c r="AI25" s="581"/>
      <c r="AJ25" s="581"/>
      <c r="AK25" s="562"/>
      <c r="AL25" s="562"/>
      <c r="AM25" s="987"/>
      <c r="AN25" s="608"/>
      <c r="AO25" s="608"/>
      <c r="AP25" s="609"/>
      <c r="AQ25" s="606"/>
      <c r="AR25" s="606"/>
      <c r="AS25" s="606"/>
      <c r="AT25" s="606"/>
      <c r="AU25" s="606"/>
      <c r="AV25" s="606"/>
      <c r="AW25" s="606"/>
      <c r="AX25" s="606"/>
      <c r="AY25" s="606"/>
      <c r="AZ25" s="606"/>
      <c r="BA25" s="606"/>
    </row>
    <row r="26" spans="1:53" s="703" customFormat="1" ht="60" customHeight="1" x14ac:dyDescent="0.25">
      <c r="A26" s="673">
        <f t="shared" si="0"/>
        <v>7</v>
      </c>
      <c r="B26" s="674" t="s">
        <v>441</v>
      </c>
      <c r="C26" s="674">
        <v>80101706</v>
      </c>
      <c r="D26" s="675" t="s">
        <v>81</v>
      </c>
      <c r="E26" s="674" t="s">
        <v>64</v>
      </c>
      <c r="F26" s="674">
        <v>1</v>
      </c>
      <c r="G26" s="676" t="s">
        <v>104</v>
      </c>
      <c r="H26" s="677">
        <v>11</v>
      </c>
      <c r="I26" s="674" t="s">
        <v>73</v>
      </c>
      <c r="J26" s="674" t="s">
        <v>49</v>
      </c>
      <c r="K26" s="674" t="s">
        <v>59</v>
      </c>
      <c r="L26" s="693">
        <v>10075000</v>
      </c>
      <c r="M26" s="678">
        <v>10075000</v>
      </c>
      <c r="N26" s="679" t="s">
        <v>67</v>
      </c>
      <c r="O26" s="679" t="s">
        <v>50</v>
      </c>
      <c r="P26" s="680" t="s">
        <v>69</v>
      </c>
      <c r="Q26" s="694"/>
      <c r="R26" s="695" t="s">
        <v>860</v>
      </c>
      <c r="S26" s="696" t="s">
        <v>861</v>
      </c>
      <c r="T26" s="697"/>
      <c r="U26" s="670"/>
      <c r="V26" s="698"/>
      <c r="W26" s="699">
        <v>9764602</v>
      </c>
      <c r="X26" s="670"/>
      <c r="Y26" s="699">
        <v>9764602</v>
      </c>
      <c r="Z26" s="699">
        <v>9764602</v>
      </c>
      <c r="AA26" s="670"/>
      <c r="AB26" s="670"/>
      <c r="AC26" s="670"/>
      <c r="AD26" s="670"/>
      <c r="AE26" s="670"/>
      <c r="AF26" s="670"/>
      <c r="AG26" s="670"/>
      <c r="AH26" s="670"/>
      <c r="AI26" s="700"/>
      <c r="AJ26" s="700"/>
      <c r="AK26" s="670"/>
      <c r="AL26" s="670"/>
      <c r="AM26" s="988"/>
      <c r="AN26" s="701"/>
      <c r="AO26" s="702"/>
      <c r="AP26" s="702"/>
      <c r="AQ26" s="702"/>
      <c r="AR26" s="702"/>
      <c r="AS26" s="702"/>
      <c r="AT26" s="702"/>
      <c r="AU26" s="702"/>
      <c r="AV26" s="702"/>
      <c r="AW26" s="702"/>
      <c r="AX26" s="702"/>
      <c r="AY26" s="702"/>
      <c r="AZ26" s="702"/>
      <c r="BA26" s="702"/>
    </row>
    <row r="27" spans="1:53" s="713" customFormat="1" ht="54" customHeight="1" x14ac:dyDescent="0.25">
      <c r="A27" s="673">
        <f t="shared" si="0"/>
        <v>8</v>
      </c>
      <c r="B27" s="674" t="s">
        <v>441</v>
      </c>
      <c r="C27" s="674">
        <v>78111803</v>
      </c>
      <c r="D27" s="675" t="s">
        <v>82</v>
      </c>
      <c r="E27" s="674" t="s">
        <v>64</v>
      </c>
      <c r="F27" s="674">
        <v>1</v>
      </c>
      <c r="G27" s="676" t="s">
        <v>101</v>
      </c>
      <c r="H27" s="677">
        <v>2</v>
      </c>
      <c r="I27" s="674" t="s">
        <v>73</v>
      </c>
      <c r="J27" s="674" t="s">
        <v>49</v>
      </c>
      <c r="K27" s="674" t="s">
        <v>59</v>
      </c>
      <c r="L27" s="693">
        <v>15000000</v>
      </c>
      <c r="M27" s="678">
        <v>15000000</v>
      </c>
      <c r="N27" s="679" t="s">
        <v>67</v>
      </c>
      <c r="O27" s="679" t="s">
        <v>50</v>
      </c>
      <c r="P27" s="680" t="s">
        <v>69</v>
      </c>
      <c r="Q27" s="704"/>
      <c r="R27" s="705"/>
      <c r="S27" s="705"/>
      <c r="T27" s="706"/>
      <c r="U27" s="684"/>
      <c r="V27" s="707"/>
      <c r="W27" s="685"/>
      <c r="X27" s="670"/>
      <c r="Y27" s="685"/>
      <c r="Z27" s="685"/>
      <c r="AA27" s="684"/>
      <c r="AB27" s="707"/>
      <c r="AC27" s="707"/>
      <c r="AD27" s="707"/>
      <c r="AE27" s="707"/>
      <c r="AF27" s="707"/>
      <c r="AG27" s="707"/>
      <c r="AH27" s="707"/>
      <c r="AI27" s="708"/>
      <c r="AJ27" s="708"/>
      <c r="AK27" s="707"/>
      <c r="AL27" s="709"/>
      <c r="AM27" s="710"/>
      <c r="AN27" s="711"/>
      <c r="AO27" s="711"/>
      <c r="AP27" s="712"/>
      <c r="AQ27" s="685"/>
      <c r="AR27" s="685"/>
      <c r="AS27" s="685"/>
      <c r="AT27" s="685"/>
      <c r="AU27" s="685"/>
      <c r="AV27" s="685"/>
      <c r="AW27" s="685"/>
      <c r="AX27" s="685"/>
      <c r="AY27" s="685"/>
      <c r="AZ27" s="685"/>
      <c r="BA27" s="685"/>
    </row>
    <row r="28" spans="1:53" s="703" customFormat="1" ht="54" customHeight="1" x14ac:dyDescent="0.25">
      <c r="A28" s="673">
        <f t="shared" si="0"/>
        <v>9</v>
      </c>
      <c r="B28" s="674" t="s">
        <v>441</v>
      </c>
      <c r="C28" s="674" t="s">
        <v>96</v>
      </c>
      <c r="D28" s="675" t="s">
        <v>83</v>
      </c>
      <c r="E28" s="674" t="s">
        <v>64</v>
      </c>
      <c r="F28" s="674">
        <v>1</v>
      </c>
      <c r="G28" s="676" t="s">
        <v>326</v>
      </c>
      <c r="H28" s="677">
        <v>1</v>
      </c>
      <c r="I28" s="674" t="s">
        <v>73</v>
      </c>
      <c r="J28" s="674" t="s">
        <v>49</v>
      </c>
      <c r="K28" s="674" t="s">
        <v>61</v>
      </c>
      <c r="L28" s="693">
        <v>17000000</v>
      </c>
      <c r="M28" s="678">
        <v>17000000</v>
      </c>
      <c r="N28" s="679" t="s">
        <v>67</v>
      </c>
      <c r="O28" s="679" t="s">
        <v>50</v>
      </c>
      <c r="P28" s="680" t="s">
        <v>69</v>
      </c>
      <c r="Q28" s="704"/>
      <c r="R28" s="714"/>
      <c r="S28" s="714"/>
      <c r="T28" s="697"/>
      <c r="U28" s="670"/>
      <c r="V28" s="670"/>
      <c r="W28" s="685"/>
      <c r="X28" s="670"/>
      <c r="Y28" s="685"/>
      <c r="Z28" s="685"/>
      <c r="AA28" s="980"/>
      <c r="AB28" s="980"/>
      <c r="AC28" s="980"/>
      <c r="AD28" s="980"/>
      <c r="AE28" s="980"/>
      <c r="AF28" s="980"/>
      <c r="AG28" s="980"/>
      <c r="AH28" s="980"/>
      <c r="AI28" s="978"/>
      <c r="AJ28" s="978"/>
      <c r="AK28" s="980"/>
      <c r="AL28" s="982"/>
      <c r="AM28" s="715"/>
      <c r="AN28" s="716"/>
      <c r="AO28" s="717"/>
      <c r="AP28" s="718"/>
      <c r="AQ28" s="717"/>
      <c r="AR28" s="707"/>
      <c r="AS28" s="707"/>
      <c r="AT28" s="718"/>
      <c r="AU28" s="707"/>
      <c r="AV28" s="707"/>
      <c r="AW28" s="707"/>
      <c r="AX28" s="707"/>
      <c r="AY28" s="707"/>
      <c r="AZ28" s="707"/>
      <c r="BA28" s="707"/>
    </row>
    <row r="29" spans="1:53" s="703" customFormat="1" ht="54" customHeight="1" x14ac:dyDescent="0.25">
      <c r="A29" s="673">
        <f t="shared" si="0"/>
        <v>10</v>
      </c>
      <c r="B29" s="674" t="s">
        <v>441</v>
      </c>
      <c r="C29" s="674">
        <v>80101706</v>
      </c>
      <c r="D29" s="675" t="s">
        <v>244</v>
      </c>
      <c r="E29" s="674" t="s">
        <v>64</v>
      </c>
      <c r="F29" s="674">
        <v>1</v>
      </c>
      <c r="G29" s="676" t="s">
        <v>99</v>
      </c>
      <c r="H29" s="677">
        <v>2</v>
      </c>
      <c r="I29" s="674" t="s">
        <v>73</v>
      </c>
      <c r="J29" s="674" t="s">
        <v>49</v>
      </c>
      <c r="K29" s="674" t="s">
        <v>85</v>
      </c>
      <c r="L29" s="693">
        <v>7000000</v>
      </c>
      <c r="M29" s="678">
        <v>7000000</v>
      </c>
      <c r="N29" s="679" t="s">
        <v>67</v>
      </c>
      <c r="O29" s="679" t="s">
        <v>50</v>
      </c>
      <c r="P29" s="680" t="s">
        <v>259</v>
      </c>
      <c r="Q29" s="694"/>
      <c r="R29" s="714"/>
      <c r="S29" s="714"/>
      <c r="T29" s="697"/>
      <c r="U29" s="670"/>
      <c r="V29" s="670"/>
      <c r="W29" s="685"/>
      <c r="X29" s="670"/>
      <c r="Y29" s="685"/>
      <c r="Z29" s="685"/>
      <c r="AA29" s="981"/>
      <c r="AB29" s="981"/>
      <c r="AC29" s="981"/>
      <c r="AD29" s="981"/>
      <c r="AE29" s="981"/>
      <c r="AF29" s="981"/>
      <c r="AG29" s="981"/>
      <c r="AH29" s="981"/>
      <c r="AI29" s="979"/>
      <c r="AJ29" s="979"/>
      <c r="AK29" s="981"/>
      <c r="AL29" s="983"/>
      <c r="AM29" s="719"/>
      <c r="AN29" s="702"/>
      <c r="AO29" s="702"/>
      <c r="AP29" s="702"/>
      <c r="AQ29" s="702"/>
      <c r="AR29" s="702"/>
      <c r="AS29" s="702"/>
      <c r="AT29" s="702"/>
      <c r="AU29" s="702"/>
      <c r="AV29" s="720"/>
      <c r="AW29" s="702"/>
      <c r="AX29" s="702"/>
      <c r="AY29" s="702"/>
      <c r="AZ29" s="702"/>
      <c r="BA29" s="721"/>
    </row>
    <row r="30" spans="1:53" s="713" customFormat="1" ht="54" customHeight="1" x14ac:dyDescent="0.25">
      <c r="A30" s="673">
        <f t="shared" si="0"/>
        <v>11</v>
      </c>
      <c r="B30" s="674" t="s">
        <v>356</v>
      </c>
      <c r="C30" s="674">
        <v>204415</v>
      </c>
      <c r="D30" s="675" t="s">
        <v>357</v>
      </c>
      <c r="E30" s="674" t="s">
        <v>64</v>
      </c>
      <c r="F30" s="674">
        <v>1</v>
      </c>
      <c r="G30" s="676" t="s">
        <v>102</v>
      </c>
      <c r="H30" s="677" t="s">
        <v>241</v>
      </c>
      <c r="I30" s="674" t="s">
        <v>73</v>
      </c>
      <c r="J30" s="674" t="s">
        <v>49</v>
      </c>
      <c r="K30" s="674" t="s">
        <v>57</v>
      </c>
      <c r="L30" s="693">
        <v>1500000</v>
      </c>
      <c r="M30" s="678">
        <v>1500000</v>
      </c>
      <c r="N30" s="679" t="s">
        <v>67</v>
      </c>
      <c r="O30" s="679" t="s">
        <v>50</v>
      </c>
      <c r="P30" s="680" t="s">
        <v>358</v>
      </c>
      <c r="Q30" s="722"/>
      <c r="R30" s="682"/>
      <c r="S30" s="682"/>
      <c r="T30" s="683"/>
      <c r="U30" s="723"/>
      <c r="V30" s="684"/>
      <c r="W30" s="685"/>
      <c r="X30" s="670"/>
      <c r="Y30" s="685"/>
      <c r="Z30" s="685"/>
      <c r="AA30" s="684"/>
      <c r="AB30" s="684"/>
      <c r="AC30" s="684"/>
      <c r="AD30" s="684"/>
      <c r="AE30" s="684"/>
      <c r="AF30" s="684"/>
      <c r="AG30" s="684"/>
      <c r="AH30" s="684"/>
      <c r="AI30" s="687"/>
      <c r="AJ30" s="687"/>
      <c r="AK30" s="684"/>
      <c r="AL30" s="724"/>
      <c r="AM30" s="715"/>
      <c r="AN30" s="725"/>
      <c r="AO30" s="725"/>
      <c r="AP30" s="726"/>
      <c r="AQ30" s="715"/>
      <c r="AR30" s="715"/>
      <c r="AS30" s="715"/>
      <c r="AT30" s="715"/>
      <c r="AU30" s="715"/>
      <c r="AV30" s="715"/>
      <c r="AW30" s="715"/>
      <c r="AX30" s="715"/>
      <c r="AY30" s="715"/>
      <c r="AZ30" s="715"/>
      <c r="BA30" s="715"/>
    </row>
    <row r="31" spans="1:53" s="713" customFormat="1" ht="54" customHeight="1" x14ac:dyDescent="0.25">
      <c r="A31" s="673">
        <f t="shared" si="0"/>
        <v>12</v>
      </c>
      <c r="B31" s="674" t="s">
        <v>356</v>
      </c>
      <c r="C31" s="674">
        <v>204415</v>
      </c>
      <c r="D31" s="675" t="s">
        <v>359</v>
      </c>
      <c r="E31" s="674" t="s">
        <v>64</v>
      </c>
      <c r="F31" s="674">
        <v>1</v>
      </c>
      <c r="G31" s="676" t="s">
        <v>99</v>
      </c>
      <c r="H31" s="677" t="s">
        <v>241</v>
      </c>
      <c r="I31" s="674" t="s">
        <v>79</v>
      </c>
      <c r="J31" s="674" t="s">
        <v>49</v>
      </c>
      <c r="K31" s="674" t="s">
        <v>57</v>
      </c>
      <c r="L31" s="693">
        <v>13000000</v>
      </c>
      <c r="M31" s="678">
        <v>13000000</v>
      </c>
      <c r="N31" s="679" t="s">
        <v>67</v>
      </c>
      <c r="O31" s="679" t="s">
        <v>50</v>
      </c>
      <c r="P31" s="680" t="s">
        <v>358</v>
      </c>
      <c r="Q31" s="722"/>
      <c r="R31" s="682"/>
      <c r="S31" s="682"/>
      <c r="T31" s="683"/>
      <c r="U31" s="723"/>
      <c r="V31" s="684"/>
      <c r="W31" s="685"/>
      <c r="X31" s="670"/>
      <c r="Y31" s="685"/>
      <c r="Z31" s="685"/>
      <c r="AA31" s="684"/>
      <c r="AB31" s="684"/>
      <c r="AC31" s="684"/>
      <c r="AD31" s="684"/>
      <c r="AE31" s="684"/>
      <c r="AF31" s="684"/>
      <c r="AG31" s="684"/>
      <c r="AH31" s="684"/>
      <c r="AI31" s="687"/>
      <c r="AJ31" s="687"/>
      <c r="AK31" s="684"/>
      <c r="AL31" s="724"/>
      <c r="AM31" s="715"/>
      <c r="AN31" s="717"/>
      <c r="AO31" s="717"/>
      <c r="AP31" s="718"/>
      <c r="AQ31" s="715"/>
      <c r="AR31" s="715"/>
      <c r="AS31" s="715"/>
      <c r="AT31" s="715"/>
      <c r="AU31" s="715"/>
      <c r="AV31" s="715"/>
      <c r="AW31" s="715"/>
      <c r="AX31" s="715"/>
      <c r="AY31" s="715"/>
      <c r="AZ31" s="715"/>
      <c r="BA31" s="715"/>
    </row>
    <row r="32" spans="1:53" s="713" customFormat="1" ht="56.25" customHeight="1" x14ac:dyDescent="0.25">
      <c r="A32" s="673">
        <f t="shared" si="0"/>
        <v>13</v>
      </c>
      <c r="B32" s="674" t="s">
        <v>439</v>
      </c>
      <c r="C32" s="674">
        <v>78181701</v>
      </c>
      <c r="D32" s="675" t="s">
        <v>449</v>
      </c>
      <c r="E32" s="674" t="s">
        <v>64</v>
      </c>
      <c r="F32" s="674">
        <v>1</v>
      </c>
      <c r="G32" s="676" t="s">
        <v>97</v>
      </c>
      <c r="H32" s="677">
        <v>12</v>
      </c>
      <c r="I32" s="674" t="s">
        <v>66</v>
      </c>
      <c r="J32" s="674" t="s">
        <v>49</v>
      </c>
      <c r="K32" s="674" t="s">
        <v>243</v>
      </c>
      <c r="L32" s="693">
        <v>40000000</v>
      </c>
      <c r="M32" s="678">
        <v>40000000</v>
      </c>
      <c r="N32" s="679" t="s">
        <v>67</v>
      </c>
      <c r="O32" s="679" t="s">
        <v>50</v>
      </c>
      <c r="P32" s="680" t="s">
        <v>68</v>
      </c>
      <c r="Q32" s="722"/>
      <c r="R32" s="695" t="s">
        <v>513</v>
      </c>
      <c r="S32" s="696" t="s">
        <v>514</v>
      </c>
      <c r="T32" s="727">
        <v>42373</v>
      </c>
      <c r="U32" s="728" t="s">
        <v>515</v>
      </c>
      <c r="V32" s="729" t="s">
        <v>516</v>
      </c>
      <c r="W32" s="699">
        <v>40000000</v>
      </c>
      <c r="X32" s="670"/>
      <c r="Y32" s="730">
        <v>40000000</v>
      </c>
      <c r="Z32" s="730">
        <v>40000000</v>
      </c>
      <c r="AA32" s="729" t="s">
        <v>517</v>
      </c>
      <c r="AB32" s="684"/>
      <c r="AC32" s="684"/>
      <c r="AD32" s="684"/>
      <c r="AE32" s="684"/>
      <c r="AF32" s="684"/>
      <c r="AG32" s="684"/>
      <c r="AH32" s="728" t="s">
        <v>518</v>
      </c>
      <c r="AI32" s="727">
        <v>42739</v>
      </c>
      <c r="AJ32" s="727">
        <v>43100</v>
      </c>
      <c r="AK32" s="729" t="s">
        <v>519</v>
      </c>
      <c r="AL32" s="731" t="s">
        <v>520</v>
      </c>
      <c r="AM32" s="715"/>
      <c r="AN32" s="717"/>
      <c r="AO32" s="717"/>
      <c r="AP32" s="718"/>
      <c r="AQ32" s="715"/>
      <c r="AR32" s="715"/>
      <c r="AS32" s="715"/>
      <c r="AT32" s="715"/>
      <c r="AU32" s="715"/>
      <c r="AV32" s="715"/>
      <c r="AW32" s="715"/>
      <c r="AX32" s="715"/>
      <c r="AY32" s="715"/>
      <c r="AZ32" s="715"/>
      <c r="BA32" s="715"/>
    </row>
    <row r="33" spans="1:53" s="713" customFormat="1" ht="72" customHeight="1" x14ac:dyDescent="0.25">
      <c r="A33" s="673">
        <f t="shared" si="0"/>
        <v>14</v>
      </c>
      <c r="B33" s="674" t="s">
        <v>439</v>
      </c>
      <c r="C33" s="674">
        <v>25172504</v>
      </c>
      <c r="D33" s="675" t="s">
        <v>70</v>
      </c>
      <c r="E33" s="674" t="s">
        <v>64</v>
      </c>
      <c r="F33" s="674">
        <v>1</v>
      </c>
      <c r="G33" s="676" t="s">
        <v>99</v>
      </c>
      <c r="H33" s="677">
        <v>1</v>
      </c>
      <c r="I33" s="674" t="s">
        <v>71</v>
      </c>
      <c r="J33" s="674" t="s">
        <v>49</v>
      </c>
      <c r="K33" s="674" t="s">
        <v>72</v>
      </c>
      <c r="L33" s="693">
        <v>5000000</v>
      </c>
      <c r="M33" s="678">
        <v>5000000</v>
      </c>
      <c r="N33" s="679" t="s">
        <v>67</v>
      </c>
      <c r="O33" s="679" t="s">
        <v>50</v>
      </c>
      <c r="P33" s="680" t="s">
        <v>68</v>
      </c>
      <c r="Q33" s="722"/>
      <c r="R33" s="682"/>
      <c r="S33" s="682"/>
      <c r="T33" s="683"/>
      <c r="U33" s="723"/>
      <c r="V33" s="684"/>
      <c r="W33" s="685"/>
      <c r="X33" s="670"/>
      <c r="Y33" s="685"/>
      <c r="Z33" s="685"/>
      <c r="AA33" s="684"/>
      <c r="AB33" s="684"/>
      <c r="AC33" s="684"/>
      <c r="AD33" s="684"/>
      <c r="AE33" s="684"/>
      <c r="AF33" s="684"/>
      <c r="AG33" s="684"/>
      <c r="AH33" s="684"/>
      <c r="AI33" s="687"/>
      <c r="AJ33" s="687"/>
      <c r="AK33" s="684"/>
      <c r="AL33" s="724"/>
      <c r="AM33" s="715"/>
      <c r="AN33" s="717"/>
      <c r="AO33" s="717"/>
      <c r="AP33" s="718"/>
      <c r="AQ33" s="715"/>
      <c r="AR33" s="715"/>
      <c r="AS33" s="715"/>
      <c r="AT33" s="715"/>
      <c r="AU33" s="715"/>
      <c r="AV33" s="715"/>
      <c r="AW33" s="715"/>
      <c r="AX33" s="715"/>
      <c r="AY33" s="715"/>
      <c r="AZ33" s="715"/>
      <c r="BA33" s="715"/>
    </row>
    <row r="34" spans="1:53" s="713" customFormat="1" ht="198" customHeight="1" x14ac:dyDescent="0.25">
      <c r="A34" s="673">
        <f t="shared" si="0"/>
        <v>15</v>
      </c>
      <c r="B34" s="674" t="s">
        <v>439</v>
      </c>
      <c r="C34" s="674" t="s">
        <v>88</v>
      </c>
      <c r="D34" s="675" t="s">
        <v>56</v>
      </c>
      <c r="E34" s="674" t="s">
        <v>64</v>
      </c>
      <c r="F34" s="674">
        <v>1</v>
      </c>
      <c r="G34" s="676" t="s">
        <v>99</v>
      </c>
      <c r="H34" s="677">
        <v>8</v>
      </c>
      <c r="I34" s="674" t="s">
        <v>66</v>
      </c>
      <c r="J34" s="674" t="s">
        <v>49</v>
      </c>
      <c r="K34" s="674" t="s">
        <v>57</v>
      </c>
      <c r="L34" s="693">
        <v>34650000</v>
      </c>
      <c r="M34" s="678">
        <v>34650000</v>
      </c>
      <c r="N34" s="679" t="s">
        <v>67</v>
      </c>
      <c r="O34" s="679" t="s">
        <v>50</v>
      </c>
      <c r="P34" s="680" t="s">
        <v>68</v>
      </c>
      <c r="Q34" s="722"/>
      <c r="R34" s="682"/>
      <c r="S34" s="682"/>
      <c r="T34" s="683"/>
      <c r="U34" s="670"/>
      <c r="V34" s="684"/>
      <c r="W34" s="732"/>
      <c r="X34" s="670"/>
      <c r="Y34" s="685"/>
      <c r="Z34" s="685"/>
      <c r="AA34" s="684"/>
      <c r="AB34" s="684"/>
      <c r="AC34" s="684"/>
      <c r="AD34" s="684"/>
      <c r="AE34" s="684"/>
      <c r="AF34" s="684"/>
      <c r="AG34" s="684"/>
      <c r="AH34" s="733"/>
      <c r="AI34" s="687"/>
      <c r="AJ34" s="687"/>
      <c r="AK34" s="684"/>
      <c r="AL34" s="724"/>
      <c r="AM34" s="719"/>
      <c r="AN34" s="719"/>
      <c r="AO34" s="702"/>
      <c r="AP34" s="702"/>
      <c r="AQ34" s="702"/>
      <c r="AR34" s="702"/>
      <c r="AS34" s="702"/>
      <c r="AT34" s="702"/>
      <c r="AU34" s="702"/>
      <c r="AV34" s="702"/>
      <c r="AW34" s="702"/>
      <c r="AX34" s="702"/>
      <c r="AY34" s="702"/>
      <c r="AZ34" s="702"/>
      <c r="BA34" s="702"/>
    </row>
    <row r="35" spans="1:53" s="713" customFormat="1" ht="72" customHeight="1" x14ac:dyDescent="0.25">
      <c r="A35" s="673">
        <f t="shared" si="0"/>
        <v>16</v>
      </c>
      <c r="B35" s="674" t="s">
        <v>439</v>
      </c>
      <c r="C35" s="674">
        <v>44103103</v>
      </c>
      <c r="D35" s="675" t="s">
        <v>360</v>
      </c>
      <c r="E35" s="674" t="s">
        <v>64</v>
      </c>
      <c r="F35" s="674">
        <v>1</v>
      </c>
      <c r="G35" s="676" t="s">
        <v>104</v>
      </c>
      <c r="H35" s="677">
        <v>12</v>
      </c>
      <c r="I35" s="674" t="s">
        <v>71</v>
      </c>
      <c r="J35" s="674" t="s">
        <v>49</v>
      </c>
      <c r="K35" s="674" t="s">
        <v>57</v>
      </c>
      <c r="L35" s="693">
        <v>58480421</v>
      </c>
      <c r="M35" s="678">
        <v>58480421</v>
      </c>
      <c r="N35" s="679" t="s">
        <v>67</v>
      </c>
      <c r="O35" s="679" t="s">
        <v>50</v>
      </c>
      <c r="P35" s="680" t="s">
        <v>68</v>
      </c>
      <c r="Q35" s="722"/>
      <c r="R35" s="682"/>
      <c r="S35" s="682"/>
      <c r="T35" s="683"/>
      <c r="U35" s="670"/>
      <c r="V35" s="684"/>
      <c r="W35" s="717"/>
      <c r="X35" s="670"/>
      <c r="Y35" s="685"/>
      <c r="Z35" s="685"/>
      <c r="AA35" s="684"/>
      <c r="AB35" s="684"/>
      <c r="AC35" s="684"/>
      <c r="AD35" s="684"/>
      <c r="AE35" s="684"/>
      <c r="AF35" s="684"/>
      <c r="AG35" s="684"/>
      <c r="AH35" s="686"/>
      <c r="AI35" s="687"/>
      <c r="AJ35" s="687"/>
      <c r="AK35" s="684"/>
      <c r="AL35" s="734"/>
      <c r="AM35" s="719"/>
      <c r="AN35" s="719"/>
      <c r="AO35" s="719"/>
      <c r="AP35" s="719"/>
      <c r="AQ35" s="719"/>
      <c r="AR35" s="719"/>
      <c r="AS35" s="702"/>
      <c r="AT35" s="702"/>
      <c r="AU35" s="702"/>
      <c r="AV35" s="702"/>
      <c r="AW35" s="702"/>
      <c r="AX35" s="702"/>
      <c r="AY35" s="702"/>
      <c r="AZ35" s="702"/>
      <c r="BA35" s="702"/>
    </row>
    <row r="36" spans="1:53" s="713" customFormat="1" ht="72" customHeight="1" x14ac:dyDescent="0.25">
      <c r="A36" s="673">
        <f t="shared" si="0"/>
        <v>17</v>
      </c>
      <c r="B36" s="674" t="s">
        <v>439</v>
      </c>
      <c r="C36" s="674" t="s">
        <v>94</v>
      </c>
      <c r="D36" s="675" t="s">
        <v>361</v>
      </c>
      <c r="E36" s="674" t="s">
        <v>64</v>
      </c>
      <c r="F36" s="674">
        <v>1</v>
      </c>
      <c r="G36" s="676" t="s">
        <v>99</v>
      </c>
      <c r="H36" s="677">
        <v>1</v>
      </c>
      <c r="I36" s="674" t="s">
        <v>73</v>
      </c>
      <c r="J36" s="674" t="s">
        <v>49</v>
      </c>
      <c r="K36" s="674" t="s">
        <v>362</v>
      </c>
      <c r="L36" s="693">
        <v>1000000</v>
      </c>
      <c r="M36" s="678">
        <v>1000000</v>
      </c>
      <c r="N36" s="679" t="s">
        <v>67</v>
      </c>
      <c r="O36" s="679" t="s">
        <v>50</v>
      </c>
      <c r="P36" s="680" t="s">
        <v>68</v>
      </c>
      <c r="Q36" s="722"/>
      <c r="R36" s="682"/>
      <c r="S36" s="682"/>
      <c r="T36" s="683"/>
      <c r="U36" s="723"/>
      <c r="V36" s="684"/>
      <c r="W36" s="717"/>
      <c r="X36" s="670"/>
      <c r="Y36" s="685"/>
      <c r="Z36" s="685"/>
      <c r="AA36" s="684"/>
      <c r="AB36" s="684"/>
      <c r="AC36" s="684"/>
      <c r="AD36" s="684"/>
      <c r="AE36" s="684"/>
      <c r="AF36" s="684"/>
      <c r="AG36" s="684"/>
      <c r="AH36" s="684"/>
      <c r="AI36" s="687"/>
      <c r="AJ36" s="687"/>
      <c r="AK36" s="684"/>
      <c r="AL36" s="724"/>
      <c r="AM36" s="715"/>
      <c r="AN36" s="717"/>
      <c r="AO36" s="717"/>
      <c r="AP36" s="718"/>
      <c r="AQ36" s="707"/>
      <c r="AR36" s="707"/>
      <c r="AS36" s="707"/>
      <c r="AT36" s="707"/>
      <c r="AU36" s="707"/>
      <c r="AV36" s="707"/>
      <c r="AW36" s="707"/>
      <c r="AX36" s="707"/>
      <c r="AY36" s="707"/>
      <c r="AZ36" s="707"/>
      <c r="BA36" s="707"/>
    </row>
    <row r="37" spans="1:53" s="713" customFormat="1" ht="75" customHeight="1" x14ac:dyDescent="0.25">
      <c r="A37" s="673">
        <f t="shared" si="0"/>
        <v>18</v>
      </c>
      <c r="B37" s="674" t="s">
        <v>439</v>
      </c>
      <c r="C37" s="674">
        <v>72101506</v>
      </c>
      <c r="D37" s="675" t="s">
        <v>308</v>
      </c>
      <c r="E37" s="674" t="s">
        <v>64</v>
      </c>
      <c r="F37" s="674">
        <v>1</v>
      </c>
      <c r="G37" s="676" t="s">
        <v>100</v>
      </c>
      <c r="H37" s="677" t="s">
        <v>363</v>
      </c>
      <c r="I37" s="674" t="s">
        <v>73</v>
      </c>
      <c r="J37" s="674" t="s">
        <v>49</v>
      </c>
      <c r="K37" s="674" t="s">
        <v>62</v>
      </c>
      <c r="L37" s="693">
        <v>3000000</v>
      </c>
      <c r="M37" s="678">
        <v>3000000</v>
      </c>
      <c r="N37" s="679" t="s">
        <v>67</v>
      </c>
      <c r="O37" s="679" t="s">
        <v>50</v>
      </c>
      <c r="P37" s="680" t="s">
        <v>68</v>
      </c>
      <c r="Q37" s="722"/>
      <c r="R37" s="682"/>
      <c r="S37" s="682"/>
      <c r="T37" s="683"/>
      <c r="U37" s="723"/>
      <c r="V37" s="684"/>
      <c r="W37" s="717"/>
      <c r="X37" s="670"/>
      <c r="Y37" s="685"/>
      <c r="Z37" s="685"/>
      <c r="AA37" s="684"/>
      <c r="AB37" s="684"/>
      <c r="AC37" s="684"/>
      <c r="AD37" s="684"/>
      <c r="AE37" s="684"/>
      <c r="AF37" s="684"/>
      <c r="AG37" s="684"/>
      <c r="AH37" s="684"/>
      <c r="AI37" s="687"/>
      <c r="AJ37" s="687"/>
      <c r="AK37" s="684"/>
      <c r="AL37" s="724"/>
      <c r="AM37" s="715"/>
      <c r="AN37" s="717"/>
      <c r="AO37" s="717"/>
      <c r="AP37" s="718"/>
      <c r="AQ37" s="715"/>
      <c r="AR37" s="715"/>
      <c r="AS37" s="715"/>
      <c r="AT37" s="715"/>
      <c r="AU37" s="715"/>
      <c r="AV37" s="715"/>
      <c r="AW37" s="715"/>
      <c r="AX37" s="715"/>
      <c r="AY37" s="715"/>
      <c r="AZ37" s="715"/>
      <c r="BA37" s="715"/>
    </row>
    <row r="38" spans="1:53" s="713" customFormat="1" ht="72" customHeight="1" x14ac:dyDescent="0.25">
      <c r="A38" s="735">
        <f t="shared" si="0"/>
        <v>19</v>
      </c>
      <c r="B38" s="736" t="s">
        <v>439</v>
      </c>
      <c r="C38" s="736">
        <v>72103302</v>
      </c>
      <c r="D38" s="737" t="s">
        <v>364</v>
      </c>
      <c r="E38" s="736" t="s">
        <v>64</v>
      </c>
      <c r="F38" s="736">
        <v>1</v>
      </c>
      <c r="G38" s="738" t="s">
        <v>104</v>
      </c>
      <c r="H38" s="739">
        <v>2</v>
      </c>
      <c r="I38" s="736" t="s">
        <v>73</v>
      </c>
      <c r="J38" s="736" t="s">
        <v>49</v>
      </c>
      <c r="K38" s="736" t="s">
        <v>52</v>
      </c>
      <c r="L38" s="740"/>
      <c r="M38" s="741"/>
      <c r="N38" s="742" t="s">
        <v>67</v>
      </c>
      <c r="O38" s="742" t="s">
        <v>50</v>
      </c>
      <c r="P38" s="743" t="s">
        <v>68</v>
      </c>
      <c r="Q38" s="722"/>
      <c r="R38" s="682"/>
      <c r="S38" s="682"/>
      <c r="T38" s="683"/>
      <c r="U38" s="670"/>
      <c r="V38" s="684"/>
      <c r="W38" s="717"/>
      <c r="X38" s="670"/>
      <c r="Y38" s="685"/>
      <c r="Z38" s="685"/>
      <c r="AA38" s="684"/>
      <c r="AB38" s="684"/>
      <c r="AC38" s="684"/>
      <c r="AD38" s="684"/>
      <c r="AE38" s="684"/>
      <c r="AF38" s="684"/>
      <c r="AG38" s="684"/>
      <c r="AH38" s="686"/>
      <c r="AI38" s="687"/>
      <c r="AJ38" s="687"/>
      <c r="AK38" s="684"/>
      <c r="AL38" s="734"/>
      <c r="AM38" s="744"/>
      <c r="AN38" s="702"/>
      <c r="AO38" s="702"/>
      <c r="AP38" s="702"/>
      <c r="AQ38" s="702"/>
      <c r="AR38" s="702"/>
      <c r="AS38" s="702"/>
      <c r="AT38" s="702"/>
      <c r="AU38" s="702"/>
      <c r="AV38" s="702"/>
      <c r="AW38" s="702"/>
      <c r="AX38" s="702"/>
      <c r="AY38" s="702"/>
      <c r="AZ38" s="702"/>
      <c r="BA38" s="702"/>
    </row>
    <row r="39" spans="1:53" s="713" customFormat="1" ht="72" customHeight="1" x14ac:dyDescent="0.25">
      <c r="A39" s="673">
        <f t="shared" si="0"/>
        <v>20</v>
      </c>
      <c r="B39" s="674" t="s">
        <v>439</v>
      </c>
      <c r="C39" s="674">
        <v>72102900</v>
      </c>
      <c r="D39" s="675" t="s">
        <v>74</v>
      </c>
      <c r="E39" s="674" t="s">
        <v>64</v>
      </c>
      <c r="F39" s="674">
        <v>1</v>
      </c>
      <c r="G39" s="676" t="s">
        <v>99</v>
      </c>
      <c r="H39" s="677">
        <v>18</v>
      </c>
      <c r="I39" s="674" t="s">
        <v>66</v>
      </c>
      <c r="J39" s="674" t="s">
        <v>49</v>
      </c>
      <c r="K39" s="674" t="s">
        <v>75</v>
      </c>
      <c r="L39" s="693">
        <v>237000000</v>
      </c>
      <c r="M39" s="678">
        <v>105350000</v>
      </c>
      <c r="N39" s="679" t="s">
        <v>65</v>
      </c>
      <c r="O39" s="679" t="s">
        <v>500</v>
      </c>
      <c r="P39" s="680" t="s">
        <v>68</v>
      </c>
      <c r="Q39" s="722"/>
      <c r="R39" s="682"/>
      <c r="S39" s="682"/>
      <c r="T39" s="683"/>
      <c r="U39" s="670"/>
      <c r="V39" s="684"/>
      <c r="W39" s="685"/>
      <c r="X39" s="670"/>
      <c r="Y39" s="685"/>
      <c r="Z39" s="685"/>
      <c r="AA39" s="684"/>
      <c r="AB39" s="684"/>
      <c r="AC39" s="684"/>
      <c r="AD39" s="684"/>
      <c r="AE39" s="684"/>
      <c r="AF39" s="684"/>
      <c r="AG39" s="684"/>
      <c r="AH39" s="733"/>
      <c r="AI39" s="687"/>
      <c r="AJ39" s="687"/>
      <c r="AK39" s="684"/>
      <c r="AL39" s="724"/>
      <c r="AM39" s="719"/>
      <c r="AN39" s="719"/>
      <c r="AO39" s="719"/>
      <c r="AP39" s="719"/>
      <c r="AQ39" s="702"/>
      <c r="AR39" s="702"/>
      <c r="AS39" s="702"/>
      <c r="AT39" s="702"/>
      <c r="AU39" s="702"/>
      <c r="AV39" s="702"/>
      <c r="AW39" s="702"/>
      <c r="AX39" s="702"/>
      <c r="AY39" s="702"/>
      <c r="AZ39" s="702"/>
      <c r="BA39" s="702"/>
    </row>
    <row r="40" spans="1:53" s="713" customFormat="1" ht="72" customHeight="1" x14ac:dyDescent="0.25">
      <c r="A40" s="673">
        <f t="shared" si="0"/>
        <v>21</v>
      </c>
      <c r="B40" s="674" t="s">
        <v>439</v>
      </c>
      <c r="C40" s="674">
        <v>84131603</v>
      </c>
      <c r="D40" s="675" t="s">
        <v>80</v>
      </c>
      <c r="E40" s="674" t="s">
        <v>64</v>
      </c>
      <c r="F40" s="674">
        <v>1</v>
      </c>
      <c r="G40" s="676" t="s">
        <v>97</v>
      </c>
      <c r="H40" s="677">
        <v>1</v>
      </c>
      <c r="I40" s="674" t="s">
        <v>66</v>
      </c>
      <c r="J40" s="674" t="s">
        <v>49</v>
      </c>
      <c r="K40" s="674" t="s">
        <v>55</v>
      </c>
      <c r="L40" s="693">
        <v>3226000</v>
      </c>
      <c r="M40" s="678">
        <v>3226000</v>
      </c>
      <c r="N40" s="679" t="s">
        <v>67</v>
      </c>
      <c r="O40" s="679" t="s">
        <v>50</v>
      </c>
      <c r="P40" s="680" t="s">
        <v>68</v>
      </c>
      <c r="Q40" s="722"/>
      <c r="R40" s="695" t="s">
        <v>840</v>
      </c>
      <c r="S40" s="695" t="s">
        <v>841</v>
      </c>
      <c r="T40" s="683"/>
      <c r="U40" s="723"/>
      <c r="V40" s="684"/>
      <c r="W40" s="745">
        <v>2959748</v>
      </c>
      <c r="X40" s="670"/>
      <c r="Y40" s="746">
        <f>W40</f>
        <v>2959748</v>
      </c>
      <c r="Z40" s="746">
        <f>W40</f>
        <v>2959748</v>
      </c>
      <c r="AA40" s="684"/>
      <c r="AB40" s="684"/>
      <c r="AC40" s="684"/>
      <c r="AD40" s="684"/>
      <c r="AE40" s="684"/>
      <c r="AF40" s="684"/>
      <c r="AG40" s="684"/>
      <c r="AH40" s="733"/>
      <c r="AI40" s="687"/>
      <c r="AJ40" s="687"/>
      <c r="AK40" s="684"/>
      <c r="AL40" s="724"/>
      <c r="AM40" s="719"/>
      <c r="AN40" s="701"/>
      <c r="AO40" s="702"/>
      <c r="AP40" s="702"/>
      <c r="AQ40" s="702"/>
      <c r="AR40" s="702"/>
      <c r="AS40" s="702"/>
      <c r="AT40" s="702"/>
      <c r="AU40" s="702"/>
      <c r="AV40" s="702"/>
      <c r="AW40" s="702"/>
      <c r="AX40" s="702"/>
      <c r="AY40" s="702"/>
      <c r="AZ40" s="702"/>
      <c r="BA40" s="702"/>
    </row>
    <row r="41" spans="1:53" s="713" customFormat="1" ht="72" customHeight="1" x14ac:dyDescent="0.25">
      <c r="A41" s="948">
        <v>22</v>
      </c>
      <c r="B41" s="674" t="s">
        <v>439</v>
      </c>
      <c r="C41" s="674">
        <v>84131512</v>
      </c>
      <c r="D41" s="950" t="s">
        <v>106</v>
      </c>
      <c r="E41" s="674" t="s">
        <v>64</v>
      </c>
      <c r="F41" s="674">
        <v>1</v>
      </c>
      <c r="G41" s="676" t="s">
        <v>104</v>
      </c>
      <c r="H41" s="677">
        <v>12</v>
      </c>
      <c r="I41" s="674" t="s">
        <v>309</v>
      </c>
      <c r="J41" s="674" t="s">
        <v>49</v>
      </c>
      <c r="K41" s="674" t="s">
        <v>365</v>
      </c>
      <c r="L41" s="693">
        <v>10100000</v>
      </c>
      <c r="M41" s="678">
        <v>10100000</v>
      </c>
      <c r="N41" s="679" t="s">
        <v>67</v>
      </c>
      <c r="O41" s="679" t="s">
        <v>50</v>
      </c>
      <c r="P41" s="680" t="s">
        <v>68</v>
      </c>
      <c r="Q41" s="722"/>
      <c r="R41" s="682"/>
      <c r="S41" s="682"/>
      <c r="T41" s="683"/>
      <c r="U41" s="723"/>
      <c r="V41" s="684"/>
      <c r="W41" s="685"/>
      <c r="X41" s="670"/>
      <c r="Y41" s="685"/>
      <c r="Z41" s="685"/>
      <c r="AA41" s="684"/>
      <c r="AB41" s="684"/>
      <c r="AC41" s="684"/>
      <c r="AD41" s="684"/>
      <c r="AE41" s="684"/>
      <c r="AF41" s="684"/>
      <c r="AG41" s="684"/>
      <c r="AH41" s="733"/>
      <c r="AI41" s="687"/>
      <c r="AJ41" s="687"/>
      <c r="AK41" s="684"/>
      <c r="AL41" s="724"/>
      <c r="AM41" s="719"/>
      <c r="AN41" s="701"/>
      <c r="AO41" s="702"/>
      <c r="AP41" s="702"/>
      <c r="AQ41" s="702"/>
      <c r="AR41" s="702"/>
      <c r="AS41" s="702"/>
      <c r="AT41" s="702"/>
      <c r="AU41" s="702"/>
      <c r="AV41" s="702"/>
      <c r="AW41" s="702"/>
      <c r="AX41" s="702"/>
      <c r="AY41" s="702"/>
      <c r="AZ41" s="702"/>
      <c r="BA41" s="702"/>
    </row>
    <row r="42" spans="1:53" s="713" customFormat="1" ht="72" customHeight="1" x14ac:dyDescent="0.25">
      <c r="A42" s="984"/>
      <c r="B42" s="674" t="s">
        <v>439</v>
      </c>
      <c r="C42" s="674">
        <v>84131512</v>
      </c>
      <c r="D42" s="985"/>
      <c r="E42" s="674" t="s">
        <v>64</v>
      </c>
      <c r="F42" s="674">
        <v>1</v>
      </c>
      <c r="G42" s="676" t="s">
        <v>104</v>
      </c>
      <c r="H42" s="677">
        <v>12</v>
      </c>
      <c r="I42" s="674" t="s">
        <v>309</v>
      </c>
      <c r="J42" s="674" t="s">
        <v>49</v>
      </c>
      <c r="K42" s="674" t="s">
        <v>366</v>
      </c>
      <c r="L42" s="693">
        <v>10000000</v>
      </c>
      <c r="M42" s="678">
        <v>10000000</v>
      </c>
      <c r="N42" s="679" t="s">
        <v>67</v>
      </c>
      <c r="O42" s="679" t="s">
        <v>50</v>
      </c>
      <c r="P42" s="680" t="s">
        <v>87</v>
      </c>
      <c r="Q42" s="722"/>
      <c r="R42" s="682"/>
      <c r="S42" s="682"/>
      <c r="T42" s="683"/>
      <c r="U42" s="747"/>
      <c r="V42" s="684"/>
      <c r="W42" s="685"/>
      <c r="X42" s="670"/>
      <c r="Y42" s="685"/>
      <c r="Z42" s="685"/>
      <c r="AA42" s="684"/>
      <c r="AB42" s="684"/>
      <c r="AC42" s="684"/>
      <c r="AD42" s="684"/>
      <c r="AE42" s="684"/>
      <c r="AF42" s="684"/>
      <c r="AG42" s="684"/>
      <c r="AH42" s="684"/>
      <c r="AI42" s="687"/>
      <c r="AJ42" s="687"/>
      <c r="AK42" s="684"/>
      <c r="AL42" s="724"/>
      <c r="AM42" s="715"/>
      <c r="AN42" s="717"/>
      <c r="AO42" s="717"/>
      <c r="AP42" s="718"/>
      <c r="AQ42" s="715"/>
      <c r="AR42" s="715"/>
      <c r="AS42" s="715"/>
      <c r="AT42" s="715"/>
      <c r="AU42" s="715"/>
      <c r="AV42" s="715"/>
      <c r="AW42" s="715"/>
      <c r="AX42" s="715"/>
      <c r="AY42" s="715"/>
      <c r="AZ42" s="715"/>
      <c r="BA42" s="715"/>
    </row>
    <row r="43" spans="1:53" s="713" customFormat="1" ht="72" customHeight="1" x14ac:dyDescent="0.25">
      <c r="A43" s="984"/>
      <c r="B43" s="674" t="s">
        <v>439</v>
      </c>
      <c r="C43" s="674">
        <v>84131512</v>
      </c>
      <c r="D43" s="985"/>
      <c r="E43" s="674" t="s">
        <v>64</v>
      </c>
      <c r="F43" s="674">
        <v>1</v>
      </c>
      <c r="G43" s="676" t="s">
        <v>104</v>
      </c>
      <c r="H43" s="677">
        <v>12</v>
      </c>
      <c r="I43" s="674" t="s">
        <v>309</v>
      </c>
      <c r="J43" s="674" t="s">
        <v>49</v>
      </c>
      <c r="K43" s="674" t="s">
        <v>367</v>
      </c>
      <c r="L43" s="693">
        <v>26774000</v>
      </c>
      <c r="M43" s="678">
        <v>26774000</v>
      </c>
      <c r="N43" s="679" t="s">
        <v>67</v>
      </c>
      <c r="O43" s="679" t="s">
        <v>50</v>
      </c>
      <c r="P43" s="680" t="s">
        <v>107</v>
      </c>
      <c r="Q43" s="722"/>
      <c r="R43" s="682"/>
      <c r="S43" s="682"/>
      <c r="T43" s="683"/>
      <c r="U43" s="670"/>
      <c r="V43" s="684"/>
      <c r="W43" s="685"/>
      <c r="X43" s="670"/>
      <c r="Y43" s="685"/>
      <c r="Z43" s="685"/>
      <c r="AA43" s="684"/>
      <c r="AB43" s="684"/>
      <c r="AC43" s="684"/>
      <c r="AD43" s="684"/>
      <c r="AE43" s="684"/>
      <c r="AF43" s="684"/>
      <c r="AG43" s="684"/>
      <c r="AH43" s="684"/>
      <c r="AI43" s="687"/>
      <c r="AJ43" s="687"/>
      <c r="AK43" s="684"/>
      <c r="AL43" s="724"/>
      <c r="AM43" s="719"/>
      <c r="AN43" s="701"/>
      <c r="AO43" s="702"/>
      <c r="AP43" s="702"/>
      <c r="AQ43" s="702"/>
      <c r="AR43" s="702"/>
      <c r="AS43" s="702"/>
      <c r="AT43" s="702"/>
      <c r="AU43" s="702"/>
      <c r="AV43" s="702"/>
      <c r="AW43" s="702"/>
      <c r="AX43" s="702"/>
      <c r="AY43" s="702"/>
      <c r="AZ43" s="702"/>
      <c r="BA43" s="702"/>
    </row>
    <row r="44" spans="1:53" s="713" customFormat="1" ht="72" customHeight="1" x14ac:dyDescent="0.25">
      <c r="A44" s="984"/>
      <c r="B44" s="674" t="s">
        <v>439</v>
      </c>
      <c r="C44" s="674">
        <v>84131512</v>
      </c>
      <c r="D44" s="973"/>
      <c r="E44" s="674" t="s">
        <v>64</v>
      </c>
      <c r="F44" s="674">
        <v>1</v>
      </c>
      <c r="G44" s="676" t="s">
        <v>104</v>
      </c>
      <c r="H44" s="677">
        <v>12</v>
      </c>
      <c r="I44" s="674" t="s">
        <v>309</v>
      </c>
      <c r="J44" s="674" t="s">
        <v>49</v>
      </c>
      <c r="K44" s="674" t="s">
        <v>368</v>
      </c>
      <c r="L44" s="693">
        <v>9500000</v>
      </c>
      <c r="M44" s="678">
        <v>9500000</v>
      </c>
      <c r="N44" s="679" t="s">
        <v>67</v>
      </c>
      <c r="O44" s="679" t="s">
        <v>50</v>
      </c>
      <c r="P44" s="680" t="s">
        <v>108</v>
      </c>
      <c r="Q44" s="722"/>
      <c r="R44" s="682"/>
      <c r="S44" s="682"/>
      <c r="T44" s="683"/>
      <c r="U44" s="670"/>
      <c r="V44" s="684"/>
      <c r="W44" s="685"/>
      <c r="X44" s="670"/>
      <c r="Y44" s="685"/>
      <c r="Z44" s="685"/>
      <c r="AA44" s="684"/>
      <c r="AB44" s="684"/>
      <c r="AC44" s="684"/>
      <c r="AD44" s="684"/>
      <c r="AE44" s="684"/>
      <c r="AF44" s="684"/>
      <c r="AG44" s="684"/>
      <c r="AH44" s="684"/>
      <c r="AI44" s="687"/>
      <c r="AJ44" s="687"/>
      <c r="AK44" s="684"/>
      <c r="AL44" s="724"/>
      <c r="AM44" s="719"/>
      <c r="AN44" s="719"/>
      <c r="AO44" s="701"/>
      <c r="AP44" s="702"/>
      <c r="AQ44" s="702"/>
      <c r="AR44" s="702"/>
      <c r="AS44" s="702"/>
      <c r="AT44" s="702"/>
      <c r="AU44" s="702"/>
      <c r="AV44" s="702"/>
      <c r="AW44" s="702"/>
      <c r="AX44" s="702"/>
      <c r="AY44" s="702"/>
      <c r="AZ44" s="702"/>
      <c r="BA44" s="702"/>
    </row>
    <row r="45" spans="1:53" s="713" customFormat="1" ht="72" customHeight="1" x14ac:dyDescent="0.25">
      <c r="A45" s="949"/>
      <c r="B45" s="674" t="s">
        <v>439</v>
      </c>
      <c r="C45" s="674">
        <v>84131512</v>
      </c>
      <c r="D45" s="951"/>
      <c r="E45" s="674" t="s">
        <v>64</v>
      </c>
      <c r="F45" s="674">
        <v>1</v>
      </c>
      <c r="G45" s="676" t="s">
        <v>104</v>
      </c>
      <c r="H45" s="677">
        <v>12</v>
      </c>
      <c r="I45" s="674" t="s">
        <v>309</v>
      </c>
      <c r="J45" s="674" t="s">
        <v>49</v>
      </c>
      <c r="K45" s="674" t="s">
        <v>369</v>
      </c>
      <c r="L45" s="693">
        <v>1400000</v>
      </c>
      <c r="M45" s="678">
        <v>1400000</v>
      </c>
      <c r="N45" s="679" t="s">
        <v>67</v>
      </c>
      <c r="O45" s="679" t="s">
        <v>50</v>
      </c>
      <c r="P45" s="680" t="s">
        <v>305</v>
      </c>
      <c r="Q45" s="722"/>
      <c r="R45" s="682"/>
      <c r="S45" s="682"/>
      <c r="T45" s="683"/>
      <c r="U45" s="723"/>
      <c r="V45" s="684"/>
      <c r="W45" s="685"/>
      <c r="X45" s="670"/>
      <c r="Y45" s="685"/>
      <c r="Z45" s="685"/>
      <c r="AA45" s="684"/>
      <c r="AB45" s="684"/>
      <c r="AC45" s="684"/>
      <c r="AD45" s="684"/>
      <c r="AE45" s="684"/>
      <c r="AF45" s="684"/>
      <c r="AG45" s="684"/>
      <c r="AH45" s="684"/>
      <c r="AI45" s="687"/>
      <c r="AJ45" s="687"/>
      <c r="AK45" s="684"/>
      <c r="AL45" s="724"/>
      <c r="AM45" s="715"/>
      <c r="AN45" s="717"/>
      <c r="AO45" s="717"/>
      <c r="AP45" s="718"/>
      <c r="AQ45" s="715"/>
      <c r="AR45" s="715"/>
      <c r="AS45" s="715"/>
      <c r="AT45" s="715"/>
      <c r="AU45" s="715"/>
      <c r="AV45" s="715"/>
      <c r="AW45" s="715"/>
      <c r="AX45" s="715"/>
      <c r="AY45" s="715"/>
      <c r="AZ45" s="715"/>
      <c r="BA45" s="715"/>
    </row>
    <row r="46" spans="1:53" s="691" customFormat="1" ht="72" customHeight="1" x14ac:dyDescent="0.25">
      <c r="A46" s="673">
        <v>23</v>
      </c>
      <c r="B46" s="674" t="s">
        <v>441</v>
      </c>
      <c r="C46" s="674" t="s">
        <v>95</v>
      </c>
      <c r="D46" s="748" t="s">
        <v>463</v>
      </c>
      <c r="E46" s="674" t="s">
        <v>64</v>
      </c>
      <c r="F46" s="674">
        <v>1</v>
      </c>
      <c r="G46" s="676" t="s">
        <v>97</v>
      </c>
      <c r="H46" s="677">
        <v>10</v>
      </c>
      <c r="I46" s="674" t="s">
        <v>66</v>
      </c>
      <c r="J46" s="674" t="s">
        <v>49</v>
      </c>
      <c r="K46" s="674" t="s">
        <v>370</v>
      </c>
      <c r="L46" s="693">
        <v>25000000</v>
      </c>
      <c r="M46" s="678">
        <v>25000000</v>
      </c>
      <c r="N46" s="679" t="s">
        <v>67</v>
      </c>
      <c r="O46" s="679" t="s">
        <v>50</v>
      </c>
      <c r="P46" s="680" t="s">
        <v>68</v>
      </c>
      <c r="Q46" s="722"/>
      <c r="R46" s="695" t="s">
        <v>833</v>
      </c>
      <c r="S46" s="695" t="s">
        <v>834</v>
      </c>
      <c r="T46" s="749">
        <v>42768</v>
      </c>
      <c r="U46" s="750" t="s">
        <v>835</v>
      </c>
      <c r="V46" s="751" t="s">
        <v>836</v>
      </c>
      <c r="W46" s="745">
        <v>25000000</v>
      </c>
      <c r="X46" s="670"/>
      <c r="Y46" s="746">
        <v>25000000</v>
      </c>
      <c r="Z46" s="746">
        <v>25000000</v>
      </c>
      <c r="AA46" s="728" t="s">
        <v>837</v>
      </c>
      <c r="AB46" s="684"/>
      <c r="AC46" s="684"/>
      <c r="AD46" s="684"/>
      <c r="AE46" s="684"/>
      <c r="AF46" s="684"/>
      <c r="AG46" s="684"/>
      <c r="AH46" s="728" t="s">
        <v>838</v>
      </c>
      <c r="AI46" s="727">
        <v>42768</v>
      </c>
      <c r="AJ46" s="727">
        <v>43098</v>
      </c>
      <c r="AK46" s="729" t="s">
        <v>839</v>
      </c>
      <c r="AL46" s="752" t="s">
        <v>520</v>
      </c>
      <c r="AM46" s="753"/>
      <c r="AN46" s="753"/>
      <c r="AO46" s="753"/>
      <c r="AP46" s="753"/>
      <c r="AQ46" s="702"/>
      <c r="AR46" s="753"/>
      <c r="AS46" s="753"/>
      <c r="AT46" s="754"/>
      <c r="AU46" s="753"/>
      <c r="AV46" s="753"/>
      <c r="AW46" s="753"/>
      <c r="AX46" s="753"/>
      <c r="AY46" s="753"/>
      <c r="AZ46" s="753"/>
      <c r="BA46" s="753"/>
    </row>
    <row r="47" spans="1:53" s="691" customFormat="1" ht="72" customHeight="1" x14ac:dyDescent="0.25">
      <c r="A47" s="673">
        <f>+A46+1</f>
        <v>24</v>
      </c>
      <c r="B47" s="674" t="s">
        <v>439</v>
      </c>
      <c r="C47" s="674">
        <v>20102302</v>
      </c>
      <c r="D47" s="675" t="s">
        <v>371</v>
      </c>
      <c r="E47" s="674" t="s">
        <v>77</v>
      </c>
      <c r="F47" s="674">
        <v>1</v>
      </c>
      <c r="G47" s="676" t="s">
        <v>102</v>
      </c>
      <c r="H47" s="677">
        <v>1</v>
      </c>
      <c r="I47" s="674" t="s">
        <v>73</v>
      </c>
      <c r="J47" s="674" t="s">
        <v>49</v>
      </c>
      <c r="K47" s="674" t="s">
        <v>397</v>
      </c>
      <c r="L47" s="693">
        <v>3000000</v>
      </c>
      <c r="M47" s="678">
        <v>3000000</v>
      </c>
      <c r="N47" s="679" t="s">
        <v>67</v>
      </c>
      <c r="O47" s="679" t="s">
        <v>50</v>
      </c>
      <c r="P47" s="680" t="s">
        <v>68</v>
      </c>
      <c r="Q47" s="704"/>
      <c r="R47" s="969"/>
      <c r="S47" s="969"/>
      <c r="T47" s="683"/>
      <c r="U47" s="670"/>
      <c r="V47" s="684"/>
      <c r="W47" s="717"/>
      <c r="X47" s="670"/>
      <c r="Y47" s="755"/>
      <c r="Z47" s="755"/>
      <c r="AA47" s="714"/>
      <c r="AB47" s="714"/>
      <c r="AC47" s="714"/>
      <c r="AD47" s="714"/>
      <c r="AE47" s="714"/>
      <c r="AF47" s="714"/>
      <c r="AG47" s="714"/>
      <c r="AH47" s="714"/>
      <c r="AI47" s="714"/>
      <c r="AJ47" s="969"/>
      <c r="AK47" s="969"/>
      <c r="AL47" s="974"/>
      <c r="AM47" s="976"/>
      <c r="AN47" s="969"/>
      <c r="AO47" s="969"/>
      <c r="AP47" s="969"/>
      <c r="AQ47" s="969"/>
      <c r="AR47" s="969"/>
      <c r="AS47" s="969"/>
      <c r="AT47" s="969"/>
      <c r="AU47" s="969"/>
      <c r="AV47" s="969"/>
      <c r="AW47" s="969"/>
      <c r="AX47" s="969"/>
      <c r="AY47" s="969"/>
      <c r="AZ47" s="969"/>
      <c r="BA47" s="969"/>
    </row>
    <row r="48" spans="1:53" s="691" customFormat="1" ht="72" customHeight="1" x14ac:dyDescent="0.25">
      <c r="A48" s="673">
        <f>+A47+1</f>
        <v>25</v>
      </c>
      <c r="B48" s="674" t="s">
        <v>439</v>
      </c>
      <c r="C48" s="674">
        <v>55101519</v>
      </c>
      <c r="D48" s="675" t="s">
        <v>312</v>
      </c>
      <c r="E48" s="674" t="s">
        <v>64</v>
      </c>
      <c r="F48" s="674">
        <v>1</v>
      </c>
      <c r="G48" s="676" t="s">
        <v>99</v>
      </c>
      <c r="H48" s="677" t="s">
        <v>372</v>
      </c>
      <c r="I48" s="674" t="s">
        <v>73</v>
      </c>
      <c r="J48" s="674" t="s">
        <v>49</v>
      </c>
      <c r="K48" s="674" t="s">
        <v>348</v>
      </c>
      <c r="L48" s="693">
        <v>3000000</v>
      </c>
      <c r="M48" s="678">
        <v>3000000</v>
      </c>
      <c r="N48" s="679" t="s">
        <v>67</v>
      </c>
      <c r="O48" s="679" t="s">
        <v>50</v>
      </c>
      <c r="P48" s="680" t="s">
        <v>68</v>
      </c>
      <c r="Q48" s="694"/>
      <c r="R48" s="970"/>
      <c r="S48" s="970"/>
      <c r="T48" s="683"/>
      <c r="U48" s="670"/>
      <c r="V48" s="684"/>
      <c r="W48" s="717"/>
      <c r="X48" s="670"/>
      <c r="Y48" s="755"/>
      <c r="Z48" s="755"/>
      <c r="AA48" s="714"/>
      <c r="AB48" s="714"/>
      <c r="AC48" s="714"/>
      <c r="AD48" s="714"/>
      <c r="AE48" s="714"/>
      <c r="AF48" s="714"/>
      <c r="AG48" s="714"/>
      <c r="AH48" s="714"/>
      <c r="AI48" s="714"/>
      <c r="AJ48" s="970"/>
      <c r="AK48" s="970"/>
      <c r="AL48" s="975"/>
      <c r="AM48" s="977"/>
      <c r="AN48" s="970"/>
      <c r="AO48" s="970"/>
      <c r="AP48" s="970"/>
      <c r="AQ48" s="970"/>
      <c r="AR48" s="970"/>
      <c r="AS48" s="970"/>
      <c r="AT48" s="970"/>
      <c r="AU48" s="970"/>
      <c r="AV48" s="970"/>
      <c r="AW48" s="970"/>
      <c r="AX48" s="970"/>
      <c r="AY48" s="970"/>
      <c r="AZ48" s="970"/>
      <c r="BA48" s="970"/>
    </row>
    <row r="49" spans="1:53" s="691" customFormat="1" ht="72" customHeight="1" x14ac:dyDescent="0.25">
      <c r="A49" s="971">
        <v>26</v>
      </c>
      <c r="B49" s="674" t="s">
        <v>439</v>
      </c>
      <c r="C49" s="972">
        <v>72101516</v>
      </c>
      <c r="D49" s="973" t="s">
        <v>373</v>
      </c>
      <c r="E49" s="674" t="s">
        <v>64</v>
      </c>
      <c r="F49" s="674">
        <v>1</v>
      </c>
      <c r="G49" s="756" t="s">
        <v>100</v>
      </c>
      <c r="H49" s="756" t="s">
        <v>242</v>
      </c>
      <c r="I49" s="674" t="s">
        <v>73</v>
      </c>
      <c r="J49" s="756" t="s">
        <v>49</v>
      </c>
      <c r="K49" s="674" t="s">
        <v>51</v>
      </c>
      <c r="L49" s="693">
        <v>2500000</v>
      </c>
      <c r="M49" s="678">
        <v>2500000</v>
      </c>
      <c r="N49" s="679" t="s">
        <v>67</v>
      </c>
      <c r="O49" s="679" t="s">
        <v>50</v>
      </c>
      <c r="P49" s="680" t="s">
        <v>68</v>
      </c>
      <c r="Q49" s="722"/>
      <c r="R49" s="682"/>
      <c r="S49" s="682"/>
      <c r="T49" s="683"/>
      <c r="U49" s="670"/>
      <c r="V49" s="757"/>
      <c r="W49" s="758"/>
      <c r="X49" s="670"/>
      <c r="Y49" s="685"/>
      <c r="Z49" s="685"/>
      <c r="AA49" s="714"/>
      <c r="AB49" s="714"/>
      <c r="AC49" s="714"/>
      <c r="AD49" s="714"/>
      <c r="AE49" s="714"/>
      <c r="AF49" s="714"/>
      <c r="AG49" s="714"/>
      <c r="AH49" s="714"/>
      <c r="AI49" s="714"/>
      <c r="AJ49" s="687"/>
      <c r="AK49" s="684"/>
      <c r="AL49" s="724"/>
      <c r="AM49" s="744"/>
      <c r="AN49" s="702"/>
      <c r="AO49" s="702"/>
      <c r="AP49" s="702"/>
      <c r="AQ49" s="702"/>
      <c r="AR49" s="702"/>
      <c r="AS49" s="702"/>
      <c r="AT49" s="702"/>
      <c r="AU49" s="702"/>
      <c r="AV49" s="702"/>
      <c r="AW49" s="702"/>
      <c r="AX49" s="702"/>
      <c r="AY49" s="702"/>
      <c r="AZ49" s="702"/>
      <c r="BA49" s="702"/>
    </row>
    <row r="50" spans="1:53" s="691" customFormat="1" ht="72" customHeight="1" x14ac:dyDescent="0.25">
      <c r="A50" s="971"/>
      <c r="B50" s="674" t="s">
        <v>439</v>
      </c>
      <c r="C50" s="972"/>
      <c r="D50" s="973"/>
      <c r="E50" s="674" t="s">
        <v>64</v>
      </c>
      <c r="F50" s="674">
        <v>1</v>
      </c>
      <c r="G50" s="674" t="s">
        <v>100</v>
      </c>
      <c r="H50" s="674" t="s">
        <v>242</v>
      </c>
      <c r="I50" s="674" t="s">
        <v>73</v>
      </c>
      <c r="J50" s="756" t="s">
        <v>49</v>
      </c>
      <c r="K50" s="674" t="s">
        <v>60</v>
      </c>
      <c r="L50" s="693">
        <v>1500000</v>
      </c>
      <c r="M50" s="678">
        <v>1500000</v>
      </c>
      <c r="N50" s="679" t="s">
        <v>67</v>
      </c>
      <c r="O50" s="679" t="s">
        <v>50</v>
      </c>
      <c r="P50" s="680" t="s">
        <v>68</v>
      </c>
      <c r="Q50" s="722"/>
      <c r="R50" s="682"/>
      <c r="S50" s="682"/>
      <c r="T50" s="683"/>
      <c r="U50" s="670"/>
      <c r="V50" s="684"/>
      <c r="W50" s="725"/>
      <c r="X50" s="670"/>
      <c r="Y50" s="685"/>
      <c r="Z50" s="685"/>
      <c r="AA50" s="714"/>
      <c r="AB50" s="714"/>
      <c r="AC50" s="714"/>
      <c r="AD50" s="714"/>
      <c r="AE50" s="714"/>
      <c r="AF50" s="714"/>
      <c r="AG50" s="714"/>
      <c r="AH50" s="714"/>
      <c r="AI50" s="714"/>
      <c r="AJ50" s="687"/>
      <c r="AK50" s="684"/>
      <c r="AL50" s="724"/>
      <c r="AM50" s="719"/>
      <c r="AN50" s="719"/>
      <c r="AO50" s="759"/>
      <c r="AP50" s="754"/>
      <c r="AQ50" s="702"/>
      <c r="AR50" s="719"/>
      <c r="AS50" s="719"/>
      <c r="AT50" s="754"/>
      <c r="AU50" s="719"/>
      <c r="AV50" s="719"/>
      <c r="AW50" s="719"/>
      <c r="AX50" s="719"/>
      <c r="AY50" s="719"/>
      <c r="AZ50" s="719"/>
      <c r="BA50" s="719"/>
    </row>
    <row r="51" spans="1:53" s="691" customFormat="1" ht="72" customHeight="1" x14ac:dyDescent="0.25">
      <c r="A51" s="948">
        <v>27</v>
      </c>
      <c r="B51" s="674" t="s">
        <v>439</v>
      </c>
      <c r="C51" s="961" t="s">
        <v>374</v>
      </c>
      <c r="D51" s="950" t="s">
        <v>375</v>
      </c>
      <c r="E51" s="760" t="s">
        <v>64</v>
      </c>
      <c r="F51" s="760">
        <v>1</v>
      </c>
      <c r="G51" s="674" t="s">
        <v>104</v>
      </c>
      <c r="H51" s="760" t="s">
        <v>372</v>
      </c>
      <c r="I51" s="674" t="s">
        <v>73</v>
      </c>
      <c r="J51" s="756" t="s">
        <v>49</v>
      </c>
      <c r="K51" s="674" t="s">
        <v>51</v>
      </c>
      <c r="L51" s="693">
        <v>3000000</v>
      </c>
      <c r="M51" s="678">
        <v>3000000</v>
      </c>
      <c r="N51" s="679" t="s">
        <v>67</v>
      </c>
      <c r="O51" s="679" t="s">
        <v>50</v>
      </c>
      <c r="P51" s="680" t="s">
        <v>68</v>
      </c>
      <c r="Q51" s="722"/>
      <c r="R51" s="682"/>
      <c r="S51" s="682"/>
      <c r="T51" s="683"/>
      <c r="U51" s="670"/>
      <c r="V51" s="684"/>
      <c r="W51" s="717"/>
      <c r="X51" s="670"/>
      <c r="Y51" s="685"/>
      <c r="Z51" s="685"/>
      <c r="AA51" s="684"/>
      <c r="AB51" s="684"/>
      <c r="AC51" s="684"/>
      <c r="AD51" s="684"/>
      <c r="AE51" s="684"/>
      <c r="AF51" s="687"/>
      <c r="AG51" s="687"/>
      <c r="AH51" s="761"/>
      <c r="AI51" s="687"/>
      <c r="AJ51" s="687"/>
      <c r="AK51" s="684"/>
      <c r="AL51" s="734"/>
      <c r="AM51" s="719"/>
      <c r="AN51" s="702"/>
      <c r="AO51" s="702"/>
      <c r="AP51" s="702"/>
      <c r="AQ51" s="759"/>
      <c r="AR51" s="702"/>
      <c r="AS51" s="702"/>
      <c r="AT51" s="762"/>
      <c r="AU51" s="702"/>
      <c r="AV51" s="702"/>
      <c r="AW51" s="702"/>
      <c r="AX51" s="702"/>
      <c r="AY51" s="702"/>
      <c r="AZ51" s="702"/>
      <c r="BA51" s="702"/>
    </row>
    <row r="52" spans="1:53" s="691" customFormat="1" ht="72" customHeight="1" x14ac:dyDescent="0.25">
      <c r="A52" s="949"/>
      <c r="B52" s="674" t="s">
        <v>439</v>
      </c>
      <c r="C52" s="962"/>
      <c r="D52" s="951"/>
      <c r="E52" s="760" t="s">
        <v>64</v>
      </c>
      <c r="F52" s="760">
        <v>1</v>
      </c>
      <c r="G52" s="760" t="s">
        <v>104</v>
      </c>
      <c r="H52" s="760" t="s">
        <v>372</v>
      </c>
      <c r="I52" s="674" t="s">
        <v>73</v>
      </c>
      <c r="J52" s="756" t="s">
        <v>49</v>
      </c>
      <c r="K52" s="674" t="s">
        <v>60</v>
      </c>
      <c r="L52" s="693">
        <v>2000000</v>
      </c>
      <c r="M52" s="678">
        <v>2000000</v>
      </c>
      <c r="N52" s="679" t="s">
        <v>67</v>
      </c>
      <c r="O52" s="679" t="s">
        <v>50</v>
      </c>
      <c r="P52" s="680" t="s">
        <v>68</v>
      </c>
      <c r="Q52" s="722"/>
      <c r="R52" s="682"/>
      <c r="S52" s="763"/>
      <c r="T52" s="683"/>
      <c r="U52" s="723"/>
      <c r="V52" s="684"/>
      <c r="W52" s="725"/>
      <c r="X52" s="670"/>
      <c r="Y52" s="685"/>
      <c r="Z52" s="685"/>
      <c r="AA52" s="684"/>
      <c r="AB52" s="684"/>
      <c r="AC52" s="684"/>
      <c r="AD52" s="684"/>
      <c r="AE52" s="684"/>
      <c r="AF52" s="684"/>
      <c r="AG52" s="684"/>
      <c r="AH52" s="684"/>
      <c r="AI52" s="687"/>
      <c r="AJ52" s="687"/>
      <c r="AK52" s="684"/>
      <c r="AL52" s="724"/>
      <c r="AM52" s="715"/>
      <c r="AN52" s="725"/>
      <c r="AO52" s="725"/>
      <c r="AP52" s="726"/>
      <c r="AQ52" s="725"/>
      <c r="AR52" s="725"/>
      <c r="AS52" s="764"/>
      <c r="AT52" s="765"/>
      <c r="AU52" s="766"/>
      <c r="AV52" s="766"/>
      <c r="AW52" s="766"/>
      <c r="AX52" s="767"/>
      <c r="AY52" s="766"/>
      <c r="AZ52" s="766"/>
      <c r="BA52" s="768"/>
    </row>
    <row r="53" spans="1:53" s="691" customFormat="1" ht="72" customHeight="1" x14ac:dyDescent="0.25">
      <c r="A53" s="948">
        <v>28</v>
      </c>
      <c r="B53" s="674" t="s">
        <v>439</v>
      </c>
      <c r="C53" s="961" t="s">
        <v>374</v>
      </c>
      <c r="D53" s="950" t="s">
        <v>376</v>
      </c>
      <c r="E53" s="760" t="s">
        <v>64</v>
      </c>
      <c r="F53" s="760">
        <v>1</v>
      </c>
      <c r="G53" s="760" t="s">
        <v>99</v>
      </c>
      <c r="H53" s="760" t="s">
        <v>372</v>
      </c>
      <c r="I53" s="674" t="s">
        <v>73</v>
      </c>
      <c r="J53" s="756" t="s">
        <v>49</v>
      </c>
      <c r="K53" s="674" t="s">
        <v>51</v>
      </c>
      <c r="L53" s="693">
        <v>15000000</v>
      </c>
      <c r="M53" s="678">
        <v>15000000</v>
      </c>
      <c r="N53" s="679" t="s">
        <v>67</v>
      </c>
      <c r="O53" s="679" t="s">
        <v>50</v>
      </c>
      <c r="P53" s="680" t="s">
        <v>87</v>
      </c>
      <c r="Q53" s="722"/>
      <c r="R53" s="682"/>
      <c r="S53" s="682"/>
      <c r="T53" s="683"/>
      <c r="U53" s="723"/>
      <c r="V53" s="684"/>
      <c r="W53" s="769"/>
      <c r="X53" s="670"/>
      <c r="Y53" s="685"/>
      <c r="Z53" s="685"/>
      <c r="AA53" s="684"/>
      <c r="AB53" s="684"/>
      <c r="AC53" s="684"/>
      <c r="AD53" s="684"/>
      <c r="AE53" s="684"/>
      <c r="AF53" s="684"/>
      <c r="AG53" s="684"/>
      <c r="AH53" s="684"/>
      <c r="AI53" s="687"/>
      <c r="AJ53" s="687"/>
      <c r="AK53" s="684"/>
      <c r="AL53" s="724"/>
      <c r="AM53" s="715"/>
      <c r="AN53" s="725"/>
      <c r="AO53" s="725"/>
      <c r="AP53" s="726"/>
      <c r="AQ53" s="725"/>
      <c r="AR53" s="725"/>
      <c r="AS53" s="764"/>
      <c r="AT53" s="765"/>
      <c r="AU53" s="770"/>
      <c r="AV53" s="770"/>
      <c r="AW53" s="770"/>
      <c r="AX53" s="767"/>
      <c r="AY53" s="770"/>
      <c r="AZ53" s="770"/>
      <c r="BA53" s="768"/>
    </row>
    <row r="54" spans="1:53" s="691" customFormat="1" ht="72" customHeight="1" x14ac:dyDescent="0.25">
      <c r="A54" s="949"/>
      <c r="B54" s="674" t="s">
        <v>439</v>
      </c>
      <c r="C54" s="962"/>
      <c r="D54" s="951"/>
      <c r="E54" s="760" t="s">
        <v>64</v>
      </c>
      <c r="F54" s="760">
        <v>1</v>
      </c>
      <c r="G54" s="760" t="s">
        <v>99</v>
      </c>
      <c r="H54" s="760" t="s">
        <v>372</v>
      </c>
      <c r="I54" s="674" t="s">
        <v>73</v>
      </c>
      <c r="J54" s="756" t="s">
        <v>49</v>
      </c>
      <c r="K54" s="674" t="s">
        <v>60</v>
      </c>
      <c r="L54" s="693">
        <v>17000000</v>
      </c>
      <c r="M54" s="678">
        <v>17000000</v>
      </c>
      <c r="N54" s="679" t="s">
        <v>67</v>
      </c>
      <c r="O54" s="679" t="s">
        <v>50</v>
      </c>
      <c r="P54" s="680" t="s">
        <v>107</v>
      </c>
      <c r="Q54" s="722"/>
      <c r="R54" s="682"/>
      <c r="S54" s="771"/>
      <c r="T54" s="690"/>
      <c r="U54" s="690"/>
      <c r="V54" s="690"/>
      <c r="W54" s="772"/>
      <c r="X54" s="670"/>
      <c r="Y54" s="685"/>
      <c r="Z54" s="685"/>
      <c r="AA54" s="690"/>
      <c r="AB54" s="690"/>
      <c r="AC54" s="690"/>
      <c r="AD54" s="690"/>
      <c r="AE54" s="690"/>
      <c r="AF54" s="690"/>
      <c r="AG54" s="690"/>
      <c r="AH54" s="690"/>
      <c r="AI54" s="690"/>
      <c r="AJ54" s="690"/>
      <c r="AK54" s="690"/>
      <c r="AL54" s="773"/>
      <c r="AM54" s="744"/>
      <c r="AN54" s="702"/>
      <c r="AO54" s="702"/>
      <c r="AP54" s="702"/>
      <c r="AQ54" s="702"/>
      <c r="AR54" s="702"/>
      <c r="AS54" s="702"/>
      <c r="AT54" s="702"/>
      <c r="AU54" s="702"/>
      <c r="AV54" s="702"/>
      <c r="AW54" s="702"/>
      <c r="AX54" s="702"/>
      <c r="AY54" s="702"/>
      <c r="AZ54" s="702"/>
      <c r="BA54" s="702"/>
    </row>
    <row r="55" spans="1:53" s="691" customFormat="1" ht="72" customHeight="1" x14ac:dyDescent="0.25">
      <c r="A55" s="948">
        <v>30</v>
      </c>
      <c r="B55" s="674" t="s">
        <v>439</v>
      </c>
      <c r="C55" s="961">
        <v>27110000</v>
      </c>
      <c r="D55" s="950" t="s">
        <v>327</v>
      </c>
      <c r="E55" s="674" t="s">
        <v>323</v>
      </c>
      <c r="F55" s="674">
        <v>1</v>
      </c>
      <c r="G55" s="676" t="s">
        <v>99</v>
      </c>
      <c r="H55" s="677" t="s">
        <v>241</v>
      </c>
      <c r="I55" s="674" t="s">
        <v>73</v>
      </c>
      <c r="J55" s="674" t="s">
        <v>49</v>
      </c>
      <c r="K55" s="674" t="s">
        <v>351</v>
      </c>
      <c r="L55" s="693">
        <v>500000</v>
      </c>
      <c r="M55" s="678">
        <v>500000</v>
      </c>
      <c r="N55" s="679" t="s">
        <v>67</v>
      </c>
      <c r="O55" s="679" t="s">
        <v>50</v>
      </c>
      <c r="P55" s="680" t="s">
        <v>68</v>
      </c>
      <c r="Q55" s="722"/>
      <c r="R55" s="774"/>
      <c r="S55" s="775"/>
      <c r="T55" s="776"/>
      <c r="U55" s="683"/>
      <c r="V55" s="723"/>
      <c r="W55" s="758"/>
      <c r="X55" s="670"/>
      <c r="Y55" s="685"/>
      <c r="Z55" s="685"/>
      <c r="AA55" s="685"/>
      <c r="AB55" s="723"/>
      <c r="AC55" s="684"/>
      <c r="AD55" s="684"/>
      <c r="AE55" s="684"/>
      <c r="AF55" s="684"/>
      <c r="AG55" s="684"/>
      <c r="AH55" s="777"/>
      <c r="AI55" s="777"/>
      <c r="AJ55" s="778"/>
      <c r="AK55" s="778"/>
      <c r="AL55" s="779"/>
      <c r="AM55" s="744"/>
      <c r="AN55" s="702"/>
      <c r="AO55" s="702"/>
      <c r="AP55" s="702"/>
      <c r="AQ55" s="702"/>
      <c r="AR55" s="702"/>
      <c r="AS55" s="702"/>
      <c r="AT55" s="702"/>
      <c r="AU55" s="702"/>
      <c r="AV55" s="702"/>
      <c r="AW55" s="702"/>
      <c r="AX55" s="702"/>
      <c r="AY55" s="702"/>
      <c r="AZ55" s="702"/>
      <c r="BA55" s="702"/>
    </row>
    <row r="56" spans="1:53" s="691" customFormat="1" ht="72" customHeight="1" x14ac:dyDescent="0.25">
      <c r="A56" s="949"/>
      <c r="B56" s="674" t="s">
        <v>439</v>
      </c>
      <c r="C56" s="962"/>
      <c r="D56" s="951"/>
      <c r="E56" s="674" t="s">
        <v>323</v>
      </c>
      <c r="F56" s="674">
        <v>1</v>
      </c>
      <c r="G56" s="676" t="s">
        <v>99</v>
      </c>
      <c r="H56" s="677" t="s">
        <v>241</v>
      </c>
      <c r="I56" s="674" t="s">
        <v>73</v>
      </c>
      <c r="J56" s="674" t="s">
        <v>49</v>
      </c>
      <c r="K56" s="674" t="s">
        <v>60</v>
      </c>
      <c r="L56" s="693">
        <v>5000000</v>
      </c>
      <c r="M56" s="678">
        <v>5000000</v>
      </c>
      <c r="N56" s="679" t="s">
        <v>67</v>
      </c>
      <c r="O56" s="679" t="s">
        <v>50</v>
      </c>
      <c r="P56" s="680" t="s">
        <v>68</v>
      </c>
      <c r="Q56" s="722"/>
      <c r="R56" s="682"/>
      <c r="S56" s="682"/>
      <c r="T56" s="683"/>
      <c r="U56" s="723"/>
      <c r="V56" s="684"/>
      <c r="W56" s="685"/>
      <c r="X56" s="670"/>
      <c r="Y56" s="685"/>
      <c r="Z56" s="685"/>
      <c r="AA56" s="684"/>
      <c r="AB56" s="684"/>
      <c r="AC56" s="684"/>
      <c r="AD56" s="684"/>
      <c r="AE56" s="684"/>
      <c r="AF56" s="684"/>
      <c r="AG56" s="684"/>
      <c r="AH56" s="684"/>
      <c r="AI56" s="687"/>
      <c r="AJ56" s="687"/>
      <c r="AK56" s="684"/>
      <c r="AL56" s="724"/>
      <c r="AM56" s="780"/>
      <c r="AN56" s="781"/>
      <c r="AO56" s="781"/>
      <c r="AP56" s="726"/>
      <c r="AQ56" s="781"/>
      <c r="AR56" s="781"/>
      <c r="AS56" s="782"/>
      <c r="AT56" s="765"/>
      <c r="AU56" s="783"/>
      <c r="AV56" s="783"/>
      <c r="AW56" s="783"/>
      <c r="AX56" s="767"/>
      <c r="AY56" s="783"/>
      <c r="AZ56" s="783"/>
      <c r="BA56" s="768"/>
    </row>
    <row r="57" spans="1:53" s="691" customFormat="1" ht="126" customHeight="1" x14ac:dyDescent="0.25">
      <c r="A57" s="673">
        <v>31</v>
      </c>
      <c r="B57" s="674" t="s">
        <v>439</v>
      </c>
      <c r="C57" s="674">
        <v>84131512</v>
      </c>
      <c r="D57" s="675" t="s">
        <v>330</v>
      </c>
      <c r="E57" s="674" t="s">
        <v>64</v>
      </c>
      <c r="F57" s="674">
        <v>1</v>
      </c>
      <c r="G57" s="676" t="s">
        <v>105</v>
      </c>
      <c r="H57" s="677">
        <v>12</v>
      </c>
      <c r="I57" s="674" t="s">
        <v>309</v>
      </c>
      <c r="J57" s="674" t="s">
        <v>49</v>
      </c>
      <c r="K57" s="674" t="s">
        <v>328</v>
      </c>
      <c r="L57" s="693">
        <v>9000000</v>
      </c>
      <c r="M57" s="678">
        <v>9000000</v>
      </c>
      <c r="N57" s="679" t="s">
        <v>67</v>
      </c>
      <c r="O57" s="679" t="s">
        <v>50</v>
      </c>
      <c r="P57" s="680" t="s">
        <v>87</v>
      </c>
      <c r="Q57" s="704"/>
      <c r="R57" s="705"/>
      <c r="S57" s="705"/>
      <c r="T57" s="706"/>
      <c r="U57" s="707"/>
      <c r="V57" s="707"/>
      <c r="W57" s="685"/>
      <c r="X57" s="670"/>
      <c r="Y57" s="685"/>
      <c r="Z57" s="685"/>
      <c r="AA57" s="707"/>
      <c r="AB57" s="684"/>
      <c r="AC57" s="684"/>
      <c r="AD57" s="684"/>
      <c r="AE57" s="684"/>
      <c r="AF57" s="687"/>
      <c r="AG57" s="687"/>
      <c r="AH57" s="686"/>
      <c r="AI57" s="687"/>
      <c r="AJ57" s="687"/>
      <c r="AK57" s="684"/>
      <c r="AL57" s="734"/>
      <c r="AM57" s="719"/>
      <c r="AN57" s="702"/>
      <c r="AO57" s="702"/>
      <c r="AP57" s="702"/>
      <c r="AQ57" s="702"/>
      <c r="AR57" s="784"/>
      <c r="AS57" s="784"/>
      <c r="AT57" s="785"/>
      <c r="AU57" s="785"/>
      <c r="AV57" s="785"/>
      <c r="AW57" s="785"/>
      <c r="AX57" s="785"/>
      <c r="AY57" s="785"/>
      <c r="AZ57" s="785"/>
      <c r="BA57" s="785"/>
    </row>
    <row r="58" spans="1:53" s="691" customFormat="1" ht="36" customHeight="1" x14ac:dyDescent="0.25">
      <c r="A58" s="673">
        <v>32</v>
      </c>
      <c r="B58" s="674" t="s">
        <v>277</v>
      </c>
      <c r="C58" s="674">
        <v>81100000</v>
      </c>
      <c r="D58" s="675" t="s">
        <v>78</v>
      </c>
      <c r="E58" s="674" t="s">
        <v>64</v>
      </c>
      <c r="F58" s="674">
        <v>1</v>
      </c>
      <c r="G58" s="676" t="s">
        <v>98</v>
      </c>
      <c r="H58" s="677">
        <v>12</v>
      </c>
      <c r="I58" s="674" t="s">
        <v>73</v>
      </c>
      <c r="J58" s="674" t="s">
        <v>49</v>
      </c>
      <c r="K58" s="674" t="s">
        <v>54</v>
      </c>
      <c r="L58" s="693">
        <v>4600000</v>
      </c>
      <c r="M58" s="678">
        <v>4600000</v>
      </c>
      <c r="N58" s="679" t="s">
        <v>67</v>
      </c>
      <c r="O58" s="679" t="s">
        <v>50</v>
      </c>
      <c r="P58" s="680" t="s">
        <v>799</v>
      </c>
      <c r="Q58" s="722"/>
      <c r="R58" s="682"/>
      <c r="S58" s="682"/>
      <c r="T58" s="683"/>
      <c r="U58" s="723"/>
      <c r="V58" s="684"/>
      <c r="W58" s="685"/>
      <c r="X58" s="670"/>
      <c r="Y58" s="685"/>
      <c r="Z58" s="685"/>
      <c r="AA58" s="684"/>
      <c r="AB58" s="684"/>
      <c r="AC58" s="684"/>
      <c r="AD58" s="684"/>
      <c r="AE58" s="684"/>
      <c r="AF58" s="684"/>
      <c r="AG58" s="684"/>
      <c r="AH58" s="684"/>
      <c r="AI58" s="687"/>
      <c r="AJ58" s="687"/>
      <c r="AK58" s="684"/>
      <c r="AL58" s="724"/>
      <c r="AM58" s="715"/>
      <c r="AN58" s="725"/>
      <c r="AO58" s="725"/>
      <c r="AP58" s="726"/>
      <c r="AQ58" s="725"/>
      <c r="AR58" s="725"/>
      <c r="AS58" s="764"/>
      <c r="AT58" s="765"/>
      <c r="AU58" s="766"/>
      <c r="AV58" s="766"/>
      <c r="AW58" s="766"/>
      <c r="AX58" s="767"/>
      <c r="AY58" s="766"/>
      <c r="AZ58" s="766"/>
      <c r="BA58" s="768"/>
    </row>
    <row r="59" spans="1:53" s="691" customFormat="1" ht="91.5" customHeight="1" x14ac:dyDescent="0.25">
      <c r="A59" s="673">
        <v>33</v>
      </c>
      <c r="B59" s="674" t="s">
        <v>277</v>
      </c>
      <c r="C59" s="674">
        <v>92101805</v>
      </c>
      <c r="D59" s="675" t="s">
        <v>84</v>
      </c>
      <c r="E59" s="674" t="s">
        <v>77</v>
      </c>
      <c r="F59" s="674">
        <v>1</v>
      </c>
      <c r="G59" s="676" t="s">
        <v>97</v>
      </c>
      <c r="H59" s="677">
        <v>11</v>
      </c>
      <c r="I59" s="674" t="s">
        <v>73</v>
      </c>
      <c r="J59" s="674" t="s">
        <v>49</v>
      </c>
      <c r="K59" s="674" t="s">
        <v>85</v>
      </c>
      <c r="L59" s="693">
        <v>12400000</v>
      </c>
      <c r="M59" s="678">
        <v>12400000</v>
      </c>
      <c r="N59" s="679" t="s">
        <v>67</v>
      </c>
      <c r="O59" s="679" t="s">
        <v>50</v>
      </c>
      <c r="P59" s="680" t="s">
        <v>799</v>
      </c>
      <c r="Q59" s="704"/>
      <c r="R59" s="695" t="s">
        <v>745</v>
      </c>
      <c r="S59" s="695" t="s">
        <v>746</v>
      </c>
      <c r="T59" s="749">
        <v>42400</v>
      </c>
      <c r="U59" s="750" t="s">
        <v>747</v>
      </c>
      <c r="V59" s="751" t="s">
        <v>748</v>
      </c>
      <c r="W59" s="786">
        <v>8055000</v>
      </c>
      <c r="X59" s="670"/>
      <c r="Y59" s="699">
        <v>8055000</v>
      </c>
      <c r="Z59" s="699">
        <v>8055000</v>
      </c>
      <c r="AA59" s="728" t="s">
        <v>749</v>
      </c>
      <c r="AB59" s="684"/>
      <c r="AC59" s="684"/>
      <c r="AD59" s="684"/>
      <c r="AE59" s="684"/>
      <c r="AF59" s="684"/>
      <c r="AG59" s="684"/>
      <c r="AH59" s="728" t="s">
        <v>750</v>
      </c>
      <c r="AI59" s="727">
        <v>42767</v>
      </c>
      <c r="AJ59" s="727">
        <v>42947</v>
      </c>
      <c r="AK59" s="729" t="s">
        <v>751</v>
      </c>
      <c r="AL59" s="731" t="s">
        <v>606</v>
      </c>
      <c r="AM59" s="719"/>
      <c r="AN59" s="702"/>
      <c r="AO59" s="702"/>
      <c r="AP59" s="702"/>
      <c r="AQ59" s="702"/>
      <c r="AR59" s="702"/>
      <c r="AS59" s="702"/>
      <c r="AT59" s="702"/>
      <c r="AU59" s="702"/>
      <c r="AV59" s="702"/>
      <c r="AW59" s="702"/>
      <c r="AX59" s="702"/>
      <c r="AY59" s="702"/>
      <c r="AZ59" s="702"/>
      <c r="BA59" s="702"/>
    </row>
    <row r="60" spans="1:53" s="691" customFormat="1" ht="72" customHeight="1" x14ac:dyDescent="0.25">
      <c r="A60" s="673">
        <v>34</v>
      </c>
      <c r="B60" s="674" t="s">
        <v>439</v>
      </c>
      <c r="C60" s="674">
        <v>43211507</v>
      </c>
      <c r="D60" s="675" t="s">
        <v>503</v>
      </c>
      <c r="E60" s="674" t="s">
        <v>64</v>
      </c>
      <c r="F60" s="674">
        <v>1</v>
      </c>
      <c r="G60" s="676" t="s">
        <v>99</v>
      </c>
      <c r="H60" s="677">
        <v>2</v>
      </c>
      <c r="I60" s="674" t="s">
        <v>73</v>
      </c>
      <c r="J60" s="674" t="s">
        <v>49</v>
      </c>
      <c r="K60" s="674" t="s">
        <v>351</v>
      </c>
      <c r="L60" s="693">
        <v>15000000</v>
      </c>
      <c r="M60" s="678">
        <v>15000000</v>
      </c>
      <c r="N60" s="679" t="s">
        <v>67</v>
      </c>
      <c r="O60" s="679" t="s">
        <v>50</v>
      </c>
      <c r="P60" s="680" t="s">
        <v>87</v>
      </c>
      <c r="Q60" s="787"/>
      <c r="R60" s="714"/>
      <c r="S60" s="788"/>
      <c r="T60" s="697"/>
      <c r="U60" s="697"/>
      <c r="V60" s="670"/>
      <c r="W60" s="685"/>
      <c r="X60" s="670"/>
      <c r="Y60" s="789"/>
      <c r="Z60" s="789"/>
      <c r="AA60" s="672"/>
      <c r="AB60" s="723"/>
      <c r="AC60" s="684"/>
      <c r="AD60" s="684"/>
      <c r="AE60" s="684"/>
      <c r="AF60" s="684"/>
      <c r="AG60" s="684"/>
      <c r="AH60" s="790"/>
      <c r="AI60" s="790"/>
      <c r="AJ60" s="791"/>
      <c r="AK60" s="791"/>
      <c r="AL60" s="792"/>
      <c r="AM60" s="793"/>
      <c r="AN60" s="794"/>
      <c r="AO60" s="794"/>
      <c r="AP60" s="794"/>
      <c r="AQ60" s="794"/>
      <c r="AR60" s="794"/>
      <c r="AS60" s="794"/>
      <c r="AT60" s="794"/>
      <c r="AU60" s="794"/>
      <c r="AV60" s="794"/>
      <c r="AW60" s="794"/>
      <c r="AX60" s="794"/>
      <c r="AY60" s="794"/>
      <c r="AZ60" s="794"/>
      <c r="BA60" s="794"/>
    </row>
    <row r="61" spans="1:53" s="691" customFormat="1" ht="72" customHeight="1" x14ac:dyDescent="0.25">
      <c r="A61" s="673">
        <v>35</v>
      </c>
      <c r="B61" s="674" t="s">
        <v>439</v>
      </c>
      <c r="C61" s="674">
        <v>72154010</v>
      </c>
      <c r="D61" s="675" t="s">
        <v>740</v>
      </c>
      <c r="E61" s="674" t="s">
        <v>64</v>
      </c>
      <c r="F61" s="674">
        <v>1</v>
      </c>
      <c r="G61" s="676" t="s">
        <v>99</v>
      </c>
      <c r="H61" s="677" t="s">
        <v>377</v>
      </c>
      <c r="I61" s="674" t="s">
        <v>461</v>
      </c>
      <c r="J61" s="674" t="s">
        <v>86</v>
      </c>
      <c r="K61" s="674" t="s">
        <v>722</v>
      </c>
      <c r="L61" s="693">
        <v>456211695</v>
      </c>
      <c r="M61" s="678">
        <v>381381695</v>
      </c>
      <c r="N61" s="679" t="s">
        <v>65</v>
      </c>
      <c r="O61" s="679" t="s">
        <v>501</v>
      </c>
      <c r="P61" s="680" t="s">
        <v>68</v>
      </c>
      <c r="Q61" s="722"/>
      <c r="R61" s="682"/>
      <c r="S61" s="682"/>
      <c r="T61" s="683"/>
      <c r="U61" s="723"/>
      <c r="V61" s="684"/>
      <c r="W61" s="685"/>
      <c r="X61" s="670"/>
      <c r="Y61" s="685"/>
      <c r="Z61" s="685"/>
      <c r="AA61" s="684"/>
      <c r="AB61" s="795"/>
      <c r="AC61" s="684"/>
      <c r="AD61" s="684"/>
      <c r="AE61" s="684"/>
      <c r="AF61" s="684"/>
      <c r="AG61" s="796"/>
      <c r="AH61" s="684"/>
      <c r="AI61" s="687"/>
      <c r="AJ61" s="687"/>
      <c r="AK61" s="684"/>
      <c r="AL61" s="684"/>
      <c r="AM61" s="685"/>
      <c r="AN61" s="725"/>
      <c r="AO61" s="725"/>
      <c r="AP61" s="726"/>
      <c r="AQ61" s="725"/>
      <c r="AR61" s="725"/>
      <c r="AS61" s="685"/>
      <c r="AT61" s="765"/>
      <c r="AU61" s="685"/>
      <c r="AV61" s="685"/>
      <c r="AW61" s="685"/>
      <c r="AX61" s="685"/>
      <c r="AY61" s="685"/>
      <c r="AZ61" s="685"/>
      <c r="BA61" s="685"/>
    </row>
    <row r="62" spans="1:53" s="691" customFormat="1" ht="90" customHeight="1" x14ac:dyDescent="0.25">
      <c r="A62" s="673">
        <v>36</v>
      </c>
      <c r="B62" s="674" t="s">
        <v>439</v>
      </c>
      <c r="C62" s="674">
        <v>72101506</v>
      </c>
      <c r="D62" s="675" t="s">
        <v>378</v>
      </c>
      <c r="E62" s="674" t="s">
        <v>64</v>
      </c>
      <c r="F62" s="674">
        <v>1</v>
      </c>
      <c r="G62" s="676" t="s">
        <v>102</v>
      </c>
      <c r="H62" s="677" t="s">
        <v>377</v>
      </c>
      <c r="I62" s="674" t="s">
        <v>379</v>
      </c>
      <c r="J62" s="674" t="s">
        <v>86</v>
      </c>
      <c r="K62" s="674" t="s">
        <v>722</v>
      </c>
      <c r="L62" s="693">
        <v>79192099</v>
      </c>
      <c r="M62" s="678">
        <v>63353599</v>
      </c>
      <c r="N62" s="679" t="s">
        <v>65</v>
      </c>
      <c r="O62" s="679" t="s">
        <v>501</v>
      </c>
      <c r="P62" s="680" t="s">
        <v>68</v>
      </c>
      <c r="Q62" s="722"/>
      <c r="R62" s="682"/>
      <c r="S62" s="682"/>
      <c r="T62" s="683"/>
      <c r="U62" s="723"/>
      <c r="V62" s="684"/>
      <c r="W62" s="685"/>
      <c r="X62" s="670"/>
      <c r="Y62" s="685"/>
      <c r="Z62" s="685"/>
      <c r="AA62" s="684"/>
      <c r="AB62" s="795"/>
      <c r="AC62" s="684"/>
      <c r="AD62" s="684"/>
      <c r="AE62" s="684"/>
      <c r="AF62" s="684"/>
      <c r="AG62" s="796"/>
      <c r="AH62" s="684"/>
      <c r="AI62" s="687"/>
      <c r="AJ62" s="687"/>
      <c r="AK62" s="684"/>
      <c r="AL62" s="684"/>
      <c r="AM62" s="685"/>
      <c r="AN62" s="725"/>
      <c r="AO62" s="725"/>
      <c r="AP62" s="726"/>
      <c r="AQ62" s="725"/>
      <c r="AR62" s="725"/>
      <c r="AS62" s="685"/>
      <c r="AT62" s="765"/>
      <c r="AU62" s="685"/>
      <c r="AV62" s="685"/>
      <c r="AW62" s="685"/>
      <c r="AX62" s="685"/>
      <c r="AY62" s="685"/>
      <c r="AZ62" s="685"/>
      <c r="BA62" s="685"/>
    </row>
    <row r="63" spans="1:53" s="691" customFormat="1" ht="90" customHeight="1" x14ac:dyDescent="0.25">
      <c r="A63" s="673">
        <v>37</v>
      </c>
      <c r="B63" s="797" t="s">
        <v>407</v>
      </c>
      <c r="C63" s="674">
        <v>81112502</v>
      </c>
      <c r="D63" s="675" t="s">
        <v>380</v>
      </c>
      <c r="E63" s="674" t="s">
        <v>89</v>
      </c>
      <c r="F63" s="674">
        <v>1</v>
      </c>
      <c r="G63" s="676" t="s">
        <v>102</v>
      </c>
      <c r="H63" s="677" t="s">
        <v>349</v>
      </c>
      <c r="I63" s="676" t="s">
        <v>283</v>
      </c>
      <c r="J63" s="674" t="s">
        <v>49</v>
      </c>
      <c r="K63" s="674" t="s">
        <v>256</v>
      </c>
      <c r="L63" s="678">
        <v>209725028</v>
      </c>
      <c r="M63" s="678">
        <v>209725028</v>
      </c>
      <c r="N63" s="679" t="s">
        <v>65</v>
      </c>
      <c r="O63" s="679" t="s">
        <v>500</v>
      </c>
      <c r="P63" s="680" t="s">
        <v>53</v>
      </c>
      <c r="Q63" s="722"/>
      <c r="R63" s="798"/>
      <c r="S63" s="798"/>
      <c r="T63" s="799"/>
      <c r="U63" s="800"/>
      <c r="V63" s="801"/>
      <c r="W63" s="802"/>
      <c r="X63" s="670"/>
      <c r="Y63" s="802"/>
      <c r="Z63" s="802"/>
      <c r="AA63" s="801"/>
      <c r="AB63" s="684"/>
      <c r="AC63" s="684"/>
      <c r="AD63" s="684"/>
      <c r="AE63" s="684"/>
      <c r="AF63" s="684"/>
      <c r="AG63" s="684"/>
      <c r="AH63" s="801"/>
      <c r="AI63" s="803"/>
      <c r="AJ63" s="803"/>
      <c r="AK63" s="801"/>
      <c r="AL63" s="804"/>
      <c r="AM63" s="805"/>
      <c r="AN63" s="806"/>
      <c r="AO63" s="806"/>
      <c r="AP63" s="806"/>
      <c r="AQ63" s="807"/>
      <c r="AR63" s="807"/>
      <c r="AS63" s="801"/>
      <c r="AT63" s="808"/>
      <c r="AU63" s="801"/>
      <c r="AV63" s="801"/>
      <c r="AW63" s="801"/>
      <c r="AX63" s="801"/>
      <c r="AY63" s="801"/>
      <c r="AZ63" s="801"/>
      <c r="BA63" s="801"/>
    </row>
    <row r="64" spans="1:53" s="691" customFormat="1" ht="90" customHeight="1" x14ac:dyDescent="0.25">
      <c r="A64" s="673">
        <v>38</v>
      </c>
      <c r="B64" s="797" t="s">
        <v>407</v>
      </c>
      <c r="C64" s="674">
        <v>43233004</v>
      </c>
      <c r="D64" s="675" t="s">
        <v>465</v>
      </c>
      <c r="E64" s="674" t="s">
        <v>64</v>
      </c>
      <c r="F64" s="674">
        <v>1</v>
      </c>
      <c r="G64" s="676" t="s">
        <v>104</v>
      </c>
      <c r="H64" s="677" t="s">
        <v>349</v>
      </c>
      <c r="I64" s="674" t="s">
        <v>499</v>
      </c>
      <c r="J64" s="674" t="s">
        <v>86</v>
      </c>
      <c r="K64" s="674" t="s">
        <v>723</v>
      </c>
      <c r="L64" s="678">
        <v>44112545</v>
      </c>
      <c r="M64" s="678">
        <v>44112545</v>
      </c>
      <c r="N64" s="679" t="s">
        <v>67</v>
      </c>
      <c r="O64" s="679" t="s">
        <v>50</v>
      </c>
      <c r="P64" s="680" t="s">
        <v>53</v>
      </c>
      <c r="Q64" s="722"/>
      <c r="R64" s="682"/>
      <c r="S64" s="682"/>
      <c r="T64" s="683"/>
      <c r="U64" s="670"/>
      <c r="V64" s="684"/>
      <c r="W64" s="717"/>
      <c r="X64" s="670"/>
      <c r="Y64" s="717"/>
      <c r="Z64" s="717"/>
      <c r="AA64" s="684"/>
      <c r="AB64" s="795"/>
      <c r="AC64" s="684"/>
      <c r="AD64" s="684"/>
      <c r="AE64" s="684"/>
      <c r="AF64" s="684"/>
      <c r="AG64" s="796"/>
      <c r="AH64" s="686"/>
      <c r="AI64" s="687"/>
      <c r="AJ64" s="687"/>
      <c r="AK64" s="684"/>
      <c r="AL64" s="685"/>
      <c r="AM64" s="702"/>
      <c r="AN64" s="702"/>
      <c r="AO64" s="702"/>
      <c r="AP64" s="702"/>
      <c r="AQ64" s="702"/>
      <c r="AR64" s="759"/>
      <c r="AS64" s="809"/>
      <c r="AT64" s="702"/>
      <c r="AU64" s="809"/>
      <c r="AV64" s="759"/>
      <c r="AW64" s="759"/>
      <c r="AX64" s="702"/>
      <c r="AY64" s="759"/>
      <c r="AZ64" s="759"/>
      <c r="BA64" s="702"/>
    </row>
    <row r="65" spans="1:53" s="691" customFormat="1" ht="90" customHeight="1" x14ac:dyDescent="0.25">
      <c r="A65" s="673">
        <v>39</v>
      </c>
      <c r="B65" s="797" t="s">
        <v>407</v>
      </c>
      <c r="C65" s="674">
        <v>81111812</v>
      </c>
      <c r="D65" s="675" t="s">
        <v>270</v>
      </c>
      <c r="E65" s="674" t="s">
        <v>89</v>
      </c>
      <c r="F65" s="674">
        <v>1</v>
      </c>
      <c r="G65" s="676" t="s">
        <v>100</v>
      </c>
      <c r="H65" s="677">
        <v>12</v>
      </c>
      <c r="I65" s="674" t="s">
        <v>499</v>
      </c>
      <c r="J65" s="674" t="s">
        <v>86</v>
      </c>
      <c r="K65" s="674" t="s">
        <v>723</v>
      </c>
      <c r="L65" s="678">
        <f>20500000*1.1</f>
        <v>22550000</v>
      </c>
      <c r="M65" s="678">
        <f>20500000*1.1</f>
        <v>22550000</v>
      </c>
      <c r="N65" s="679" t="s">
        <v>67</v>
      </c>
      <c r="O65" s="679" t="s">
        <v>50</v>
      </c>
      <c r="P65" s="680" t="s">
        <v>53</v>
      </c>
      <c r="Q65" s="722"/>
      <c r="R65" s="682"/>
      <c r="S65" s="682"/>
      <c r="T65" s="683"/>
      <c r="U65" s="670"/>
      <c r="V65" s="684"/>
      <c r="W65" s="717"/>
      <c r="X65" s="670"/>
      <c r="Y65" s="685"/>
      <c r="Z65" s="685"/>
      <c r="AA65" s="684"/>
      <c r="AB65" s="795"/>
      <c r="AC65" s="684"/>
      <c r="AD65" s="684"/>
      <c r="AE65" s="684"/>
      <c r="AF65" s="684"/>
      <c r="AG65" s="796"/>
      <c r="AH65" s="686"/>
      <c r="AI65" s="687"/>
      <c r="AJ65" s="687"/>
      <c r="AK65" s="684"/>
      <c r="AL65" s="685"/>
      <c r="AM65" s="702"/>
      <c r="AN65" s="702"/>
      <c r="AO65" s="702"/>
      <c r="AP65" s="702"/>
      <c r="AQ65" s="702"/>
      <c r="AR65" s="759"/>
      <c r="AS65" s="809"/>
      <c r="AT65" s="702"/>
      <c r="AU65" s="809"/>
      <c r="AV65" s="702"/>
      <c r="AW65" s="702"/>
      <c r="AX65" s="702"/>
      <c r="AY65" s="702"/>
      <c r="AZ65" s="702"/>
      <c r="BA65" s="702"/>
    </row>
    <row r="66" spans="1:53" s="691" customFormat="1" ht="90" customHeight="1" x14ac:dyDescent="0.25">
      <c r="A66" s="673">
        <v>40</v>
      </c>
      <c r="B66" s="797" t="s">
        <v>407</v>
      </c>
      <c r="C66" s="674">
        <v>81112501</v>
      </c>
      <c r="D66" s="675" t="s">
        <v>381</v>
      </c>
      <c r="E66" s="674" t="s">
        <v>64</v>
      </c>
      <c r="F66" s="674">
        <v>1</v>
      </c>
      <c r="G66" s="676" t="s">
        <v>103</v>
      </c>
      <c r="H66" s="677">
        <v>12</v>
      </c>
      <c r="I66" s="674" t="s">
        <v>272</v>
      </c>
      <c r="J66" s="674" t="s">
        <v>86</v>
      </c>
      <c r="K66" s="674" t="s">
        <v>723</v>
      </c>
      <c r="L66" s="678">
        <v>388600000</v>
      </c>
      <c r="M66" s="678">
        <v>388600000</v>
      </c>
      <c r="N66" s="679" t="s">
        <v>67</v>
      </c>
      <c r="O66" s="679" t="s">
        <v>50</v>
      </c>
      <c r="P66" s="680" t="s">
        <v>53</v>
      </c>
      <c r="Q66" s="722"/>
      <c r="R66" s="682"/>
      <c r="S66" s="682"/>
      <c r="T66" s="683"/>
      <c r="U66" s="670"/>
      <c r="V66" s="684"/>
      <c r="W66" s="717"/>
      <c r="X66" s="670"/>
      <c r="Y66" s="685"/>
      <c r="Z66" s="685"/>
      <c r="AA66" s="684"/>
      <c r="AB66" s="795"/>
      <c r="AC66" s="684"/>
      <c r="AD66" s="684"/>
      <c r="AE66" s="684"/>
      <c r="AF66" s="684"/>
      <c r="AG66" s="796"/>
      <c r="AH66" s="686"/>
      <c r="AI66" s="687"/>
      <c r="AJ66" s="687"/>
      <c r="AK66" s="684"/>
      <c r="AL66" s="685"/>
      <c r="AM66" s="702"/>
      <c r="AN66" s="702"/>
      <c r="AO66" s="702"/>
      <c r="AP66" s="702"/>
      <c r="AQ66" s="702"/>
      <c r="AR66" s="759"/>
      <c r="AS66" s="759"/>
      <c r="AT66" s="702"/>
      <c r="AU66" s="759"/>
      <c r="AV66" s="759"/>
      <c r="AW66" s="759"/>
      <c r="AX66" s="702"/>
      <c r="AY66" s="759"/>
      <c r="AZ66" s="702"/>
      <c r="BA66" s="702"/>
    </row>
    <row r="67" spans="1:53" s="691" customFormat="1" ht="90" customHeight="1" x14ac:dyDescent="0.25">
      <c r="A67" s="673">
        <v>41</v>
      </c>
      <c r="B67" s="674" t="s">
        <v>407</v>
      </c>
      <c r="C67" s="674">
        <v>43232309</v>
      </c>
      <c r="D67" s="675" t="s">
        <v>382</v>
      </c>
      <c r="E67" s="674" t="s">
        <v>89</v>
      </c>
      <c r="F67" s="674">
        <v>1</v>
      </c>
      <c r="G67" s="676" t="s">
        <v>103</v>
      </c>
      <c r="H67" s="677">
        <v>12</v>
      </c>
      <c r="I67" s="674" t="s">
        <v>499</v>
      </c>
      <c r="J67" s="674" t="s">
        <v>86</v>
      </c>
      <c r="K67" s="674" t="s">
        <v>723</v>
      </c>
      <c r="L67" s="678">
        <v>40000000</v>
      </c>
      <c r="M67" s="678">
        <v>40000000</v>
      </c>
      <c r="N67" s="679" t="s">
        <v>65</v>
      </c>
      <c r="O67" s="679" t="s">
        <v>500</v>
      </c>
      <c r="P67" s="680" t="s">
        <v>53</v>
      </c>
      <c r="Q67" s="722"/>
      <c r="R67" s="682"/>
      <c r="S67" s="682"/>
      <c r="T67" s="683"/>
      <c r="U67" s="723"/>
      <c r="V67" s="684"/>
      <c r="W67" s="717"/>
      <c r="X67" s="670"/>
      <c r="Y67" s="685"/>
      <c r="Z67" s="685"/>
      <c r="AA67" s="723"/>
      <c r="AB67" s="795"/>
      <c r="AC67" s="684"/>
      <c r="AD67" s="684"/>
      <c r="AE67" s="684"/>
      <c r="AF67" s="684"/>
      <c r="AG67" s="796"/>
      <c r="AH67" s="723"/>
      <c r="AI67" s="687"/>
      <c r="AJ67" s="687"/>
      <c r="AK67" s="684"/>
      <c r="AL67" s="685"/>
      <c r="AM67" s="702"/>
      <c r="AN67" s="702"/>
      <c r="AO67" s="702"/>
      <c r="AP67" s="702"/>
      <c r="AQ67" s="702"/>
      <c r="AR67" s="702"/>
      <c r="AS67" s="702"/>
      <c r="AT67" s="702"/>
      <c r="AU67" s="702"/>
      <c r="AV67" s="702"/>
      <c r="AW67" s="702"/>
      <c r="AX67" s="702"/>
      <c r="AY67" s="702"/>
      <c r="AZ67" s="702"/>
      <c r="BA67" s="702"/>
    </row>
    <row r="68" spans="1:53" s="691" customFormat="1" ht="90" customHeight="1" x14ac:dyDescent="0.25">
      <c r="A68" s="673">
        <v>42</v>
      </c>
      <c r="B68" s="797" t="s">
        <v>407</v>
      </c>
      <c r="C68" s="674">
        <v>81100000</v>
      </c>
      <c r="D68" s="675" t="s">
        <v>273</v>
      </c>
      <c r="E68" s="674" t="s">
        <v>89</v>
      </c>
      <c r="F68" s="674">
        <v>1</v>
      </c>
      <c r="G68" s="676" t="s">
        <v>104</v>
      </c>
      <c r="H68" s="677" t="s">
        <v>349</v>
      </c>
      <c r="I68" s="676" t="s">
        <v>502</v>
      </c>
      <c r="J68" s="674" t="s">
        <v>86</v>
      </c>
      <c r="K68" s="674" t="s">
        <v>723</v>
      </c>
      <c r="L68" s="678">
        <v>9000000</v>
      </c>
      <c r="M68" s="678">
        <v>9000000</v>
      </c>
      <c r="N68" s="679" t="s">
        <v>67</v>
      </c>
      <c r="O68" s="679" t="s">
        <v>50</v>
      </c>
      <c r="P68" s="680" t="s">
        <v>53</v>
      </c>
      <c r="Q68" s="722"/>
      <c r="R68" s="682"/>
      <c r="S68" s="682"/>
      <c r="T68" s="683"/>
      <c r="U68" s="670"/>
      <c r="V68" s="684"/>
      <c r="W68" s="717"/>
      <c r="X68" s="670"/>
      <c r="Y68" s="685"/>
      <c r="Z68" s="685"/>
      <c r="AA68" s="684"/>
      <c r="AB68" s="795"/>
      <c r="AC68" s="684"/>
      <c r="AD68" s="684"/>
      <c r="AE68" s="684"/>
      <c r="AF68" s="684"/>
      <c r="AG68" s="796"/>
      <c r="AH68" s="686"/>
      <c r="AI68" s="687"/>
      <c r="AJ68" s="687"/>
      <c r="AK68" s="684"/>
      <c r="AL68" s="685"/>
      <c r="AM68" s="687"/>
      <c r="AN68" s="687"/>
      <c r="AO68" s="684"/>
      <c r="AP68" s="684"/>
      <c r="AQ68" s="702"/>
      <c r="AR68" s="810"/>
      <c r="AS68" s="810"/>
      <c r="AT68" s="702"/>
      <c r="AU68" s="759"/>
      <c r="AV68" s="702"/>
      <c r="AW68" s="702"/>
      <c r="AX68" s="702"/>
      <c r="AY68" s="702"/>
      <c r="AZ68" s="702"/>
      <c r="BA68" s="702"/>
    </row>
    <row r="69" spans="1:53" s="691" customFormat="1" ht="90" customHeight="1" x14ac:dyDescent="0.25">
      <c r="A69" s="673">
        <v>43</v>
      </c>
      <c r="B69" s="797" t="s">
        <v>407</v>
      </c>
      <c r="C69" s="674">
        <v>81112501</v>
      </c>
      <c r="D69" s="675" t="s">
        <v>274</v>
      </c>
      <c r="E69" s="674" t="s">
        <v>89</v>
      </c>
      <c r="F69" s="674">
        <v>1</v>
      </c>
      <c r="G69" s="676" t="s">
        <v>103</v>
      </c>
      <c r="H69" s="677" t="s">
        <v>349</v>
      </c>
      <c r="I69" s="674" t="s">
        <v>499</v>
      </c>
      <c r="J69" s="674" t="s">
        <v>86</v>
      </c>
      <c r="K69" s="674" t="s">
        <v>723</v>
      </c>
      <c r="L69" s="678">
        <f>25885395*1.1</f>
        <v>28473934.500000004</v>
      </c>
      <c r="M69" s="678">
        <f>25885395*1.1</f>
        <v>28473934.500000004</v>
      </c>
      <c r="N69" s="679" t="s">
        <v>67</v>
      </c>
      <c r="O69" s="679" t="s">
        <v>50</v>
      </c>
      <c r="P69" s="680" t="s">
        <v>53</v>
      </c>
      <c r="Q69" s="722"/>
      <c r="R69" s="774"/>
      <c r="S69" s="775"/>
      <c r="T69" s="776"/>
      <c r="U69" s="683"/>
      <c r="V69" s="723"/>
      <c r="W69" s="758"/>
      <c r="X69" s="670"/>
      <c r="Y69" s="685"/>
      <c r="Z69" s="685"/>
      <c r="AA69" s="685"/>
      <c r="AB69" s="811"/>
      <c r="AC69" s="684"/>
      <c r="AD69" s="684"/>
      <c r="AE69" s="684"/>
      <c r="AF69" s="684"/>
      <c r="AG69" s="796"/>
      <c r="AH69" s="777"/>
      <c r="AI69" s="777"/>
      <c r="AJ69" s="778"/>
      <c r="AK69" s="778"/>
      <c r="AL69" s="812"/>
      <c r="AM69" s="702"/>
      <c r="AN69" s="702"/>
      <c r="AO69" s="702"/>
      <c r="AP69" s="702"/>
      <c r="AQ69" s="702"/>
      <c r="AR69" s="702"/>
      <c r="AS69" s="702"/>
      <c r="AT69" s="702"/>
      <c r="AU69" s="702"/>
      <c r="AV69" s="702"/>
      <c r="AW69" s="702"/>
      <c r="AX69" s="702"/>
      <c r="AY69" s="702"/>
      <c r="AZ69" s="702"/>
      <c r="BA69" s="702"/>
    </row>
    <row r="70" spans="1:53" s="691" customFormat="1" ht="90" customHeight="1" x14ac:dyDescent="0.25">
      <c r="A70" s="673">
        <v>44</v>
      </c>
      <c r="B70" s="813" t="s">
        <v>407</v>
      </c>
      <c r="C70" s="674">
        <v>81112501</v>
      </c>
      <c r="D70" s="675" t="s">
        <v>275</v>
      </c>
      <c r="E70" s="674" t="s">
        <v>64</v>
      </c>
      <c r="F70" s="674">
        <v>1</v>
      </c>
      <c r="G70" s="676" t="s">
        <v>100</v>
      </c>
      <c r="H70" s="677">
        <v>12</v>
      </c>
      <c r="I70" s="674" t="s">
        <v>741</v>
      </c>
      <c r="J70" s="674" t="s">
        <v>86</v>
      </c>
      <c r="K70" s="674" t="s">
        <v>723</v>
      </c>
      <c r="L70" s="678">
        <v>30000000</v>
      </c>
      <c r="M70" s="678">
        <v>30000000</v>
      </c>
      <c r="N70" s="679" t="s">
        <v>67</v>
      </c>
      <c r="O70" s="679" t="s">
        <v>50</v>
      </c>
      <c r="P70" s="680" t="s">
        <v>53</v>
      </c>
      <c r="Q70" s="722"/>
      <c r="R70" s="774"/>
      <c r="S70" s="775"/>
      <c r="T70" s="776"/>
      <c r="U70" s="683"/>
      <c r="V70" s="723"/>
      <c r="W70" s="758"/>
      <c r="X70" s="670"/>
      <c r="Y70" s="685"/>
      <c r="Z70" s="685"/>
      <c r="AA70" s="685"/>
      <c r="AB70" s="811"/>
      <c r="AC70" s="684"/>
      <c r="AD70" s="684"/>
      <c r="AE70" s="684"/>
      <c r="AF70" s="684"/>
      <c r="AG70" s="796"/>
      <c r="AH70" s="777"/>
      <c r="AI70" s="777"/>
      <c r="AJ70" s="778"/>
      <c r="AK70" s="778"/>
      <c r="AL70" s="812"/>
      <c r="AM70" s="702"/>
      <c r="AN70" s="702"/>
      <c r="AO70" s="702"/>
      <c r="AP70" s="702"/>
      <c r="AQ70" s="702"/>
      <c r="AR70" s="702"/>
      <c r="AS70" s="702"/>
      <c r="AT70" s="702"/>
      <c r="AU70" s="702"/>
      <c r="AV70" s="702"/>
      <c r="AW70" s="702"/>
      <c r="AX70" s="702"/>
      <c r="AY70" s="702"/>
      <c r="AZ70" s="702"/>
      <c r="BA70" s="702"/>
    </row>
    <row r="71" spans="1:53" s="691" customFormat="1" ht="90" customHeight="1" x14ac:dyDescent="0.25">
      <c r="A71" s="673">
        <v>45</v>
      </c>
      <c r="B71" s="797" t="s">
        <v>407</v>
      </c>
      <c r="C71" s="674">
        <v>81112501</v>
      </c>
      <c r="D71" s="814" t="s">
        <v>457</v>
      </c>
      <c r="E71" s="797" t="s">
        <v>89</v>
      </c>
      <c r="F71" s="674">
        <v>1</v>
      </c>
      <c r="G71" s="676" t="s">
        <v>104</v>
      </c>
      <c r="H71" s="815" t="s">
        <v>497</v>
      </c>
      <c r="I71" s="674" t="s">
        <v>79</v>
      </c>
      <c r="J71" s="674" t="s">
        <v>86</v>
      </c>
      <c r="K71" s="674" t="s">
        <v>723</v>
      </c>
      <c r="L71" s="816">
        <v>100000000</v>
      </c>
      <c r="M71" s="816">
        <v>100000000</v>
      </c>
      <c r="N71" s="679" t="s">
        <v>67</v>
      </c>
      <c r="O71" s="679" t="s">
        <v>50</v>
      </c>
      <c r="P71" s="817" t="s">
        <v>53</v>
      </c>
      <c r="Q71" s="818"/>
      <c r="R71" s="774"/>
      <c r="S71" s="775"/>
      <c r="T71" s="776"/>
      <c r="U71" s="683"/>
      <c r="V71" s="723"/>
      <c r="W71" s="758"/>
      <c r="X71" s="670"/>
      <c r="Y71" s="685"/>
      <c r="Z71" s="685"/>
      <c r="AA71" s="685"/>
      <c r="AB71" s="811"/>
      <c r="AC71" s="684"/>
      <c r="AD71" s="684"/>
      <c r="AE71" s="684"/>
      <c r="AF71" s="684"/>
      <c r="AG71" s="796"/>
      <c r="AH71" s="777"/>
      <c r="AI71" s="777"/>
      <c r="AJ71" s="778"/>
      <c r="AK71" s="778"/>
      <c r="AL71" s="812"/>
      <c r="AM71" s="702"/>
      <c r="AN71" s="702"/>
      <c r="AO71" s="702"/>
      <c r="AP71" s="702"/>
      <c r="AQ71" s="702"/>
      <c r="AR71" s="702"/>
      <c r="AS71" s="702"/>
      <c r="AT71" s="702"/>
      <c r="AU71" s="702"/>
      <c r="AV71" s="702"/>
      <c r="AW71" s="702"/>
      <c r="AX71" s="702"/>
      <c r="AY71" s="702"/>
      <c r="AZ71" s="702"/>
      <c r="BA71" s="702"/>
    </row>
    <row r="72" spans="1:53" s="691" customFormat="1" ht="90" customHeight="1" x14ac:dyDescent="0.25">
      <c r="A72" s="673">
        <v>46</v>
      </c>
      <c r="B72" s="797" t="s">
        <v>407</v>
      </c>
      <c r="C72" s="674">
        <v>93151502</v>
      </c>
      <c r="D72" s="675" t="s">
        <v>92</v>
      </c>
      <c r="E72" s="674" t="s">
        <v>89</v>
      </c>
      <c r="F72" s="674">
        <v>1</v>
      </c>
      <c r="G72" s="676" t="s">
        <v>104</v>
      </c>
      <c r="H72" s="677">
        <v>12</v>
      </c>
      <c r="I72" s="674" t="s">
        <v>499</v>
      </c>
      <c r="J72" s="674" t="s">
        <v>86</v>
      </c>
      <c r="K72" s="674" t="s">
        <v>723</v>
      </c>
      <c r="L72" s="678">
        <v>205816361</v>
      </c>
      <c r="M72" s="678">
        <v>205816361</v>
      </c>
      <c r="N72" s="679" t="s">
        <v>67</v>
      </c>
      <c r="O72" s="679" t="s">
        <v>50</v>
      </c>
      <c r="P72" s="680" t="s">
        <v>53</v>
      </c>
      <c r="Q72" s="722"/>
      <c r="R72" s="682"/>
      <c r="S72" s="682"/>
      <c r="T72" s="683"/>
      <c r="U72" s="670"/>
      <c r="V72" s="684"/>
      <c r="W72" s="685"/>
      <c r="X72" s="670"/>
      <c r="Y72" s="685"/>
      <c r="Z72" s="685"/>
      <c r="AA72" s="684"/>
      <c r="AB72" s="795"/>
      <c r="AC72" s="684"/>
      <c r="AD72" s="684"/>
      <c r="AE72" s="684"/>
      <c r="AF72" s="684"/>
      <c r="AG72" s="796"/>
      <c r="AH72" s="733"/>
      <c r="AI72" s="687"/>
      <c r="AJ72" s="687"/>
      <c r="AK72" s="684"/>
      <c r="AL72" s="684"/>
      <c r="AM72" s="702"/>
      <c r="AN72" s="702"/>
      <c r="AO72" s="759"/>
      <c r="AP72" s="754"/>
      <c r="AQ72" s="759"/>
      <c r="AR72" s="702"/>
      <c r="AS72" s="702"/>
      <c r="AT72" s="702"/>
      <c r="AU72" s="702"/>
      <c r="AV72" s="702"/>
      <c r="AW72" s="702"/>
      <c r="AX72" s="702"/>
      <c r="AY72" s="702"/>
      <c r="AZ72" s="702"/>
      <c r="BA72" s="702"/>
    </row>
    <row r="73" spans="1:53" s="691" customFormat="1" ht="90" customHeight="1" x14ac:dyDescent="0.25">
      <c r="A73" s="673">
        <v>47</v>
      </c>
      <c r="B73" s="797" t="s">
        <v>407</v>
      </c>
      <c r="C73" s="674">
        <v>93151502</v>
      </c>
      <c r="D73" s="675" t="s">
        <v>383</v>
      </c>
      <c r="E73" s="674" t="s">
        <v>89</v>
      </c>
      <c r="F73" s="674">
        <v>1</v>
      </c>
      <c r="G73" s="676" t="s">
        <v>104</v>
      </c>
      <c r="H73" s="677">
        <v>12</v>
      </c>
      <c r="I73" s="674" t="s">
        <v>499</v>
      </c>
      <c r="J73" s="674" t="s">
        <v>86</v>
      </c>
      <c r="K73" s="674" t="s">
        <v>723</v>
      </c>
      <c r="L73" s="678">
        <v>301218527</v>
      </c>
      <c r="M73" s="678">
        <v>301218527</v>
      </c>
      <c r="N73" s="679" t="s">
        <v>67</v>
      </c>
      <c r="O73" s="679" t="s">
        <v>50</v>
      </c>
      <c r="P73" s="680" t="s">
        <v>53</v>
      </c>
      <c r="Q73" s="722"/>
      <c r="R73" s="682"/>
      <c r="S73" s="682"/>
      <c r="T73" s="683"/>
      <c r="U73" s="670"/>
      <c r="V73" s="684"/>
      <c r="W73" s="685"/>
      <c r="X73" s="670"/>
      <c r="Y73" s="685"/>
      <c r="Z73" s="685"/>
      <c r="AA73" s="684"/>
      <c r="AB73" s="795"/>
      <c r="AC73" s="684"/>
      <c r="AD73" s="684"/>
      <c r="AE73" s="684"/>
      <c r="AF73" s="684"/>
      <c r="AG73" s="796"/>
      <c r="AH73" s="684"/>
      <c r="AI73" s="687"/>
      <c r="AJ73" s="687"/>
      <c r="AK73" s="684"/>
      <c r="AL73" s="684"/>
      <c r="AM73" s="702"/>
      <c r="AN73" s="701"/>
      <c r="AO73" s="702"/>
      <c r="AP73" s="702"/>
      <c r="AQ73" s="702"/>
      <c r="AR73" s="702"/>
      <c r="AS73" s="702"/>
      <c r="AT73" s="702"/>
      <c r="AU73" s="702"/>
      <c r="AV73" s="702"/>
      <c r="AW73" s="702"/>
      <c r="AX73" s="702"/>
      <c r="AY73" s="702"/>
      <c r="AZ73" s="702"/>
      <c r="BA73" s="702"/>
    </row>
    <row r="74" spans="1:53" s="691" customFormat="1" ht="90" customHeight="1" x14ac:dyDescent="0.25">
      <c r="A74" s="673">
        <v>48</v>
      </c>
      <c r="B74" s="797" t="s">
        <v>407</v>
      </c>
      <c r="C74" s="674">
        <v>81112501</v>
      </c>
      <c r="D74" s="675" t="s">
        <v>384</v>
      </c>
      <c r="E74" s="674" t="s">
        <v>89</v>
      </c>
      <c r="F74" s="674">
        <v>1</v>
      </c>
      <c r="G74" s="676" t="s">
        <v>271</v>
      </c>
      <c r="H74" s="677" t="s">
        <v>349</v>
      </c>
      <c r="I74" s="674" t="s">
        <v>499</v>
      </c>
      <c r="J74" s="674" t="s">
        <v>86</v>
      </c>
      <c r="K74" s="674" t="s">
        <v>723</v>
      </c>
      <c r="L74" s="678">
        <v>30000000</v>
      </c>
      <c r="M74" s="678">
        <v>30000000</v>
      </c>
      <c r="N74" s="679" t="s">
        <v>67</v>
      </c>
      <c r="O74" s="679" t="s">
        <v>50</v>
      </c>
      <c r="P74" s="680" t="s">
        <v>53</v>
      </c>
      <c r="Q74" s="819"/>
      <c r="R74" s="714"/>
      <c r="S74" s="714"/>
      <c r="T74" s="697"/>
      <c r="U74" s="670"/>
      <c r="V74" s="670"/>
      <c r="W74" s="685"/>
      <c r="X74" s="670"/>
      <c r="Y74" s="685"/>
      <c r="Z74" s="685"/>
      <c r="AA74" s="670"/>
      <c r="AB74" s="967"/>
      <c r="AC74" s="967"/>
      <c r="AD74" s="967"/>
      <c r="AE74" s="967"/>
      <c r="AF74" s="968"/>
      <c r="AG74" s="968"/>
      <c r="AH74" s="820"/>
      <c r="AI74" s="700"/>
      <c r="AJ74" s="700"/>
      <c r="AK74" s="670"/>
      <c r="AL74" s="670"/>
      <c r="AM74" s="702"/>
      <c r="AN74" s="702"/>
      <c r="AO74" s="759"/>
      <c r="AP74" s="754"/>
      <c r="AQ74" s="759"/>
      <c r="AR74" s="759"/>
      <c r="AS74" s="702"/>
      <c r="AT74" s="702"/>
      <c r="AU74" s="702"/>
      <c r="AV74" s="702"/>
      <c r="AW74" s="702"/>
      <c r="AX74" s="702"/>
      <c r="AY74" s="702"/>
      <c r="AZ74" s="702"/>
      <c r="BA74" s="702"/>
    </row>
    <row r="75" spans="1:53" s="691" customFormat="1" ht="90" customHeight="1" x14ac:dyDescent="0.25">
      <c r="A75" s="673">
        <v>49</v>
      </c>
      <c r="B75" s="797" t="s">
        <v>407</v>
      </c>
      <c r="C75" s="674">
        <v>43232303</v>
      </c>
      <c r="D75" s="675" t="s">
        <v>385</v>
      </c>
      <c r="E75" s="674" t="s">
        <v>89</v>
      </c>
      <c r="F75" s="674">
        <v>1</v>
      </c>
      <c r="G75" s="676" t="s">
        <v>103</v>
      </c>
      <c r="H75" s="677">
        <v>12</v>
      </c>
      <c r="I75" s="674" t="s">
        <v>742</v>
      </c>
      <c r="J75" s="674" t="s">
        <v>86</v>
      </c>
      <c r="K75" s="674" t="s">
        <v>723</v>
      </c>
      <c r="L75" s="678">
        <v>70000000</v>
      </c>
      <c r="M75" s="678">
        <v>70000000</v>
      </c>
      <c r="N75" s="679" t="s">
        <v>67</v>
      </c>
      <c r="O75" s="679" t="s">
        <v>50</v>
      </c>
      <c r="P75" s="680" t="s">
        <v>53</v>
      </c>
      <c r="Q75" s="821"/>
      <c r="R75" s="714"/>
      <c r="S75" s="714"/>
      <c r="T75" s="697"/>
      <c r="U75" s="670"/>
      <c r="V75" s="670"/>
      <c r="W75" s="685"/>
      <c r="X75" s="670"/>
      <c r="Y75" s="685"/>
      <c r="Z75" s="685"/>
      <c r="AA75" s="670"/>
      <c r="AB75" s="967"/>
      <c r="AC75" s="967"/>
      <c r="AD75" s="967"/>
      <c r="AE75" s="967"/>
      <c r="AF75" s="968"/>
      <c r="AG75" s="968"/>
      <c r="AH75" s="820"/>
      <c r="AI75" s="700"/>
      <c r="AJ75" s="700"/>
      <c r="AK75" s="670"/>
      <c r="AL75" s="670"/>
      <c r="AM75" s="702"/>
      <c r="AN75" s="702"/>
      <c r="AO75" s="702"/>
      <c r="AP75" s="702"/>
      <c r="AQ75" s="702"/>
      <c r="AR75" s="702"/>
      <c r="AS75" s="702"/>
      <c r="AT75" s="702"/>
      <c r="AU75" s="702"/>
      <c r="AV75" s="702"/>
      <c r="AW75" s="702"/>
      <c r="AX75" s="702"/>
      <c r="AY75" s="702"/>
      <c r="AZ75" s="702"/>
      <c r="BA75" s="702"/>
    </row>
    <row r="76" spans="1:53" s="691" customFormat="1" ht="90" customHeight="1" x14ac:dyDescent="0.25">
      <c r="A76" s="673">
        <v>50</v>
      </c>
      <c r="B76" s="797" t="s">
        <v>407</v>
      </c>
      <c r="C76" s="674">
        <v>80101706</v>
      </c>
      <c r="D76" s="675" t="s">
        <v>109</v>
      </c>
      <c r="E76" s="674" t="s">
        <v>89</v>
      </c>
      <c r="F76" s="674">
        <v>1</v>
      </c>
      <c r="G76" s="676" t="s">
        <v>99</v>
      </c>
      <c r="H76" s="677" t="s">
        <v>349</v>
      </c>
      <c r="I76" s="674" t="s">
        <v>79</v>
      </c>
      <c r="J76" s="674" t="s">
        <v>86</v>
      </c>
      <c r="K76" s="674" t="s">
        <v>723</v>
      </c>
      <c r="L76" s="678">
        <v>40000000</v>
      </c>
      <c r="M76" s="678">
        <v>40000000</v>
      </c>
      <c r="N76" s="679" t="s">
        <v>67</v>
      </c>
      <c r="O76" s="679" t="s">
        <v>50</v>
      </c>
      <c r="P76" s="680" t="s">
        <v>53</v>
      </c>
      <c r="Q76" s="722"/>
      <c r="R76" s="822"/>
      <c r="S76" s="822"/>
      <c r="T76" s="822"/>
      <c r="U76" s="822"/>
      <c r="V76" s="822"/>
      <c r="W76" s="823"/>
      <c r="X76" s="670"/>
      <c r="Y76" s="685"/>
      <c r="Z76" s="685"/>
      <c r="AA76" s="822"/>
      <c r="AB76" s="824"/>
      <c r="AC76" s="822"/>
      <c r="AD76" s="822"/>
      <c r="AE76" s="822"/>
      <c r="AF76" s="822"/>
      <c r="AG76" s="825"/>
      <c r="AH76" s="822"/>
      <c r="AI76" s="822"/>
      <c r="AJ76" s="822"/>
      <c r="AK76" s="822"/>
      <c r="AL76" s="822"/>
      <c r="AM76" s="822"/>
      <c r="AN76" s="822"/>
      <c r="AO76" s="822"/>
      <c r="AP76" s="822"/>
      <c r="AQ76" s="822"/>
      <c r="AR76" s="822"/>
      <c r="AS76" s="822"/>
      <c r="AT76" s="822"/>
      <c r="AU76" s="822"/>
      <c r="AV76" s="822"/>
      <c r="AW76" s="822"/>
      <c r="AX76" s="822"/>
      <c r="AY76" s="822"/>
      <c r="AZ76" s="822"/>
      <c r="BA76" s="822"/>
    </row>
    <row r="77" spans="1:53" s="691" customFormat="1" ht="90" customHeight="1" x14ac:dyDescent="0.25">
      <c r="A77" s="826">
        <v>51</v>
      </c>
      <c r="B77" s="827" t="s">
        <v>407</v>
      </c>
      <c r="C77" s="736">
        <v>43211507</v>
      </c>
      <c r="D77" s="737" t="s">
        <v>400</v>
      </c>
      <c r="E77" s="736" t="s">
        <v>64</v>
      </c>
      <c r="F77" s="736">
        <v>1</v>
      </c>
      <c r="G77" s="738" t="s">
        <v>99</v>
      </c>
      <c r="H77" s="739" t="s">
        <v>349</v>
      </c>
      <c r="I77" s="736" t="s">
        <v>499</v>
      </c>
      <c r="J77" s="736" t="s">
        <v>86</v>
      </c>
      <c r="K77" s="736" t="s">
        <v>723</v>
      </c>
      <c r="L77" s="741"/>
      <c r="M77" s="741"/>
      <c r="N77" s="742" t="s">
        <v>67</v>
      </c>
      <c r="O77" s="742" t="s">
        <v>50</v>
      </c>
      <c r="P77" s="743" t="s">
        <v>53</v>
      </c>
      <c r="Q77" s="828"/>
      <c r="R77" s="829"/>
      <c r="S77" s="829"/>
      <c r="T77" s="830"/>
      <c r="U77" s="831"/>
      <c r="V77" s="832"/>
      <c r="W77" s="833"/>
      <c r="X77" s="831"/>
      <c r="Y77" s="834"/>
      <c r="Z77" s="834"/>
      <c r="AA77" s="832"/>
      <c r="AB77" s="795"/>
      <c r="AC77" s="684"/>
      <c r="AD77" s="684"/>
      <c r="AE77" s="684"/>
      <c r="AF77" s="684"/>
      <c r="AG77" s="796"/>
      <c r="AH77" s="835"/>
      <c r="AI77" s="836"/>
      <c r="AJ77" s="836"/>
      <c r="AK77" s="832"/>
      <c r="AL77" s="834"/>
      <c r="AM77" s="837"/>
      <c r="AN77" s="837"/>
      <c r="AO77" s="837"/>
      <c r="AP77" s="837"/>
      <c r="AQ77" s="837"/>
      <c r="AR77" s="837"/>
      <c r="AS77" s="837"/>
      <c r="AT77" s="837"/>
      <c r="AU77" s="838"/>
      <c r="AV77" s="838"/>
      <c r="AW77" s="838"/>
      <c r="AX77" s="838"/>
      <c r="AY77" s="838"/>
      <c r="AZ77" s="838"/>
      <c r="BA77" s="838"/>
    </row>
    <row r="78" spans="1:53" s="691" customFormat="1" ht="90" customHeight="1" x14ac:dyDescent="0.25">
      <c r="A78" s="673">
        <v>52</v>
      </c>
      <c r="B78" s="797" t="s">
        <v>407</v>
      </c>
      <c r="C78" s="674">
        <v>43211507</v>
      </c>
      <c r="D78" s="675" t="s">
        <v>401</v>
      </c>
      <c r="E78" s="674" t="s">
        <v>89</v>
      </c>
      <c r="F78" s="674">
        <v>1</v>
      </c>
      <c r="G78" s="676" t="s">
        <v>271</v>
      </c>
      <c r="H78" s="677">
        <v>2</v>
      </c>
      <c r="I78" s="674" t="s">
        <v>73</v>
      </c>
      <c r="J78" s="674" t="s">
        <v>86</v>
      </c>
      <c r="K78" s="674" t="s">
        <v>723</v>
      </c>
      <c r="L78" s="678">
        <v>10000000</v>
      </c>
      <c r="M78" s="678">
        <v>10000000</v>
      </c>
      <c r="N78" s="679" t="s">
        <v>67</v>
      </c>
      <c r="O78" s="679" t="s">
        <v>50</v>
      </c>
      <c r="P78" s="680" t="s">
        <v>53</v>
      </c>
      <c r="Q78" s="722"/>
      <c r="R78" s="682"/>
      <c r="S78" s="682"/>
      <c r="T78" s="683"/>
      <c r="U78" s="670"/>
      <c r="V78" s="684"/>
      <c r="W78" s="685"/>
      <c r="X78" s="670"/>
      <c r="Y78" s="685"/>
      <c r="Z78" s="685"/>
      <c r="AA78" s="684"/>
      <c r="AB78" s="795"/>
      <c r="AC78" s="684"/>
      <c r="AD78" s="684"/>
      <c r="AE78" s="684"/>
      <c r="AF78" s="684"/>
      <c r="AG78" s="796"/>
      <c r="AH78" s="686"/>
      <c r="AI78" s="687"/>
      <c r="AJ78" s="687"/>
      <c r="AK78" s="684"/>
      <c r="AL78" s="685"/>
      <c r="AM78" s="702"/>
      <c r="AN78" s="702"/>
      <c r="AO78" s="702"/>
      <c r="AP78" s="702"/>
      <c r="AQ78" s="702"/>
      <c r="AR78" s="702"/>
      <c r="AS78" s="702"/>
      <c r="AT78" s="702"/>
      <c r="AU78" s="702"/>
      <c r="AV78" s="702"/>
      <c r="AW78" s="702"/>
      <c r="AX78" s="702"/>
      <c r="AY78" s="702"/>
      <c r="AZ78" s="702"/>
      <c r="BA78" s="702"/>
    </row>
    <row r="79" spans="1:53" s="691" customFormat="1" ht="90" customHeight="1" x14ac:dyDescent="0.25">
      <c r="A79" s="673">
        <v>53</v>
      </c>
      <c r="B79" s="797" t="s">
        <v>407</v>
      </c>
      <c r="C79" s="674">
        <v>43211507</v>
      </c>
      <c r="D79" s="675" t="s">
        <v>386</v>
      </c>
      <c r="E79" s="674" t="s">
        <v>89</v>
      </c>
      <c r="F79" s="674">
        <v>1</v>
      </c>
      <c r="G79" s="676" t="s">
        <v>102</v>
      </c>
      <c r="H79" s="677">
        <v>12</v>
      </c>
      <c r="I79" s="674" t="s">
        <v>79</v>
      </c>
      <c r="J79" s="674" t="s">
        <v>86</v>
      </c>
      <c r="K79" s="674" t="s">
        <v>723</v>
      </c>
      <c r="L79" s="678">
        <v>80000000</v>
      </c>
      <c r="M79" s="678">
        <v>80000000</v>
      </c>
      <c r="N79" s="679" t="s">
        <v>67</v>
      </c>
      <c r="O79" s="679" t="s">
        <v>50</v>
      </c>
      <c r="P79" s="680" t="s">
        <v>53</v>
      </c>
      <c r="Q79" s="722"/>
      <c r="R79" s="682"/>
      <c r="S79" s="682"/>
      <c r="T79" s="683"/>
      <c r="U79" s="670"/>
      <c r="V79" s="684"/>
      <c r="W79" s="732"/>
      <c r="X79" s="670"/>
      <c r="Y79" s="685"/>
      <c r="Z79" s="685"/>
      <c r="AA79" s="684"/>
      <c r="AB79" s="795"/>
      <c r="AC79" s="684"/>
      <c r="AD79" s="684"/>
      <c r="AE79" s="684"/>
      <c r="AF79" s="684"/>
      <c r="AG79" s="796"/>
      <c r="AH79" s="686"/>
      <c r="AI79" s="687"/>
      <c r="AJ79" s="687"/>
      <c r="AK79" s="684"/>
      <c r="AL79" s="685"/>
      <c r="AM79" s="702"/>
      <c r="AN79" s="702"/>
      <c r="AO79" s="702"/>
      <c r="AP79" s="702"/>
      <c r="AQ79" s="702"/>
      <c r="AR79" s="702"/>
      <c r="AS79" s="702"/>
      <c r="AT79" s="702"/>
      <c r="AU79" s="702"/>
      <c r="AV79" s="702"/>
      <c r="AW79" s="702"/>
      <c r="AX79" s="702"/>
      <c r="AY79" s="702"/>
      <c r="AZ79" s="702"/>
      <c r="BA79" s="702"/>
    </row>
    <row r="80" spans="1:53" s="691" customFormat="1" ht="90" customHeight="1" x14ac:dyDescent="0.25">
      <c r="A80" s="673">
        <v>54</v>
      </c>
      <c r="B80" s="797" t="s">
        <v>407</v>
      </c>
      <c r="C80" s="674">
        <v>40101701</v>
      </c>
      <c r="D80" s="675" t="s">
        <v>794</v>
      </c>
      <c r="E80" s="674" t="s">
        <v>89</v>
      </c>
      <c r="F80" s="674">
        <v>1</v>
      </c>
      <c r="G80" s="676" t="s">
        <v>99</v>
      </c>
      <c r="H80" s="677">
        <v>12</v>
      </c>
      <c r="I80" s="674" t="s">
        <v>309</v>
      </c>
      <c r="J80" s="674" t="s">
        <v>86</v>
      </c>
      <c r="K80" s="674" t="s">
        <v>723</v>
      </c>
      <c r="L80" s="839">
        <v>43432720</v>
      </c>
      <c r="M80" s="839">
        <v>43432720</v>
      </c>
      <c r="N80" s="679" t="s">
        <v>67</v>
      </c>
      <c r="O80" s="679" t="s">
        <v>50</v>
      </c>
      <c r="P80" s="680" t="s">
        <v>53</v>
      </c>
      <c r="Q80" s="828"/>
      <c r="R80" s="682"/>
      <c r="S80" s="763"/>
      <c r="T80" s="683"/>
      <c r="U80" s="723"/>
      <c r="V80" s="684"/>
      <c r="W80" s="717"/>
      <c r="X80" s="670"/>
      <c r="Y80" s="685"/>
      <c r="Z80" s="685"/>
      <c r="AA80" s="723"/>
      <c r="AB80" s="795"/>
      <c r="AC80" s="684"/>
      <c r="AD80" s="684"/>
      <c r="AE80" s="684"/>
      <c r="AF80" s="684"/>
      <c r="AG80" s="796"/>
      <c r="AH80" s="723"/>
      <c r="AI80" s="687"/>
      <c r="AJ80" s="687"/>
      <c r="AK80" s="777"/>
      <c r="AL80" s="685"/>
      <c r="AM80" s="702"/>
      <c r="AN80" s="702"/>
      <c r="AO80" s="702"/>
      <c r="AP80" s="702"/>
      <c r="AQ80" s="702"/>
      <c r="AR80" s="702"/>
      <c r="AS80" s="702"/>
      <c r="AT80" s="702"/>
      <c r="AU80" s="702"/>
      <c r="AV80" s="702"/>
      <c r="AW80" s="702"/>
      <c r="AX80" s="702"/>
      <c r="AY80" s="702"/>
      <c r="AZ80" s="702"/>
      <c r="BA80" s="702"/>
    </row>
    <row r="81" spans="1:275" s="692" customFormat="1" ht="90" customHeight="1" x14ac:dyDescent="0.25">
      <c r="A81" s="673">
        <v>55</v>
      </c>
      <c r="B81" s="797" t="s">
        <v>407</v>
      </c>
      <c r="C81" s="674">
        <v>43222815</v>
      </c>
      <c r="D81" s="675" t="s">
        <v>389</v>
      </c>
      <c r="E81" s="674" t="s">
        <v>89</v>
      </c>
      <c r="F81" s="674">
        <v>1</v>
      </c>
      <c r="G81" s="676" t="s">
        <v>102</v>
      </c>
      <c r="H81" s="677" t="s">
        <v>349</v>
      </c>
      <c r="I81" s="676" t="s">
        <v>309</v>
      </c>
      <c r="J81" s="674" t="s">
        <v>49</v>
      </c>
      <c r="K81" s="674" t="s">
        <v>256</v>
      </c>
      <c r="L81" s="678">
        <v>53333333</v>
      </c>
      <c r="M81" s="678">
        <v>53333333</v>
      </c>
      <c r="N81" s="679" t="s">
        <v>65</v>
      </c>
      <c r="O81" s="679" t="s">
        <v>500</v>
      </c>
      <c r="P81" s="680" t="s">
        <v>53</v>
      </c>
      <c r="Q81" s="681"/>
      <c r="R81" s="682"/>
      <c r="S81" s="682"/>
      <c r="T81" s="683"/>
      <c r="U81" s="670"/>
      <c r="V81" s="684"/>
      <c r="W81" s="685"/>
      <c r="X81" s="670"/>
      <c r="Y81" s="685"/>
      <c r="Z81" s="685"/>
      <c r="AA81" s="684"/>
      <c r="AB81" s="684"/>
      <c r="AC81" s="684"/>
      <c r="AD81" s="684"/>
      <c r="AE81" s="684"/>
      <c r="AF81" s="684"/>
      <c r="AG81" s="684"/>
      <c r="AH81" s="686"/>
      <c r="AI81" s="687"/>
      <c r="AJ81" s="687"/>
      <c r="AK81" s="684"/>
      <c r="AL81" s="684"/>
      <c r="AM81" s="688"/>
      <c r="AN81" s="688"/>
      <c r="AO81" s="688"/>
      <c r="AP81" s="688"/>
      <c r="AQ81" s="688"/>
      <c r="AR81" s="689"/>
      <c r="AS81" s="689"/>
      <c r="AT81" s="690"/>
      <c r="AU81" s="690"/>
      <c r="AV81" s="690"/>
      <c r="AW81" s="690"/>
      <c r="AX81" s="690"/>
      <c r="AY81" s="690"/>
      <c r="AZ81" s="690"/>
      <c r="BA81" s="690"/>
      <c r="BB81" s="691"/>
      <c r="BC81" s="691"/>
      <c r="BD81" s="691"/>
      <c r="BE81" s="691"/>
      <c r="BF81" s="691"/>
      <c r="BG81" s="691"/>
      <c r="BH81" s="691"/>
      <c r="BI81" s="691"/>
      <c r="BJ81" s="691"/>
      <c r="BK81" s="691"/>
      <c r="BL81" s="691"/>
      <c r="BM81" s="691"/>
      <c r="BN81" s="691"/>
      <c r="BO81" s="691"/>
      <c r="BP81" s="691"/>
      <c r="BQ81" s="691"/>
      <c r="BR81" s="691"/>
      <c r="BS81" s="691"/>
      <c r="BT81" s="691"/>
      <c r="BU81" s="691"/>
      <c r="BV81" s="691"/>
      <c r="BW81" s="691"/>
      <c r="BX81" s="691"/>
      <c r="BY81" s="691"/>
      <c r="BZ81" s="691"/>
      <c r="CA81" s="691"/>
      <c r="CB81" s="691"/>
      <c r="CC81" s="691"/>
      <c r="CD81" s="691"/>
      <c r="CE81" s="691"/>
      <c r="CF81" s="691"/>
      <c r="CG81" s="691"/>
      <c r="CH81" s="691"/>
      <c r="CI81" s="691"/>
      <c r="CJ81" s="691"/>
      <c r="CK81" s="691"/>
      <c r="CL81" s="691"/>
      <c r="CM81" s="691"/>
      <c r="CN81" s="691"/>
      <c r="CO81" s="691"/>
      <c r="CP81" s="691"/>
      <c r="CQ81" s="691"/>
      <c r="CR81" s="691"/>
      <c r="CS81" s="691"/>
      <c r="CT81" s="691"/>
      <c r="CU81" s="691"/>
      <c r="CV81" s="691"/>
      <c r="CW81" s="691"/>
      <c r="CX81" s="691"/>
      <c r="CY81" s="691"/>
      <c r="CZ81" s="691"/>
      <c r="DA81" s="691"/>
      <c r="DB81" s="691"/>
      <c r="DC81" s="691"/>
      <c r="DD81" s="691"/>
      <c r="DE81" s="691"/>
      <c r="DF81" s="691"/>
      <c r="DG81" s="691"/>
      <c r="DH81" s="691"/>
      <c r="DI81" s="691"/>
      <c r="DJ81" s="691"/>
      <c r="DK81" s="691"/>
      <c r="DL81" s="691"/>
      <c r="DM81" s="691"/>
      <c r="DN81" s="691"/>
      <c r="DO81" s="691"/>
      <c r="DP81" s="691"/>
      <c r="DQ81" s="691"/>
      <c r="DR81" s="691"/>
      <c r="DS81" s="691"/>
      <c r="DT81" s="691"/>
      <c r="DU81" s="691"/>
      <c r="DV81" s="691"/>
      <c r="DW81" s="691"/>
      <c r="DX81" s="691"/>
      <c r="DY81" s="691"/>
      <c r="DZ81" s="691"/>
      <c r="EA81" s="691"/>
      <c r="EB81" s="691"/>
      <c r="EC81" s="691"/>
      <c r="ED81" s="691"/>
      <c r="EE81" s="691"/>
      <c r="EF81" s="691"/>
      <c r="EG81" s="691"/>
      <c r="EH81" s="691"/>
      <c r="EI81" s="691"/>
      <c r="EJ81" s="691"/>
      <c r="EK81" s="691"/>
      <c r="EL81" s="691"/>
      <c r="EM81" s="691"/>
      <c r="EN81" s="691"/>
      <c r="EO81" s="691"/>
      <c r="EP81" s="691"/>
      <c r="EQ81" s="691"/>
      <c r="ER81" s="691"/>
      <c r="ES81" s="691"/>
      <c r="ET81" s="691"/>
      <c r="EU81" s="691"/>
      <c r="EV81" s="691"/>
      <c r="EW81" s="691"/>
      <c r="EX81" s="691"/>
      <c r="EY81" s="691"/>
      <c r="EZ81" s="691"/>
      <c r="FA81" s="691"/>
      <c r="FB81" s="691"/>
      <c r="FC81" s="691"/>
      <c r="FD81" s="691"/>
      <c r="FE81" s="691"/>
      <c r="FF81" s="691"/>
      <c r="FG81" s="691"/>
      <c r="FH81" s="691"/>
      <c r="FI81" s="691"/>
      <c r="FJ81" s="691"/>
      <c r="FK81" s="691"/>
      <c r="FL81" s="691"/>
      <c r="FM81" s="691"/>
      <c r="FN81" s="691"/>
      <c r="FO81" s="691"/>
      <c r="FP81" s="691"/>
      <c r="FQ81" s="691"/>
      <c r="FR81" s="691"/>
      <c r="FS81" s="691"/>
      <c r="FT81" s="691"/>
      <c r="FU81" s="691"/>
      <c r="FV81" s="691"/>
      <c r="FW81" s="691"/>
      <c r="FX81" s="691"/>
      <c r="FY81" s="691"/>
      <c r="FZ81" s="691"/>
      <c r="GA81" s="691"/>
      <c r="GB81" s="691"/>
      <c r="GC81" s="691"/>
      <c r="GD81" s="691"/>
      <c r="GE81" s="691"/>
      <c r="GF81" s="691"/>
      <c r="GG81" s="691"/>
      <c r="GH81" s="691"/>
      <c r="GI81" s="691"/>
      <c r="GJ81" s="691"/>
      <c r="GK81" s="691"/>
      <c r="GL81" s="691"/>
      <c r="GM81" s="691"/>
      <c r="GN81" s="691"/>
      <c r="GO81" s="691"/>
      <c r="GP81" s="691"/>
      <c r="GQ81" s="691"/>
      <c r="GR81" s="691"/>
      <c r="GS81" s="691"/>
      <c r="GT81" s="691"/>
      <c r="GU81" s="691"/>
      <c r="GV81" s="691"/>
      <c r="GW81" s="691"/>
      <c r="GX81" s="691"/>
      <c r="GY81" s="691"/>
      <c r="GZ81" s="691"/>
      <c r="HA81" s="691"/>
      <c r="HB81" s="691"/>
      <c r="HC81" s="691"/>
      <c r="HD81" s="691"/>
      <c r="HE81" s="691"/>
      <c r="HF81" s="691"/>
      <c r="HG81" s="691"/>
      <c r="HH81" s="691"/>
      <c r="HI81" s="691"/>
      <c r="HJ81" s="691"/>
      <c r="HK81" s="691"/>
      <c r="HL81" s="691"/>
      <c r="HM81" s="691"/>
      <c r="HN81" s="691"/>
      <c r="HO81" s="691"/>
      <c r="HP81" s="691"/>
      <c r="HQ81" s="691"/>
      <c r="HR81" s="691"/>
      <c r="HS81" s="691"/>
      <c r="HT81" s="691"/>
      <c r="HU81" s="691"/>
      <c r="HV81" s="691"/>
      <c r="HW81" s="691"/>
      <c r="HX81" s="691"/>
      <c r="HY81" s="691"/>
      <c r="HZ81" s="691"/>
      <c r="IA81" s="691"/>
      <c r="IB81" s="691"/>
      <c r="IC81" s="691"/>
      <c r="ID81" s="691"/>
      <c r="IE81" s="691"/>
      <c r="IF81" s="691"/>
      <c r="IG81" s="691"/>
      <c r="IH81" s="691"/>
      <c r="II81" s="691"/>
      <c r="IJ81" s="691"/>
      <c r="IK81" s="691"/>
      <c r="IL81" s="691"/>
      <c r="IM81" s="691"/>
      <c r="IN81" s="691"/>
      <c r="IO81" s="691"/>
      <c r="IP81" s="691"/>
      <c r="IQ81" s="691"/>
      <c r="IR81" s="691"/>
      <c r="IS81" s="691"/>
      <c r="IT81" s="691"/>
      <c r="IU81" s="691"/>
      <c r="IV81" s="691"/>
      <c r="IW81" s="691"/>
      <c r="IX81" s="691"/>
      <c r="IY81" s="691"/>
      <c r="IZ81" s="691"/>
      <c r="JA81" s="691"/>
      <c r="JB81" s="691"/>
      <c r="JC81" s="691"/>
      <c r="JD81" s="691"/>
      <c r="JE81" s="691"/>
      <c r="JF81" s="691"/>
      <c r="JG81" s="691"/>
      <c r="JH81" s="691"/>
      <c r="JI81" s="691"/>
      <c r="JJ81" s="691"/>
      <c r="JK81" s="691"/>
      <c r="JL81" s="691"/>
      <c r="JM81" s="691"/>
      <c r="JN81" s="691"/>
      <c r="JO81" s="691"/>
    </row>
    <row r="82" spans="1:275" s="692" customFormat="1" ht="90" customHeight="1" x14ac:dyDescent="0.25">
      <c r="A82" s="673">
        <v>56</v>
      </c>
      <c r="B82" s="797" t="s">
        <v>407</v>
      </c>
      <c r="C82" s="674">
        <v>93151502</v>
      </c>
      <c r="D82" s="675" t="s">
        <v>390</v>
      </c>
      <c r="E82" s="674" t="s">
        <v>89</v>
      </c>
      <c r="F82" s="674">
        <v>1</v>
      </c>
      <c r="G82" s="676" t="s">
        <v>102</v>
      </c>
      <c r="H82" s="677">
        <v>6</v>
      </c>
      <c r="I82" s="676" t="s">
        <v>743</v>
      </c>
      <c r="J82" s="674" t="s">
        <v>49</v>
      </c>
      <c r="K82" s="674" t="s">
        <v>256</v>
      </c>
      <c r="L82" s="678">
        <v>98232706</v>
      </c>
      <c r="M82" s="678">
        <v>98232706</v>
      </c>
      <c r="N82" s="679" t="s">
        <v>65</v>
      </c>
      <c r="O82" s="679" t="s">
        <v>500</v>
      </c>
      <c r="P82" s="680" t="s">
        <v>53</v>
      </c>
      <c r="Q82" s="681"/>
      <c r="R82" s="682"/>
      <c r="S82" s="682"/>
      <c r="T82" s="683"/>
      <c r="U82" s="670"/>
      <c r="V82" s="684"/>
      <c r="W82" s="685"/>
      <c r="X82" s="670"/>
      <c r="Y82" s="685"/>
      <c r="Z82" s="685"/>
      <c r="AA82" s="684"/>
      <c r="AB82" s="684"/>
      <c r="AC82" s="684"/>
      <c r="AD82" s="684"/>
      <c r="AE82" s="684"/>
      <c r="AF82" s="684"/>
      <c r="AG82" s="684"/>
      <c r="AH82" s="686"/>
      <c r="AI82" s="687"/>
      <c r="AJ82" s="687"/>
      <c r="AK82" s="684"/>
      <c r="AL82" s="684"/>
      <c r="AM82" s="688"/>
      <c r="AN82" s="688"/>
      <c r="AO82" s="688"/>
      <c r="AP82" s="688"/>
      <c r="AQ82" s="688"/>
      <c r="AR82" s="689"/>
      <c r="AS82" s="689"/>
      <c r="AT82" s="690"/>
      <c r="AU82" s="690"/>
      <c r="AV82" s="690"/>
      <c r="AW82" s="690"/>
      <c r="AX82" s="690"/>
      <c r="AY82" s="690"/>
      <c r="AZ82" s="690"/>
      <c r="BA82" s="690"/>
      <c r="BB82" s="691"/>
      <c r="BC82" s="691"/>
      <c r="BD82" s="691"/>
      <c r="BE82" s="691"/>
      <c r="BF82" s="691"/>
      <c r="BG82" s="691"/>
      <c r="BH82" s="691"/>
      <c r="BI82" s="691"/>
      <c r="BJ82" s="691"/>
      <c r="BK82" s="691"/>
      <c r="BL82" s="691"/>
      <c r="BM82" s="691"/>
      <c r="BN82" s="691"/>
      <c r="BO82" s="691"/>
      <c r="BP82" s="691"/>
      <c r="BQ82" s="691"/>
      <c r="BR82" s="691"/>
      <c r="BS82" s="691"/>
      <c r="BT82" s="691"/>
      <c r="BU82" s="691"/>
      <c r="BV82" s="691"/>
      <c r="BW82" s="691"/>
      <c r="BX82" s="691"/>
      <c r="BY82" s="691"/>
      <c r="BZ82" s="691"/>
      <c r="CA82" s="691"/>
      <c r="CB82" s="691"/>
      <c r="CC82" s="691"/>
      <c r="CD82" s="691"/>
      <c r="CE82" s="691"/>
      <c r="CF82" s="691"/>
      <c r="CG82" s="691"/>
      <c r="CH82" s="691"/>
      <c r="CI82" s="691"/>
      <c r="CJ82" s="691"/>
      <c r="CK82" s="691"/>
      <c r="CL82" s="691"/>
      <c r="CM82" s="691"/>
      <c r="CN82" s="691"/>
      <c r="CO82" s="691"/>
      <c r="CP82" s="691"/>
      <c r="CQ82" s="691"/>
      <c r="CR82" s="691"/>
      <c r="CS82" s="691"/>
      <c r="CT82" s="691"/>
      <c r="CU82" s="691"/>
      <c r="CV82" s="691"/>
      <c r="CW82" s="691"/>
      <c r="CX82" s="691"/>
      <c r="CY82" s="691"/>
      <c r="CZ82" s="691"/>
      <c r="DA82" s="691"/>
      <c r="DB82" s="691"/>
      <c r="DC82" s="691"/>
      <c r="DD82" s="691"/>
      <c r="DE82" s="691"/>
      <c r="DF82" s="691"/>
      <c r="DG82" s="691"/>
      <c r="DH82" s="691"/>
      <c r="DI82" s="691"/>
      <c r="DJ82" s="691"/>
      <c r="DK82" s="691"/>
      <c r="DL82" s="691"/>
      <c r="DM82" s="691"/>
      <c r="DN82" s="691"/>
      <c r="DO82" s="691"/>
      <c r="DP82" s="691"/>
      <c r="DQ82" s="691"/>
      <c r="DR82" s="691"/>
      <c r="DS82" s="691"/>
      <c r="DT82" s="691"/>
      <c r="DU82" s="691"/>
      <c r="DV82" s="691"/>
      <c r="DW82" s="691"/>
      <c r="DX82" s="691"/>
      <c r="DY82" s="691"/>
      <c r="DZ82" s="691"/>
      <c r="EA82" s="691"/>
      <c r="EB82" s="691"/>
      <c r="EC82" s="691"/>
      <c r="ED82" s="691"/>
      <c r="EE82" s="691"/>
      <c r="EF82" s="691"/>
      <c r="EG82" s="691"/>
      <c r="EH82" s="691"/>
      <c r="EI82" s="691"/>
      <c r="EJ82" s="691"/>
      <c r="EK82" s="691"/>
      <c r="EL82" s="691"/>
      <c r="EM82" s="691"/>
      <c r="EN82" s="691"/>
      <c r="EO82" s="691"/>
      <c r="EP82" s="691"/>
      <c r="EQ82" s="691"/>
      <c r="ER82" s="691"/>
      <c r="ES82" s="691"/>
      <c r="ET82" s="691"/>
      <c r="EU82" s="691"/>
      <c r="EV82" s="691"/>
      <c r="EW82" s="691"/>
      <c r="EX82" s="691"/>
      <c r="EY82" s="691"/>
      <c r="EZ82" s="691"/>
      <c r="FA82" s="691"/>
      <c r="FB82" s="691"/>
      <c r="FC82" s="691"/>
      <c r="FD82" s="691"/>
      <c r="FE82" s="691"/>
      <c r="FF82" s="691"/>
      <c r="FG82" s="691"/>
      <c r="FH82" s="691"/>
      <c r="FI82" s="691"/>
      <c r="FJ82" s="691"/>
      <c r="FK82" s="691"/>
      <c r="FL82" s="691"/>
      <c r="FM82" s="691"/>
      <c r="FN82" s="691"/>
      <c r="FO82" s="691"/>
      <c r="FP82" s="691"/>
      <c r="FQ82" s="691"/>
      <c r="FR82" s="691"/>
      <c r="FS82" s="691"/>
      <c r="FT82" s="691"/>
      <c r="FU82" s="691"/>
      <c r="FV82" s="691"/>
      <c r="FW82" s="691"/>
      <c r="FX82" s="691"/>
      <c r="FY82" s="691"/>
      <c r="FZ82" s="691"/>
      <c r="GA82" s="691"/>
      <c r="GB82" s="691"/>
      <c r="GC82" s="691"/>
      <c r="GD82" s="691"/>
      <c r="GE82" s="691"/>
      <c r="GF82" s="691"/>
      <c r="GG82" s="691"/>
      <c r="GH82" s="691"/>
      <c r="GI82" s="691"/>
      <c r="GJ82" s="691"/>
      <c r="GK82" s="691"/>
      <c r="GL82" s="691"/>
      <c r="GM82" s="691"/>
      <c r="GN82" s="691"/>
      <c r="GO82" s="691"/>
      <c r="GP82" s="691"/>
      <c r="GQ82" s="691"/>
      <c r="GR82" s="691"/>
      <c r="GS82" s="691"/>
      <c r="GT82" s="691"/>
      <c r="GU82" s="691"/>
      <c r="GV82" s="691"/>
      <c r="GW82" s="691"/>
      <c r="GX82" s="691"/>
      <c r="GY82" s="691"/>
      <c r="GZ82" s="691"/>
      <c r="HA82" s="691"/>
      <c r="HB82" s="691"/>
      <c r="HC82" s="691"/>
      <c r="HD82" s="691"/>
      <c r="HE82" s="691"/>
      <c r="HF82" s="691"/>
      <c r="HG82" s="691"/>
      <c r="HH82" s="691"/>
      <c r="HI82" s="691"/>
      <c r="HJ82" s="691"/>
      <c r="HK82" s="691"/>
      <c r="HL82" s="691"/>
      <c r="HM82" s="691"/>
      <c r="HN82" s="691"/>
      <c r="HO82" s="691"/>
      <c r="HP82" s="691"/>
      <c r="HQ82" s="691"/>
      <c r="HR82" s="691"/>
      <c r="HS82" s="691"/>
      <c r="HT82" s="691"/>
      <c r="HU82" s="691"/>
      <c r="HV82" s="691"/>
      <c r="HW82" s="691"/>
      <c r="HX82" s="691"/>
      <c r="HY82" s="691"/>
      <c r="HZ82" s="691"/>
      <c r="IA82" s="691"/>
      <c r="IB82" s="691"/>
      <c r="IC82" s="691"/>
      <c r="ID82" s="691"/>
      <c r="IE82" s="691"/>
      <c r="IF82" s="691"/>
      <c r="IG82" s="691"/>
      <c r="IH82" s="691"/>
      <c r="II82" s="691"/>
      <c r="IJ82" s="691"/>
      <c r="IK82" s="691"/>
      <c r="IL82" s="691"/>
      <c r="IM82" s="691"/>
      <c r="IN82" s="691"/>
      <c r="IO82" s="691"/>
      <c r="IP82" s="691"/>
      <c r="IQ82" s="691"/>
      <c r="IR82" s="691"/>
      <c r="IS82" s="691"/>
      <c r="IT82" s="691"/>
      <c r="IU82" s="691"/>
      <c r="IV82" s="691"/>
      <c r="IW82" s="691"/>
      <c r="IX82" s="691"/>
      <c r="IY82" s="691"/>
      <c r="IZ82" s="691"/>
      <c r="JA82" s="691"/>
      <c r="JB82" s="691"/>
      <c r="JC82" s="691"/>
      <c r="JD82" s="691"/>
      <c r="JE82" s="691"/>
      <c r="JF82" s="691"/>
      <c r="JG82" s="691"/>
      <c r="JH82" s="691"/>
      <c r="JI82" s="691"/>
      <c r="JJ82" s="691"/>
      <c r="JK82" s="691"/>
      <c r="JL82" s="691"/>
      <c r="JM82" s="691"/>
      <c r="JN82" s="691"/>
      <c r="JO82" s="691"/>
    </row>
    <row r="83" spans="1:275" s="692" customFormat="1" ht="72" customHeight="1" x14ac:dyDescent="0.25">
      <c r="A83" s="673">
        <v>57</v>
      </c>
      <c r="B83" s="674" t="s">
        <v>439</v>
      </c>
      <c r="C83" s="674" t="s">
        <v>392</v>
      </c>
      <c r="D83" s="675" t="s">
        <v>394</v>
      </c>
      <c r="E83" s="674" t="s">
        <v>64</v>
      </c>
      <c r="F83" s="674">
        <v>1</v>
      </c>
      <c r="G83" s="676" t="s">
        <v>104</v>
      </c>
      <c r="H83" s="677" t="s">
        <v>242</v>
      </c>
      <c r="I83" s="674" t="s">
        <v>73</v>
      </c>
      <c r="J83" s="674" t="s">
        <v>49</v>
      </c>
      <c r="K83" s="674" t="s">
        <v>62</v>
      </c>
      <c r="L83" s="678">
        <v>4640000</v>
      </c>
      <c r="M83" s="678">
        <v>4640000</v>
      </c>
      <c r="N83" s="679" t="s">
        <v>67</v>
      </c>
      <c r="O83" s="679" t="s">
        <v>50</v>
      </c>
      <c r="P83" s="680" t="s">
        <v>391</v>
      </c>
      <c r="Q83" s="681"/>
      <c r="R83" s="682"/>
      <c r="S83" s="682"/>
      <c r="T83" s="683"/>
      <c r="U83" s="670"/>
      <c r="V83" s="684"/>
      <c r="W83" s="685"/>
      <c r="X83" s="670"/>
      <c r="Y83" s="685"/>
      <c r="Z83" s="685"/>
      <c r="AA83" s="684"/>
      <c r="AB83" s="684"/>
      <c r="AC83" s="684"/>
      <c r="AD83" s="684"/>
      <c r="AE83" s="684"/>
      <c r="AF83" s="684"/>
      <c r="AG83" s="684"/>
      <c r="AH83" s="686"/>
      <c r="AI83" s="687"/>
      <c r="AJ83" s="687"/>
      <c r="AK83" s="684"/>
      <c r="AL83" s="684"/>
      <c r="AM83" s="688"/>
      <c r="AN83" s="688"/>
      <c r="AO83" s="688"/>
      <c r="AP83" s="688"/>
      <c r="AQ83" s="688"/>
      <c r="AR83" s="689"/>
      <c r="AS83" s="689"/>
      <c r="AT83" s="690"/>
      <c r="AU83" s="690"/>
      <c r="AV83" s="690"/>
      <c r="AW83" s="690"/>
      <c r="AX83" s="690"/>
      <c r="AY83" s="690"/>
      <c r="AZ83" s="690"/>
      <c r="BA83" s="690"/>
      <c r="BB83" s="691"/>
      <c r="BC83" s="691"/>
      <c r="BD83" s="691"/>
      <c r="BE83" s="691"/>
      <c r="BF83" s="691"/>
      <c r="BG83" s="691"/>
      <c r="BH83" s="691"/>
      <c r="BI83" s="691"/>
      <c r="BJ83" s="691"/>
      <c r="BK83" s="691"/>
      <c r="BL83" s="691"/>
      <c r="BM83" s="691"/>
      <c r="BN83" s="691"/>
      <c r="BO83" s="691"/>
      <c r="BP83" s="691"/>
      <c r="BQ83" s="691"/>
      <c r="BR83" s="691"/>
      <c r="BS83" s="691"/>
      <c r="BT83" s="691"/>
      <c r="BU83" s="691"/>
      <c r="BV83" s="691"/>
      <c r="BW83" s="691"/>
      <c r="BX83" s="691"/>
      <c r="BY83" s="691"/>
      <c r="BZ83" s="691"/>
      <c r="CA83" s="691"/>
      <c r="CB83" s="691"/>
      <c r="CC83" s="691"/>
      <c r="CD83" s="691"/>
      <c r="CE83" s="691"/>
      <c r="CF83" s="691"/>
      <c r="CG83" s="691"/>
      <c r="CH83" s="691"/>
      <c r="CI83" s="691"/>
      <c r="CJ83" s="691"/>
      <c r="CK83" s="691"/>
      <c r="CL83" s="691"/>
      <c r="CM83" s="691"/>
      <c r="CN83" s="691"/>
      <c r="CO83" s="691"/>
      <c r="CP83" s="691"/>
      <c r="CQ83" s="691"/>
      <c r="CR83" s="691"/>
      <c r="CS83" s="691"/>
      <c r="CT83" s="691"/>
      <c r="CU83" s="691"/>
      <c r="CV83" s="691"/>
      <c r="CW83" s="691"/>
      <c r="CX83" s="691"/>
      <c r="CY83" s="691"/>
      <c r="CZ83" s="691"/>
      <c r="DA83" s="691"/>
      <c r="DB83" s="691"/>
      <c r="DC83" s="691"/>
      <c r="DD83" s="691"/>
      <c r="DE83" s="691"/>
      <c r="DF83" s="691"/>
      <c r="DG83" s="691"/>
      <c r="DH83" s="691"/>
      <c r="DI83" s="691"/>
      <c r="DJ83" s="691"/>
      <c r="DK83" s="691"/>
      <c r="DL83" s="691"/>
      <c r="DM83" s="691"/>
      <c r="DN83" s="691"/>
      <c r="DO83" s="691"/>
      <c r="DP83" s="691"/>
      <c r="DQ83" s="691"/>
      <c r="DR83" s="691"/>
      <c r="DS83" s="691"/>
      <c r="DT83" s="691"/>
      <c r="DU83" s="691"/>
      <c r="DV83" s="691"/>
      <c r="DW83" s="691"/>
      <c r="DX83" s="691"/>
      <c r="DY83" s="691"/>
      <c r="DZ83" s="691"/>
      <c r="EA83" s="691"/>
      <c r="EB83" s="691"/>
      <c r="EC83" s="691"/>
      <c r="ED83" s="691"/>
      <c r="EE83" s="691"/>
      <c r="EF83" s="691"/>
      <c r="EG83" s="691"/>
      <c r="EH83" s="691"/>
      <c r="EI83" s="691"/>
      <c r="EJ83" s="691"/>
      <c r="EK83" s="691"/>
      <c r="EL83" s="691"/>
      <c r="EM83" s="691"/>
      <c r="EN83" s="691"/>
      <c r="EO83" s="691"/>
      <c r="EP83" s="691"/>
      <c r="EQ83" s="691"/>
      <c r="ER83" s="691"/>
      <c r="ES83" s="691"/>
      <c r="ET83" s="691"/>
      <c r="EU83" s="691"/>
      <c r="EV83" s="691"/>
      <c r="EW83" s="691"/>
      <c r="EX83" s="691"/>
      <c r="EY83" s="691"/>
      <c r="EZ83" s="691"/>
      <c r="FA83" s="691"/>
      <c r="FB83" s="691"/>
      <c r="FC83" s="691"/>
      <c r="FD83" s="691"/>
      <c r="FE83" s="691"/>
      <c r="FF83" s="691"/>
      <c r="FG83" s="691"/>
      <c r="FH83" s="691"/>
      <c r="FI83" s="691"/>
      <c r="FJ83" s="691"/>
      <c r="FK83" s="691"/>
      <c r="FL83" s="691"/>
      <c r="FM83" s="691"/>
      <c r="FN83" s="691"/>
      <c r="FO83" s="691"/>
      <c r="FP83" s="691"/>
      <c r="FQ83" s="691"/>
      <c r="FR83" s="691"/>
      <c r="FS83" s="691"/>
      <c r="FT83" s="691"/>
      <c r="FU83" s="691"/>
      <c r="FV83" s="691"/>
      <c r="FW83" s="691"/>
      <c r="FX83" s="691"/>
      <c r="FY83" s="691"/>
      <c r="FZ83" s="691"/>
      <c r="GA83" s="691"/>
      <c r="GB83" s="691"/>
      <c r="GC83" s="691"/>
      <c r="GD83" s="691"/>
      <c r="GE83" s="691"/>
      <c r="GF83" s="691"/>
      <c r="GG83" s="691"/>
      <c r="GH83" s="691"/>
      <c r="GI83" s="691"/>
      <c r="GJ83" s="691"/>
      <c r="GK83" s="691"/>
      <c r="GL83" s="691"/>
      <c r="GM83" s="691"/>
      <c r="GN83" s="691"/>
      <c r="GO83" s="691"/>
      <c r="GP83" s="691"/>
      <c r="GQ83" s="691"/>
      <c r="GR83" s="691"/>
      <c r="GS83" s="691"/>
      <c r="GT83" s="691"/>
      <c r="GU83" s="691"/>
      <c r="GV83" s="691"/>
      <c r="GW83" s="691"/>
      <c r="GX83" s="691"/>
      <c r="GY83" s="691"/>
      <c r="GZ83" s="691"/>
      <c r="HA83" s="691"/>
      <c r="HB83" s="691"/>
      <c r="HC83" s="691"/>
      <c r="HD83" s="691"/>
      <c r="HE83" s="691"/>
      <c r="HF83" s="691"/>
      <c r="HG83" s="691"/>
      <c r="HH83" s="691"/>
      <c r="HI83" s="691"/>
      <c r="HJ83" s="691"/>
      <c r="HK83" s="691"/>
      <c r="HL83" s="691"/>
      <c r="HM83" s="691"/>
      <c r="HN83" s="691"/>
      <c r="HO83" s="691"/>
      <c r="HP83" s="691"/>
      <c r="HQ83" s="691"/>
      <c r="HR83" s="691"/>
      <c r="HS83" s="691"/>
      <c r="HT83" s="691"/>
      <c r="HU83" s="691"/>
      <c r="HV83" s="691"/>
      <c r="HW83" s="691"/>
      <c r="HX83" s="691"/>
      <c r="HY83" s="691"/>
      <c r="HZ83" s="691"/>
      <c r="IA83" s="691"/>
      <c r="IB83" s="691"/>
      <c r="IC83" s="691"/>
      <c r="ID83" s="691"/>
      <c r="IE83" s="691"/>
      <c r="IF83" s="691"/>
      <c r="IG83" s="691"/>
      <c r="IH83" s="691"/>
      <c r="II83" s="691"/>
      <c r="IJ83" s="691"/>
      <c r="IK83" s="691"/>
      <c r="IL83" s="691"/>
      <c r="IM83" s="691"/>
      <c r="IN83" s="691"/>
      <c r="IO83" s="691"/>
      <c r="IP83" s="691"/>
      <c r="IQ83" s="691"/>
      <c r="IR83" s="691"/>
      <c r="IS83" s="691"/>
      <c r="IT83" s="691"/>
      <c r="IU83" s="691"/>
      <c r="IV83" s="691"/>
      <c r="IW83" s="691"/>
      <c r="IX83" s="691"/>
      <c r="IY83" s="691"/>
      <c r="IZ83" s="691"/>
      <c r="JA83" s="691"/>
      <c r="JB83" s="691"/>
      <c r="JC83" s="691"/>
      <c r="JD83" s="691"/>
      <c r="JE83" s="691"/>
      <c r="JF83" s="691"/>
      <c r="JG83" s="691"/>
      <c r="JH83" s="691"/>
      <c r="JI83" s="691"/>
      <c r="JJ83" s="691"/>
      <c r="JK83" s="691"/>
      <c r="JL83" s="691"/>
      <c r="JM83" s="691"/>
      <c r="JN83" s="691"/>
      <c r="JO83" s="691"/>
    </row>
    <row r="84" spans="1:275" s="692" customFormat="1" ht="75" customHeight="1" x14ac:dyDescent="0.25">
      <c r="A84" s="673">
        <v>58</v>
      </c>
      <c r="B84" s="797" t="s">
        <v>432</v>
      </c>
      <c r="C84" s="674">
        <v>72101506</v>
      </c>
      <c r="D84" s="675" t="s">
        <v>393</v>
      </c>
      <c r="E84" s="674" t="s">
        <v>64</v>
      </c>
      <c r="F84" s="674">
        <v>1</v>
      </c>
      <c r="G84" s="676" t="s">
        <v>100</v>
      </c>
      <c r="H84" s="677" t="s">
        <v>241</v>
      </c>
      <c r="I84" s="674" t="s">
        <v>73</v>
      </c>
      <c r="J84" s="674" t="s">
        <v>49</v>
      </c>
      <c r="K84" s="674" t="s">
        <v>51</v>
      </c>
      <c r="L84" s="693">
        <v>5000000</v>
      </c>
      <c r="M84" s="678">
        <v>5000000</v>
      </c>
      <c r="N84" s="679" t="s">
        <v>67</v>
      </c>
      <c r="O84" s="679" t="s">
        <v>50</v>
      </c>
      <c r="P84" s="680" t="s">
        <v>353</v>
      </c>
      <c r="Q84" s="681"/>
      <c r="R84" s="682"/>
      <c r="S84" s="682"/>
      <c r="T84" s="683"/>
      <c r="U84" s="670"/>
      <c r="V84" s="684"/>
      <c r="W84" s="685"/>
      <c r="X84" s="670"/>
      <c r="Y84" s="685"/>
      <c r="Z84" s="685"/>
      <c r="AA84" s="684"/>
      <c r="AB84" s="684"/>
      <c r="AC84" s="684"/>
      <c r="AD84" s="684"/>
      <c r="AE84" s="684"/>
      <c r="AF84" s="684"/>
      <c r="AG84" s="684"/>
      <c r="AH84" s="686"/>
      <c r="AI84" s="687"/>
      <c r="AJ84" s="687"/>
      <c r="AK84" s="684"/>
      <c r="AL84" s="684"/>
      <c r="AM84" s="688"/>
      <c r="AN84" s="688"/>
      <c r="AO84" s="688"/>
      <c r="AP84" s="688"/>
      <c r="AQ84" s="688"/>
      <c r="AR84" s="689"/>
      <c r="AS84" s="689"/>
      <c r="AT84" s="690"/>
      <c r="AU84" s="690"/>
      <c r="AV84" s="690"/>
      <c r="AW84" s="690"/>
      <c r="AX84" s="690"/>
      <c r="AY84" s="690"/>
      <c r="AZ84" s="690"/>
      <c r="BA84" s="690"/>
      <c r="BB84" s="691"/>
      <c r="BC84" s="691"/>
      <c r="BD84" s="691"/>
      <c r="BE84" s="691"/>
      <c r="BF84" s="691"/>
      <c r="BG84" s="691"/>
      <c r="BH84" s="691"/>
      <c r="BI84" s="691"/>
      <c r="BJ84" s="691"/>
      <c r="BK84" s="691"/>
      <c r="BL84" s="691"/>
      <c r="BM84" s="691"/>
      <c r="BN84" s="691"/>
      <c r="BO84" s="691"/>
      <c r="BP84" s="691"/>
      <c r="BQ84" s="691"/>
      <c r="BR84" s="691"/>
      <c r="BS84" s="691"/>
      <c r="BT84" s="691"/>
      <c r="BU84" s="691"/>
      <c r="BV84" s="691"/>
      <c r="BW84" s="691"/>
      <c r="BX84" s="691"/>
      <c r="BY84" s="691"/>
      <c r="BZ84" s="691"/>
      <c r="CA84" s="691"/>
      <c r="CB84" s="691"/>
      <c r="CC84" s="691"/>
      <c r="CD84" s="691"/>
      <c r="CE84" s="691"/>
      <c r="CF84" s="691"/>
      <c r="CG84" s="691"/>
      <c r="CH84" s="691"/>
      <c r="CI84" s="691"/>
      <c r="CJ84" s="691"/>
      <c r="CK84" s="691"/>
      <c r="CL84" s="691"/>
      <c r="CM84" s="691"/>
      <c r="CN84" s="691"/>
      <c r="CO84" s="691"/>
      <c r="CP84" s="691"/>
      <c r="CQ84" s="691"/>
      <c r="CR84" s="691"/>
      <c r="CS84" s="691"/>
      <c r="CT84" s="691"/>
      <c r="CU84" s="691"/>
      <c r="CV84" s="691"/>
      <c r="CW84" s="691"/>
      <c r="CX84" s="691"/>
      <c r="CY84" s="691"/>
      <c r="CZ84" s="691"/>
      <c r="DA84" s="691"/>
      <c r="DB84" s="691"/>
      <c r="DC84" s="691"/>
      <c r="DD84" s="691"/>
      <c r="DE84" s="691"/>
      <c r="DF84" s="691"/>
      <c r="DG84" s="691"/>
      <c r="DH84" s="691"/>
      <c r="DI84" s="691"/>
      <c r="DJ84" s="691"/>
      <c r="DK84" s="691"/>
      <c r="DL84" s="691"/>
      <c r="DM84" s="691"/>
      <c r="DN84" s="691"/>
      <c r="DO84" s="691"/>
      <c r="DP84" s="691"/>
      <c r="DQ84" s="691"/>
      <c r="DR84" s="691"/>
      <c r="DS84" s="691"/>
      <c r="DT84" s="691"/>
      <c r="DU84" s="691"/>
      <c r="DV84" s="691"/>
      <c r="DW84" s="691"/>
      <c r="DX84" s="691"/>
      <c r="DY84" s="691"/>
      <c r="DZ84" s="691"/>
      <c r="EA84" s="691"/>
      <c r="EB84" s="691"/>
      <c r="EC84" s="691"/>
      <c r="ED84" s="691"/>
      <c r="EE84" s="691"/>
      <c r="EF84" s="691"/>
      <c r="EG84" s="691"/>
      <c r="EH84" s="691"/>
      <c r="EI84" s="691"/>
      <c r="EJ84" s="691"/>
      <c r="EK84" s="691"/>
      <c r="EL84" s="691"/>
      <c r="EM84" s="691"/>
      <c r="EN84" s="691"/>
      <c r="EO84" s="691"/>
      <c r="EP84" s="691"/>
      <c r="EQ84" s="691"/>
      <c r="ER84" s="691"/>
      <c r="ES84" s="691"/>
      <c r="ET84" s="691"/>
      <c r="EU84" s="691"/>
      <c r="EV84" s="691"/>
      <c r="EW84" s="691"/>
      <c r="EX84" s="691"/>
      <c r="EY84" s="691"/>
      <c r="EZ84" s="691"/>
      <c r="FA84" s="691"/>
      <c r="FB84" s="691"/>
      <c r="FC84" s="691"/>
      <c r="FD84" s="691"/>
      <c r="FE84" s="691"/>
      <c r="FF84" s="691"/>
      <c r="FG84" s="691"/>
      <c r="FH84" s="691"/>
      <c r="FI84" s="691"/>
      <c r="FJ84" s="691"/>
      <c r="FK84" s="691"/>
      <c r="FL84" s="691"/>
      <c r="FM84" s="691"/>
      <c r="FN84" s="691"/>
      <c r="FO84" s="691"/>
      <c r="FP84" s="691"/>
      <c r="FQ84" s="691"/>
      <c r="FR84" s="691"/>
      <c r="FS84" s="691"/>
      <c r="FT84" s="691"/>
      <c r="FU84" s="691"/>
      <c r="FV84" s="691"/>
      <c r="FW84" s="691"/>
      <c r="FX84" s="691"/>
      <c r="FY84" s="691"/>
      <c r="FZ84" s="691"/>
      <c r="GA84" s="691"/>
      <c r="GB84" s="691"/>
      <c r="GC84" s="691"/>
      <c r="GD84" s="691"/>
      <c r="GE84" s="691"/>
      <c r="GF84" s="691"/>
      <c r="GG84" s="691"/>
      <c r="GH84" s="691"/>
      <c r="GI84" s="691"/>
      <c r="GJ84" s="691"/>
      <c r="GK84" s="691"/>
      <c r="GL84" s="691"/>
      <c r="GM84" s="691"/>
      <c r="GN84" s="691"/>
      <c r="GO84" s="691"/>
      <c r="GP84" s="691"/>
      <c r="GQ84" s="691"/>
      <c r="GR84" s="691"/>
      <c r="GS84" s="691"/>
      <c r="GT84" s="691"/>
      <c r="GU84" s="691"/>
      <c r="GV84" s="691"/>
      <c r="GW84" s="691"/>
      <c r="GX84" s="691"/>
      <c r="GY84" s="691"/>
      <c r="GZ84" s="691"/>
      <c r="HA84" s="691"/>
      <c r="HB84" s="691"/>
      <c r="HC84" s="691"/>
      <c r="HD84" s="691"/>
      <c r="HE84" s="691"/>
      <c r="HF84" s="691"/>
      <c r="HG84" s="691"/>
      <c r="HH84" s="691"/>
      <c r="HI84" s="691"/>
      <c r="HJ84" s="691"/>
      <c r="HK84" s="691"/>
      <c r="HL84" s="691"/>
      <c r="HM84" s="691"/>
      <c r="HN84" s="691"/>
      <c r="HO84" s="691"/>
      <c r="HP84" s="691"/>
      <c r="HQ84" s="691"/>
      <c r="HR84" s="691"/>
      <c r="HS84" s="691"/>
      <c r="HT84" s="691"/>
      <c r="HU84" s="691"/>
      <c r="HV84" s="691"/>
      <c r="HW84" s="691"/>
      <c r="HX84" s="691"/>
      <c r="HY84" s="691"/>
      <c r="HZ84" s="691"/>
      <c r="IA84" s="691"/>
      <c r="IB84" s="691"/>
      <c r="IC84" s="691"/>
      <c r="ID84" s="691"/>
      <c r="IE84" s="691"/>
      <c r="IF84" s="691"/>
      <c r="IG84" s="691"/>
      <c r="IH84" s="691"/>
      <c r="II84" s="691"/>
      <c r="IJ84" s="691"/>
      <c r="IK84" s="691"/>
      <c r="IL84" s="691"/>
      <c r="IM84" s="691"/>
      <c r="IN84" s="691"/>
      <c r="IO84" s="691"/>
      <c r="IP84" s="691"/>
      <c r="IQ84" s="691"/>
      <c r="IR84" s="691"/>
      <c r="IS84" s="691"/>
      <c r="IT84" s="691"/>
      <c r="IU84" s="691"/>
      <c r="IV84" s="691"/>
      <c r="IW84" s="691"/>
      <c r="IX84" s="691"/>
      <c r="IY84" s="691"/>
      <c r="IZ84" s="691"/>
      <c r="JA84" s="691"/>
      <c r="JB84" s="691"/>
      <c r="JC84" s="691"/>
      <c r="JD84" s="691"/>
      <c r="JE84" s="691"/>
      <c r="JF84" s="691"/>
      <c r="JG84" s="691"/>
      <c r="JH84" s="691"/>
      <c r="JI84" s="691"/>
      <c r="JJ84" s="691"/>
      <c r="JK84" s="691"/>
      <c r="JL84" s="691"/>
      <c r="JM84" s="691"/>
      <c r="JN84" s="691"/>
      <c r="JO84" s="691"/>
    </row>
    <row r="85" spans="1:275" s="692" customFormat="1" ht="90" customHeight="1" x14ac:dyDescent="0.25">
      <c r="A85" s="673">
        <v>59</v>
      </c>
      <c r="B85" s="797" t="s">
        <v>407</v>
      </c>
      <c r="C85" s="674">
        <v>81112006</v>
      </c>
      <c r="D85" s="675" t="s">
        <v>396</v>
      </c>
      <c r="E85" s="674" t="s">
        <v>64</v>
      </c>
      <c r="F85" s="674">
        <v>1</v>
      </c>
      <c r="G85" s="676" t="s">
        <v>104</v>
      </c>
      <c r="H85" s="677" t="s">
        <v>304</v>
      </c>
      <c r="I85" s="674" t="s">
        <v>73</v>
      </c>
      <c r="J85" s="674" t="s">
        <v>49</v>
      </c>
      <c r="K85" s="674" t="s">
        <v>395</v>
      </c>
      <c r="L85" s="678">
        <f>3500000*1.1</f>
        <v>3850000.0000000005</v>
      </c>
      <c r="M85" s="678">
        <f>3500000*1.1</f>
        <v>3850000.0000000005</v>
      </c>
      <c r="N85" s="679" t="s">
        <v>67</v>
      </c>
      <c r="O85" s="679" t="s">
        <v>50</v>
      </c>
      <c r="P85" s="680" t="s">
        <v>53</v>
      </c>
      <c r="Q85" s="681"/>
      <c r="R85" s="695" t="s">
        <v>847</v>
      </c>
      <c r="S85" s="695" t="s">
        <v>848</v>
      </c>
      <c r="T85" s="749">
        <v>42772</v>
      </c>
      <c r="U85" s="750" t="s">
        <v>849</v>
      </c>
      <c r="V85" s="751" t="s">
        <v>748</v>
      </c>
      <c r="W85" s="745">
        <v>3053864</v>
      </c>
      <c r="X85" s="670"/>
      <c r="Y85" s="746">
        <f>W85</f>
        <v>3053864</v>
      </c>
      <c r="Z85" s="746">
        <f>W85</f>
        <v>3053864</v>
      </c>
      <c r="AA85" s="728" t="s">
        <v>850</v>
      </c>
      <c r="AB85" s="684"/>
      <c r="AC85" s="684"/>
      <c r="AD85" s="684"/>
      <c r="AE85" s="684"/>
      <c r="AF85" s="684"/>
      <c r="AG85" s="684"/>
      <c r="AH85" s="728" t="s">
        <v>851</v>
      </c>
      <c r="AI85" s="727">
        <v>42772</v>
      </c>
      <c r="AJ85" s="727">
        <v>43097</v>
      </c>
      <c r="AK85" s="729" t="s">
        <v>852</v>
      </c>
      <c r="AL85" s="752" t="s">
        <v>407</v>
      </c>
      <c r="AM85" s="688"/>
      <c r="AN85" s="688"/>
      <c r="AO85" s="688"/>
      <c r="AP85" s="688"/>
      <c r="AQ85" s="688"/>
      <c r="AR85" s="689"/>
      <c r="AS85" s="689"/>
      <c r="AT85" s="690"/>
      <c r="AU85" s="690"/>
      <c r="AV85" s="690"/>
      <c r="AW85" s="690"/>
      <c r="AX85" s="690"/>
      <c r="AY85" s="690"/>
      <c r="AZ85" s="690"/>
      <c r="BA85" s="690"/>
      <c r="BB85" s="691"/>
      <c r="BC85" s="691"/>
      <c r="BD85" s="691"/>
      <c r="BE85" s="691"/>
      <c r="BF85" s="691"/>
      <c r="BG85" s="691"/>
      <c r="BH85" s="691"/>
      <c r="BI85" s="691"/>
      <c r="BJ85" s="691"/>
      <c r="BK85" s="691"/>
      <c r="BL85" s="691"/>
      <c r="BM85" s="691"/>
      <c r="BN85" s="691"/>
      <c r="BO85" s="691"/>
      <c r="BP85" s="691"/>
      <c r="BQ85" s="691"/>
      <c r="BR85" s="691"/>
      <c r="BS85" s="691"/>
      <c r="BT85" s="691"/>
      <c r="BU85" s="691"/>
      <c r="BV85" s="691"/>
      <c r="BW85" s="691"/>
      <c r="BX85" s="691"/>
      <c r="BY85" s="691"/>
      <c r="BZ85" s="691"/>
      <c r="CA85" s="691"/>
      <c r="CB85" s="691"/>
      <c r="CC85" s="691"/>
      <c r="CD85" s="691"/>
      <c r="CE85" s="691"/>
      <c r="CF85" s="691"/>
      <c r="CG85" s="691"/>
      <c r="CH85" s="691"/>
      <c r="CI85" s="691"/>
      <c r="CJ85" s="691"/>
      <c r="CK85" s="691"/>
      <c r="CL85" s="691"/>
      <c r="CM85" s="691"/>
      <c r="CN85" s="691"/>
      <c r="CO85" s="691"/>
      <c r="CP85" s="691"/>
      <c r="CQ85" s="691"/>
      <c r="CR85" s="691"/>
      <c r="CS85" s="691"/>
      <c r="CT85" s="691"/>
      <c r="CU85" s="691"/>
      <c r="CV85" s="691"/>
      <c r="CW85" s="691"/>
      <c r="CX85" s="691"/>
      <c r="CY85" s="691"/>
      <c r="CZ85" s="691"/>
      <c r="DA85" s="691"/>
      <c r="DB85" s="691"/>
      <c r="DC85" s="691"/>
      <c r="DD85" s="691"/>
      <c r="DE85" s="691"/>
      <c r="DF85" s="691"/>
      <c r="DG85" s="691"/>
      <c r="DH85" s="691"/>
      <c r="DI85" s="691"/>
      <c r="DJ85" s="691"/>
      <c r="DK85" s="691"/>
      <c r="DL85" s="691"/>
      <c r="DM85" s="691"/>
      <c r="DN85" s="691"/>
      <c r="DO85" s="691"/>
      <c r="DP85" s="691"/>
      <c r="DQ85" s="691"/>
      <c r="DR85" s="691"/>
      <c r="DS85" s="691"/>
      <c r="DT85" s="691"/>
      <c r="DU85" s="691"/>
      <c r="DV85" s="691"/>
      <c r="DW85" s="691"/>
      <c r="DX85" s="691"/>
      <c r="DY85" s="691"/>
      <c r="DZ85" s="691"/>
      <c r="EA85" s="691"/>
      <c r="EB85" s="691"/>
      <c r="EC85" s="691"/>
      <c r="ED85" s="691"/>
      <c r="EE85" s="691"/>
      <c r="EF85" s="691"/>
      <c r="EG85" s="691"/>
      <c r="EH85" s="691"/>
      <c r="EI85" s="691"/>
      <c r="EJ85" s="691"/>
      <c r="EK85" s="691"/>
      <c r="EL85" s="691"/>
      <c r="EM85" s="691"/>
      <c r="EN85" s="691"/>
      <c r="EO85" s="691"/>
      <c r="EP85" s="691"/>
      <c r="EQ85" s="691"/>
      <c r="ER85" s="691"/>
      <c r="ES85" s="691"/>
      <c r="ET85" s="691"/>
      <c r="EU85" s="691"/>
      <c r="EV85" s="691"/>
      <c r="EW85" s="691"/>
      <c r="EX85" s="691"/>
      <c r="EY85" s="691"/>
      <c r="EZ85" s="691"/>
      <c r="FA85" s="691"/>
      <c r="FB85" s="691"/>
      <c r="FC85" s="691"/>
      <c r="FD85" s="691"/>
      <c r="FE85" s="691"/>
      <c r="FF85" s="691"/>
      <c r="FG85" s="691"/>
      <c r="FH85" s="691"/>
      <c r="FI85" s="691"/>
      <c r="FJ85" s="691"/>
      <c r="FK85" s="691"/>
      <c r="FL85" s="691"/>
      <c r="FM85" s="691"/>
      <c r="FN85" s="691"/>
      <c r="FO85" s="691"/>
      <c r="FP85" s="691"/>
      <c r="FQ85" s="691"/>
      <c r="FR85" s="691"/>
      <c r="FS85" s="691"/>
      <c r="FT85" s="691"/>
      <c r="FU85" s="691"/>
      <c r="FV85" s="691"/>
      <c r="FW85" s="691"/>
      <c r="FX85" s="691"/>
      <c r="FY85" s="691"/>
      <c r="FZ85" s="691"/>
      <c r="GA85" s="691"/>
      <c r="GB85" s="691"/>
      <c r="GC85" s="691"/>
      <c r="GD85" s="691"/>
      <c r="GE85" s="691"/>
      <c r="GF85" s="691"/>
      <c r="GG85" s="691"/>
      <c r="GH85" s="691"/>
      <c r="GI85" s="691"/>
      <c r="GJ85" s="691"/>
      <c r="GK85" s="691"/>
      <c r="GL85" s="691"/>
      <c r="GM85" s="691"/>
      <c r="GN85" s="691"/>
      <c r="GO85" s="691"/>
      <c r="GP85" s="691"/>
      <c r="GQ85" s="691"/>
      <c r="GR85" s="691"/>
      <c r="GS85" s="691"/>
      <c r="GT85" s="691"/>
      <c r="GU85" s="691"/>
      <c r="GV85" s="691"/>
      <c r="GW85" s="691"/>
      <c r="GX85" s="691"/>
      <c r="GY85" s="691"/>
      <c r="GZ85" s="691"/>
      <c r="HA85" s="691"/>
      <c r="HB85" s="691"/>
      <c r="HC85" s="691"/>
      <c r="HD85" s="691"/>
      <c r="HE85" s="691"/>
      <c r="HF85" s="691"/>
      <c r="HG85" s="691"/>
      <c r="HH85" s="691"/>
      <c r="HI85" s="691"/>
      <c r="HJ85" s="691"/>
      <c r="HK85" s="691"/>
      <c r="HL85" s="691"/>
      <c r="HM85" s="691"/>
      <c r="HN85" s="691"/>
      <c r="HO85" s="691"/>
      <c r="HP85" s="691"/>
      <c r="HQ85" s="691"/>
      <c r="HR85" s="691"/>
      <c r="HS85" s="691"/>
      <c r="HT85" s="691"/>
      <c r="HU85" s="691"/>
      <c r="HV85" s="691"/>
      <c r="HW85" s="691"/>
      <c r="HX85" s="691"/>
      <c r="HY85" s="691"/>
      <c r="HZ85" s="691"/>
      <c r="IA85" s="691"/>
      <c r="IB85" s="691"/>
      <c r="IC85" s="691"/>
      <c r="ID85" s="691"/>
      <c r="IE85" s="691"/>
      <c r="IF85" s="691"/>
      <c r="IG85" s="691"/>
      <c r="IH85" s="691"/>
      <c r="II85" s="691"/>
      <c r="IJ85" s="691"/>
      <c r="IK85" s="691"/>
      <c r="IL85" s="691"/>
      <c r="IM85" s="691"/>
      <c r="IN85" s="691"/>
      <c r="IO85" s="691"/>
      <c r="IP85" s="691"/>
      <c r="IQ85" s="691"/>
      <c r="IR85" s="691"/>
      <c r="IS85" s="691"/>
      <c r="IT85" s="691"/>
      <c r="IU85" s="691"/>
      <c r="IV85" s="691"/>
      <c r="IW85" s="691"/>
      <c r="IX85" s="691"/>
      <c r="IY85" s="691"/>
      <c r="IZ85" s="691"/>
      <c r="JA85" s="691"/>
      <c r="JB85" s="691"/>
      <c r="JC85" s="691"/>
      <c r="JD85" s="691"/>
      <c r="JE85" s="691"/>
      <c r="JF85" s="691"/>
      <c r="JG85" s="691"/>
      <c r="JH85" s="691"/>
      <c r="JI85" s="691"/>
      <c r="JJ85" s="691"/>
      <c r="JK85" s="691"/>
      <c r="JL85" s="691"/>
      <c r="JM85" s="691"/>
      <c r="JN85" s="691"/>
      <c r="JO85" s="691"/>
    </row>
    <row r="86" spans="1:275" s="692" customFormat="1" ht="36" customHeight="1" x14ac:dyDescent="0.25">
      <c r="A86" s="673">
        <v>60</v>
      </c>
      <c r="B86" s="674" t="s">
        <v>398</v>
      </c>
      <c r="C86" s="674">
        <v>80000000</v>
      </c>
      <c r="D86" s="675" t="s">
        <v>448</v>
      </c>
      <c r="E86" s="674" t="s">
        <v>345</v>
      </c>
      <c r="F86" s="674">
        <v>1</v>
      </c>
      <c r="G86" s="676" t="s">
        <v>99</v>
      </c>
      <c r="H86" s="677" t="s">
        <v>372</v>
      </c>
      <c r="I86" s="674" t="s">
        <v>79</v>
      </c>
      <c r="J86" s="674" t="s">
        <v>49</v>
      </c>
      <c r="K86" s="674" t="s">
        <v>85</v>
      </c>
      <c r="L86" s="693">
        <v>51355396</v>
      </c>
      <c r="M86" s="678">
        <v>51355396</v>
      </c>
      <c r="N86" s="679" t="s">
        <v>346</v>
      </c>
      <c r="O86" s="679" t="s">
        <v>50</v>
      </c>
      <c r="P86" s="680" t="s">
        <v>435</v>
      </c>
      <c r="Q86" s="681"/>
      <c r="R86" s="682"/>
      <c r="S86" s="682"/>
      <c r="T86" s="683"/>
      <c r="U86" s="670"/>
      <c r="V86" s="684"/>
      <c r="W86" s="685"/>
      <c r="X86" s="670"/>
      <c r="Y86" s="685"/>
      <c r="Z86" s="685"/>
      <c r="AA86" s="684"/>
      <c r="AB86" s="684"/>
      <c r="AC86" s="684"/>
      <c r="AD86" s="684"/>
      <c r="AE86" s="684"/>
      <c r="AF86" s="684"/>
      <c r="AG86" s="684"/>
      <c r="AH86" s="686"/>
      <c r="AI86" s="687"/>
      <c r="AJ86" s="687"/>
      <c r="AK86" s="684"/>
      <c r="AL86" s="684"/>
      <c r="AM86" s="688"/>
      <c r="AN86" s="688"/>
      <c r="AO86" s="688"/>
      <c r="AP86" s="688"/>
      <c r="AQ86" s="688"/>
      <c r="AR86" s="689"/>
      <c r="AS86" s="689"/>
      <c r="AT86" s="690"/>
      <c r="AU86" s="690"/>
      <c r="AV86" s="690"/>
      <c r="AW86" s="690"/>
      <c r="AX86" s="690"/>
      <c r="AY86" s="690"/>
      <c r="AZ86" s="690"/>
      <c r="BA86" s="690"/>
      <c r="BB86" s="691"/>
      <c r="BC86" s="691"/>
      <c r="BD86" s="691"/>
      <c r="BE86" s="691"/>
      <c r="BF86" s="691"/>
      <c r="BG86" s="691"/>
      <c r="BH86" s="691"/>
      <c r="BI86" s="691"/>
      <c r="BJ86" s="691"/>
      <c r="BK86" s="691"/>
      <c r="BL86" s="691"/>
      <c r="BM86" s="691"/>
      <c r="BN86" s="691"/>
      <c r="BO86" s="691"/>
      <c r="BP86" s="691"/>
      <c r="BQ86" s="691"/>
      <c r="BR86" s="691"/>
      <c r="BS86" s="691"/>
      <c r="BT86" s="691"/>
      <c r="BU86" s="691"/>
      <c r="BV86" s="691"/>
      <c r="BW86" s="691"/>
      <c r="BX86" s="691"/>
      <c r="BY86" s="691"/>
      <c r="BZ86" s="691"/>
      <c r="CA86" s="691"/>
      <c r="CB86" s="691"/>
      <c r="CC86" s="691"/>
      <c r="CD86" s="691"/>
      <c r="CE86" s="691"/>
      <c r="CF86" s="691"/>
      <c r="CG86" s="691"/>
      <c r="CH86" s="691"/>
      <c r="CI86" s="691"/>
      <c r="CJ86" s="691"/>
      <c r="CK86" s="691"/>
      <c r="CL86" s="691"/>
      <c r="CM86" s="691"/>
      <c r="CN86" s="691"/>
      <c r="CO86" s="691"/>
      <c r="CP86" s="691"/>
      <c r="CQ86" s="691"/>
      <c r="CR86" s="691"/>
      <c r="CS86" s="691"/>
      <c r="CT86" s="691"/>
      <c r="CU86" s="691"/>
      <c r="CV86" s="691"/>
      <c r="CW86" s="691"/>
      <c r="CX86" s="691"/>
      <c r="CY86" s="691"/>
      <c r="CZ86" s="691"/>
      <c r="DA86" s="691"/>
      <c r="DB86" s="691"/>
      <c r="DC86" s="691"/>
      <c r="DD86" s="691"/>
      <c r="DE86" s="691"/>
      <c r="DF86" s="691"/>
      <c r="DG86" s="691"/>
      <c r="DH86" s="691"/>
      <c r="DI86" s="691"/>
      <c r="DJ86" s="691"/>
      <c r="DK86" s="691"/>
      <c r="DL86" s="691"/>
      <c r="DM86" s="691"/>
      <c r="DN86" s="691"/>
      <c r="DO86" s="691"/>
      <c r="DP86" s="691"/>
      <c r="DQ86" s="691"/>
      <c r="DR86" s="691"/>
      <c r="DS86" s="691"/>
      <c r="DT86" s="691"/>
      <c r="DU86" s="691"/>
      <c r="DV86" s="691"/>
      <c r="DW86" s="691"/>
      <c r="DX86" s="691"/>
      <c r="DY86" s="691"/>
      <c r="DZ86" s="691"/>
      <c r="EA86" s="691"/>
      <c r="EB86" s="691"/>
      <c r="EC86" s="691"/>
      <c r="ED86" s="691"/>
      <c r="EE86" s="691"/>
      <c r="EF86" s="691"/>
      <c r="EG86" s="691"/>
      <c r="EH86" s="691"/>
      <c r="EI86" s="691"/>
      <c r="EJ86" s="691"/>
      <c r="EK86" s="691"/>
      <c r="EL86" s="691"/>
      <c r="EM86" s="691"/>
      <c r="EN86" s="691"/>
      <c r="EO86" s="691"/>
      <c r="EP86" s="691"/>
      <c r="EQ86" s="691"/>
      <c r="ER86" s="691"/>
      <c r="ES86" s="691"/>
      <c r="ET86" s="691"/>
      <c r="EU86" s="691"/>
      <c r="EV86" s="691"/>
      <c r="EW86" s="691"/>
      <c r="EX86" s="691"/>
      <c r="EY86" s="691"/>
      <c r="EZ86" s="691"/>
      <c r="FA86" s="691"/>
      <c r="FB86" s="691"/>
      <c r="FC86" s="691"/>
      <c r="FD86" s="691"/>
      <c r="FE86" s="691"/>
      <c r="FF86" s="691"/>
      <c r="FG86" s="691"/>
      <c r="FH86" s="691"/>
      <c r="FI86" s="691"/>
      <c r="FJ86" s="691"/>
      <c r="FK86" s="691"/>
      <c r="FL86" s="691"/>
      <c r="FM86" s="691"/>
      <c r="FN86" s="691"/>
      <c r="FO86" s="691"/>
      <c r="FP86" s="691"/>
      <c r="FQ86" s="691"/>
      <c r="FR86" s="691"/>
      <c r="FS86" s="691"/>
      <c r="FT86" s="691"/>
      <c r="FU86" s="691"/>
      <c r="FV86" s="691"/>
      <c r="FW86" s="691"/>
      <c r="FX86" s="691"/>
      <c r="FY86" s="691"/>
      <c r="FZ86" s="691"/>
      <c r="GA86" s="691"/>
      <c r="GB86" s="691"/>
      <c r="GC86" s="691"/>
      <c r="GD86" s="691"/>
      <c r="GE86" s="691"/>
      <c r="GF86" s="691"/>
      <c r="GG86" s="691"/>
      <c r="GH86" s="691"/>
      <c r="GI86" s="691"/>
      <c r="GJ86" s="691"/>
      <c r="GK86" s="691"/>
      <c r="GL86" s="691"/>
      <c r="GM86" s="691"/>
      <c r="GN86" s="691"/>
      <c r="GO86" s="691"/>
      <c r="GP86" s="691"/>
      <c r="GQ86" s="691"/>
      <c r="GR86" s="691"/>
      <c r="GS86" s="691"/>
      <c r="GT86" s="691"/>
      <c r="GU86" s="691"/>
      <c r="GV86" s="691"/>
      <c r="GW86" s="691"/>
      <c r="GX86" s="691"/>
      <c r="GY86" s="691"/>
      <c r="GZ86" s="691"/>
      <c r="HA86" s="691"/>
      <c r="HB86" s="691"/>
      <c r="HC86" s="691"/>
      <c r="HD86" s="691"/>
      <c r="HE86" s="691"/>
      <c r="HF86" s="691"/>
      <c r="HG86" s="691"/>
      <c r="HH86" s="691"/>
      <c r="HI86" s="691"/>
      <c r="HJ86" s="691"/>
      <c r="HK86" s="691"/>
      <c r="HL86" s="691"/>
      <c r="HM86" s="691"/>
      <c r="HN86" s="691"/>
      <c r="HO86" s="691"/>
      <c r="HP86" s="691"/>
      <c r="HQ86" s="691"/>
      <c r="HR86" s="691"/>
      <c r="HS86" s="691"/>
      <c r="HT86" s="691"/>
      <c r="HU86" s="691"/>
      <c r="HV86" s="691"/>
      <c r="HW86" s="691"/>
      <c r="HX86" s="691"/>
      <c r="HY86" s="691"/>
      <c r="HZ86" s="691"/>
      <c r="IA86" s="691"/>
      <c r="IB86" s="691"/>
      <c r="IC86" s="691"/>
      <c r="ID86" s="691"/>
      <c r="IE86" s="691"/>
      <c r="IF86" s="691"/>
      <c r="IG86" s="691"/>
      <c r="IH86" s="691"/>
      <c r="II86" s="691"/>
      <c r="IJ86" s="691"/>
      <c r="IK86" s="691"/>
      <c r="IL86" s="691"/>
      <c r="IM86" s="691"/>
      <c r="IN86" s="691"/>
      <c r="IO86" s="691"/>
      <c r="IP86" s="691"/>
      <c r="IQ86" s="691"/>
      <c r="IR86" s="691"/>
      <c r="IS86" s="691"/>
      <c r="IT86" s="691"/>
      <c r="IU86" s="691"/>
      <c r="IV86" s="691"/>
      <c r="IW86" s="691"/>
      <c r="IX86" s="691"/>
      <c r="IY86" s="691"/>
      <c r="IZ86" s="691"/>
      <c r="JA86" s="691"/>
      <c r="JB86" s="691"/>
      <c r="JC86" s="691"/>
      <c r="JD86" s="691"/>
      <c r="JE86" s="691"/>
      <c r="JF86" s="691"/>
      <c r="JG86" s="691"/>
      <c r="JH86" s="691"/>
      <c r="JI86" s="691"/>
      <c r="JJ86" s="691"/>
      <c r="JK86" s="691"/>
      <c r="JL86" s="691"/>
      <c r="JM86" s="691"/>
      <c r="JN86" s="691"/>
      <c r="JO86" s="691"/>
    </row>
    <row r="87" spans="1:275" s="692" customFormat="1" ht="75" customHeight="1" x14ac:dyDescent="0.25">
      <c r="A87" s="673">
        <v>61</v>
      </c>
      <c r="B87" s="674" t="s">
        <v>278</v>
      </c>
      <c r="C87" s="674">
        <v>80101706</v>
      </c>
      <c r="D87" s="675" t="s">
        <v>408</v>
      </c>
      <c r="E87" s="674" t="s">
        <v>89</v>
      </c>
      <c r="F87" s="674">
        <v>1</v>
      </c>
      <c r="G87" s="676" t="s">
        <v>104</v>
      </c>
      <c r="H87" s="815" t="s">
        <v>795</v>
      </c>
      <c r="I87" s="674" t="s">
        <v>79</v>
      </c>
      <c r="J87" s="674" t="s">
        <v>86</v>
      </c>
      <c r="K87" s="674" t="s">
        <v>719</v>
      </c>
      <c r="L87" s="693">
        <v>57592000</v>
      </c>
      <c r="M87" s="678">
        <v>57592000</v>
      </c>
      <c r="N87" s="679" t="s">
        <v>346</v>
      </c>
      <c r="O87" s="679" t="s">
        <v>50</v>
      </c>
      <c r="P87" s="680" t="s">
        <v>347</v>
      </c>
      <c r="Q87" s="681"/>
      <c r="R87" s="695" t="s">
        <v>854</v>
      </c>
      <c r="S87" s="695" t="s">
        <v>855</v>
      </c>
      <c r="T87" s="840"/>
      <c r="U87" s="841"/>
      <c r="V87" s="842"/>
      <c r="W87" s="745">
        <v>52417100</v>
      </c>
      <c r="X87" s="670"/>
      <c r="Y87" s="843">
        <f>W87</f>
        <v>52417100</v>
      </c>
      <c r="Z87" s="843">
        <f>W87</f>
        <v>52417100</v>
      </c>
      <c r="AA87" s="842"/>
      <c r="AB87" s="844"/>
      <c r="AC87" s="844"/>
      <c r="AD87" s="844"/>
      <c r="AE87" s="844"/>
      <c r="AF87" s="844"/>
      <c r="AG87" s="844"/>
      <c r="AH87" s="845"/>
      <c r="AI87" s="846"/>
      <c r="AJ87" s="846"/>
      <c r="AK87" s="842"/>
      <c r="AL87" s="842"/>
      <c r="AM87" s="847"/>
      <c r="AN87" s="847"/>
      <c r="AO87" s="847"/>
      <c r="AP87" s="847"/>
      <c r="AQ87" s="847"/>
      <c r="AR87" s="848"/>
      <c r="AS87" s="848"/>
      <c r="AT87" s="849"/>
      <c r="AU87" s="849"/>
      <c r="AV87" s="849"/>
      <c r="AW87" s="849"/>
      <c r="AX87" s="849"/>
      <c r="AY87" s="849"/>
      <c r="AZ87" s="849"/>
      <c r="BA87" s="849"/>
      <c r="BB87" s="691"/>
      <c r="BC87" s="691"/>
      <c r="BD87" s="691"/>
      <c r="BE87" s="691"/>
      <c r="BF87" s="691"/>
      <c r="BG87" s="691"/>
      <c r="BH87" s="691"/>
      <c r="BI87" s="691"/>
      <c r="BJ87" s="691"/>
      <c r="BK87" s="691"/>
      <c r="BL87" s="691"/>
      <c r="BM87" s="691"/>
      <c r="BN87" s="691"/>
      <c r="BO87" s="691"/>
      <c r="BP87" s="691"/>
      <c r="BQ87" s="691"/>
      <c r="BR87" s="691"/>
      <c r="BS87" s="691"/>
      <c r="BT87" s="691"/>
      <c r="BU87" s="691"/>
      <c r="BV87" s="691"/>
      <c r="BW87" s="691"/>
      <c r="BX87" s="691"/>
      <c r="BY87" s="691"/>
      <c r="BZ87" s="691"/>
      <c r="CA87" s="691"/>
      <c r="CB87" s="691"/>
      <c r="CC87" s="691"/>
      <c r="CD87" s="691"/>
      <c r="CE87" s="691"/>
      <c r="CF87" s="691"/>
      <c r="CG87" s="691"/>
      <c r="CH87" s="691"/>
      <c r="CI87" s="691"/>
      <c r="CJ87" s="691"/>
      <c r="CK87" s="691"/>
      <c r="CL87" s="691"/>
      <c r="CM87" s="691"/>
      <c r="CN87" s="691"/>
      <c r="CO87" s="691"/>
      <c r="CP87" s="691"/>
      <c r="CQ87" s="691"/>
      <c r="CR87" s="691"/>
      <c r="CS87" s="691"/>
      <c r="CT87" s="691"/>
      <c r="CU87" s="691"/>
      <c r="CV87" s="691"/>
      <c r="CW87" s="691"/>
      <c r="CX87" s="691"/>
      <c r="CY87" s="691"/>
      <c r="CZ87" s="691"/>
      <c r="DA87" s="691"/>
      <c r="DB87" s="691"/>
      <c r="DC87" s="691"/>
      <c r="DD87" s="691"/>
      <c r="DE87" s="691"/>
      <c r="DF87" s="691"/>
      <c r="DG87" s="691"/>
      <c r="DH87" s="691"/>
      <c r="DI87" s="691"/>
      <c r="DJ87" s="691"/>
      <c r="DK87" s="691"/>
      <c r="DL87" s="691"/>
      <c r="DM87" s="691"/>
      <c r="DN87" s="691"/>
      <c r="DO87" s="691"/>
      <c r="DP87" s="691"/>
      <c r="DQ87" s="691"/>
      <c r="DR87" s="691"/>
      <c r="DS87" s="691"/>
      <c r="DT87" s="691"/>
      <c r="DU87" s="691"/>
      <c r="DV87" s="691"/>
      <c r="DW87" s="691"/>
      <c r="DX87" s="691"/>
      <c r="DY87" s="691"/>
      <c r="DZ87" s="691"/>
      <c r="EA87" s="691"/>
      <c r="EB87" s="691"/>
      <c r="EC87" s="691"/>
      <c r="ED87" s="691"/>
      <c r="EE87" s="691"/>
      <c r="EF87" s="691"/>
      <c r="EG87" s="691"/>
      <c r="EH87" s="691"/>
      <c r="EI87" s="691"/>
      <c r="EJ87" s="691"/>
      <c r="EK87" s="691"/>
      <c r="EL87" s="691"/>
      <c r="EM87" s="691"/>
      <c r="EN87" s="691"/>
      <c r="EO87" s="691"/>
      <c r="EP87" s="691"/>
      <c r="EQ87" s="691"/>
      <c r="ER87" s="691"/>
      <c r="ES87" s="691"/>
      <c r="ET87" s="691"/>
      <c r="EU87" s="691"/>
      <c r="EV87" s="691"/>
      <c r="EW87" s="691"/>
      <c r="EX87" s="691"/>
      <c r="EY87" s="691"/>
      <c r="EZ87" s="691"/>
      <c r="FA87" s="691"/>
      <c r="FB87" s="691"/>
      <c r="FC87" s="691"/>
      <c r="FD87" s="691"/>
      <c r="FE87" s="691"/>
      <c r="FF87" s="691"/>
      <c r="FG87" s="691"/>
      <c r="FH87" s="691"/>
      <c r="FI87" s="691"/>
      <c r="FJ87" s="691"/>
      <c r="FK87" s="691"/>
      <c r="FL87" s="691"/>
      <c r="FM87" s="691"/>
      <c r="FN87" s="691"/>
      <c r="FO87" s="691"/>
      <c r="FP87" s="691"/>
      <c r="FQ87" s="691"/>
      <c r="FR87" s="691"/>
      <c r="FS87" s="691"/>
      <c r="FT87" s="691"/>
      <c r="FU87" s="691"/>
      <c r="FV87" s="691"/>
      <c r="FW87" s="691"/>
      <c r="FX87" s="691"/>
      <c r="FY87" s="691"/>
      <c r="FZ87" s="691"/>
      <c r="GA87" s="691"/>
      <c r="GB87" s="691"/>
      <c r="GC87" s="691"/>
      <c r="GD87" s="691"/>
      <c r="GE87" s="691"/>
      <c r="GF87" s="691"/>
      <c r="GG87" s="691"/>
      <c r="GH87" s="691"/>
      <c r="GI87" s="691"/>
      <c r="GJ87" s="691"/>
      <c r="GK87" s="691"/>
      <c r="GL87" s="691"/>
      <c r="GM87" s="691"/>
      <c r="GN87" s="691"/>
      <c r="GO87" s="691"/>
      <c r="GP87" s="691"/>
      <c r="GQ87" s="691"/>
      <c r="GR87" s="691"/>
      <c r="GS87" s="691"/>
      <c r="GT87" s="691"/>
      <c r="GU87" s="691"/>
      <c r="GV87" s="691"/>
      <c r="GW87" s="691"/>
      <c r="GX87" s="691"/>
      <c r="GY87" s="691"/>
      <c r="GZ87" s="691"/>
      <c r="HA87" s="691"/>
      <c r="HB87" s="691"/>
      <c r="HC87" s="691"/>
      <c r="HD87" s="691"/>
      <c r="HE87" s="691"/>
      <c r="HF87" s="691"/>
      <c r="HG87" s="691"/>
      <c r="HH87" s="691"/>
      <c r="HI87" s="691"/>
      <c r="HJ87" s="691"/>
      <c r="HK87" s="691"/>
      <c r="HL87" s="691"/>
      <c r="HM87" s="691"/>
      <c r="HN87" s="691"/>
      <c r="HO87" s="691"/>
      <c r="HP87" s="691"/>
      <c r="HQ87" s="691"/>
      <c r="HR87" s="691"/>
      <c r="HS87" s="691"/>
      <c r="HT87" s="691"/>
      <c r="HU87" s="691"/>
      <c r="HV87" s="691"/>
      <c r="HW87" s="691"/>
      <c r="HX87" s="691"/>
      <c r="HY87" s="691"/>
      <c r="HZ87" s="691"/>
      <c r="IA87" s="691"/>
      <c r="IB87" s="691"/>
      <c r="IC87" s="691"/>
      <c r="ID87" s="691"/>
      <c r="IE87" s="691"/>
      <c r="IF87" s="691"/>
      <c r="IG87" s="691"/>
      <c r="IH87" s="691"/>
      <c r="II87" s="691"/>
      <c r="IJ87" s="691"/>
      <c r="IK87" s="691"/>
      <c r="IL87" s="691"/>
      <c r="IM87" s="691"/>
      <c r="IN87" s="691"/>
      <c r="IO87" s="691"/>
      <c r="IP87" s="691"/>
      <c r="IQ87" s="691"/>
      <c r="IR87" s="691"/>
      <c r="IS87" s="691"/>
      <c r="IT87" s="691"/>
      <c r="IU87" s="691"/>
      <c r="IV87" s="691"/>
      <c r="IW87" s="691"/>
      <c r="IX87" s="691"/>
      <c r="IY87" s="691"/>
      <c r="IZ87" s="691"/>
      <c r="JA87" s="691"/>
      <c r="JB87" s="691"/>
      <c r="JC87" s="691"/>
      <c r="JD87" s="691"/>
      <c r="JE87" s="691"/>
      <c r="JF87" s="691"/>
      <c r="JG87" s="691"/>
      <c r="JH87" s="691"/>
      <c r="JI87" s="691"/>
      <c r="JJ87" s="691"/>
      <c r="JK87" s="691"/>
      <c r="JL87" s="691"/>
      <c r="JM87" s="691"/>
      <c r="JN87" s="691"/>
      <c r="JO87" s="691"/>
    </row>
    <row r="88" spans="1:275" s="692" customFormat="1" ht="168.75" customHeight="1" x14ac:dyDescent="0.25">
      <c r="A88" s="673">
        <v>62</v>
      </c>
      <c r="B88" s="797" t="s">
        <v>398</v>
      </c>
      <c r="C88" s="674">
        <v>80101706</v>
      </c>
      <c r="D88" s="675" t="s">
        <v>409</v>
      </c>
      <c r="E88" s="674" t="s">
        <v>89</v>
      </c>
      <c r="F88" s="674">
        <v>1</v>
      </c>
      <c r="G88" s="676" t="s">
        <v>97</v>
      </c>
      <c r="H88" s="815" t="s">
        <v>304</v>
      </c>
      <c r="I88" s="674" t="s">
        <v>79</v>
      </c>
      <c r="J88" s="674" t="s">
        <v>86</v>
      </c>
      <c r="K88" s="674" t="s">
        <v>719</v>
      </c>
      <c r="L88" s="693">
        <v>42845000</v>
      </c>
      <c r="M88" s="678">
        <v>42845000</v>
      </c>
      <c r="N88" s="679" t="s">
        <v>346</v>
      </c>
      <c r="O88" s="679" t="s">
        <v>50</v>
      </c>
      <c r="P88" s="680" t="s">
        <v>435</v>
      </c>
      <c r="Q88" s="681"/>
      <c r="R88" s="695" t="s">
        <v>692</v>
      </c>
      <c r="S88" s="696" t="s">
        <v>693</v>
      </c>
      <c r="T88" s="727">
        <v>42395</v>
      </c>
      <c r="U88" s="728" t="s">
        <v>694</v>
      </c>
      <c r="V88" s="729" t="s">
        <v>507</v>
      </c>
      <c r="W88" s="699">
        <v>42455500</v>
      </c>
      <c r="X88" s="670"/>
      <c r="Y88" s="699">
        <v>42455500</v>
      </c>
      <c r="Z88" s="699">
        <v>42455500</v>
      </c>
      <c r="AA88" s="728" t="s">
        <v>695</v>
      </c>
      <c r="AB88" s="844"/>
      <c r="AC88" s="844"/>
      <c r="AD88" s="844"/>
      <c r="AE88" s="844"/>
      <c r="AF88" s="844"/>
      <c r="AG88" s="844"/>
      <c r="AH88" s="728" t="s">
        <v>570</v>
      </c>
      <c r="AI88" s="727">
        <v>42761</v>
      </c>
      <c r="AJ88" s="727">
        <v>43091</v>
      </c>
      <c r="AK88" s="729" t="s">
        <v>668</v>
      </c>
      <c r="AL88" s="731" t="s">
        <v>398</v>
      </c>
      <c r="AM88" s="688"/>
      <c r="AN88" s="688"/>
      <c r="AO88" s="688"/>
      <c r="AP88" s="688"/>
      <c r="AQ88" s="688"/>
      <c r="AR88" s="689"/>
      <c r="AS88" s="689"/>
      <c r="AT88" s="690"/>
      <c r="AU88" s="690"/>
      <c r="AV88" s="690"/>
      <c r="AW88" s="690"/>
      <c r="AX88" s="690"/>
      <c r="AY88" s="690"/>
      <c r="AZ88" s="690"/>
      <c r="BA88" s="690"/>
      <c r="BB88" s="691"/>
      <c r="BC88" s="691"/>
      <c r="BD88" s="691"/>
      <c r="BE88" s="691"/>
      <c r="BF88" s="691"/>
      <c r="BG88" s="691"/>
      <c r="BH88" s="691"/>
      <c r="BI88" s="691"/>
      <c r="BJ88" s="691"/>
      <c r="BK88" s="691"/>
      <c r="BL88" s="691"/>
      <c r="BM88" s="691"/>
      <c r="BN88" s="691"/>
      <c r="BO88" s="691"/>
      <c r="BP88" s="691"/>
      <c r="BQ88" s="691"/>
      <c r="BR88" s="691"/>
      <c r="BS88" s="691"/>
      <c r="BT88" s="691"/>
      <c r="BU88" s="691"/>
      <c r="BV88" s="691"/>
      <c r="BW88" s="691"/>
      <c r="BX88" s="691"/>
      <c r="BY88" s="691"/>
      <c r="BZ88" s="691"/>
      <c r="CA88" s="691"/>
      <c r="CB88" s="691"/>
      <c r="CC88" s="691"/>
      <c r="CD88" s="691"/>
      <c r="CE88" s="691"/>
      <c r="CF88" s="691"/>
      <c r="CG88" s="691"/>
      <c r="CH88" s="691"/>
      <c r="CI88" s="691"/>
      <c r="CJ88" s="691"/>
      <c r="CK88" s="691"/>
      <c r="CL88" s="691"/>
      <c r="CM88" s="691"/>
      <c r="CN88" s="691"/>
      <c r="CO88" s="691"/>
      <c r="CP88" s="691"/>
      <c r="CQ88" s="691"/>
      <c r="CR88" s="691"/>
      <c r="CS88" s="691"/>
      <c r="CT88" s="691"/>
      <c r="CU88" s="691"/>
      <c r="CV88" s="691"/>
      <c r="CW88" s="691"/>
      <c r="CX88" s="691"/>
      <c r="CY88" s="691"/>
      <c r="CZ88" s="691"/>
      <c r="DA88" s="691"/>
      <c r="DB88" s="691"/>
      <c r="DC88" s="691"/>
      <c r="DD88" s="691"/>
      <c r="DE88" s="691"/>
      <c r="DF88" s="691"/>
      <c r="DG88" s="691"/>
      <c r="DH88" s="691"/>
      <c r="DI88" s="691"/>
      <c r="DJ88" s="691"/>
      <c r="DK88" s="691"/>
      <c r="DL88" s="691"/>
      <c r="DM88" s="691"/>
      <c r="DN88" s="691"/>
      <c r="DO88" s="691"/>
      <c r="DP88" s="691"/>
      <c r="DQ88" s="691"/>
      <c r="DR88" s="691"/>
      <c r="DS88" s="691"/>
      <c r="DT88" s="691"/>
      <c r="DU88" s="691"/>
      <c r="DV88" s="691"/>
      <c r="DW88" s="691"/>
      <c r="DX88" s="691"/>
      <c r="DY88" s="691"/>
      <c r="DZ88" s="691"/>
      <c r="EA88" s="691"/>
      <c r="EB88" s="691"/>
      <c r="EC88" s="691"/>
      <c r="ED88" s="691"/>
      <c r="EE88" s="691"/>
      <c r="EF88" s="691"/>
      <c r="EG88" s="691"/>
      <c r="EH88" s="691"/>
      <c r="EI88" s="691"/>
      <c r="EJ88" s="691"/>
      <c r="EK88" s="691"/>
      <c r="EL88" s="691"/>
      <c r="EM88" s="691"/>
      <c r="EN88" s="691"/>
      <c r="EO88" s="691"/>
      <c r="EP88" s="691"/>
      <c r="EQ88" s="691"/>
      <c r="ER88" s="691"/>
      <c r="ES88" s="691"/>
      <c r="ET88" s="691"/>
      <c r="EU88" s="691"/>
      <c r="EV88" s="691"/>
      <c r="EW88" s="691"/>
      <c r="EX88" s="691"/>
      <c r="EY88" s="691"/>
      <c r="EZ88" s="691"/>
      <c r="FA88" s="691"/>
      <c r="FB88" s="691"/>
      <c r="FC88" s="691"/>
      <c r="FD88" s="691"/>
      <c r="FE88" s="691"/>
      <c r="FF88" s="691"/>
      <c r="FG88" s="691"/>
      <c r="FH88" s="691"/>
      <c r="FI88" s="691"/>
      <c r="FJ88" s="691"/>
      <c r="FK88" s="691"/>
      <c r="FL88" s="691"/>
      <c r="FM88" s="691"/>
      <c r="FN88" s="691"/>
      <c r="FO88" s="691"/>
      <c r="FP88" s="691"/>
      <c r="FQ88" s="691"/>
      <c r="FR88" s="691"/>
      <c r="FS88" s="691"/>
      <c r="FT88" s="691"/>
      <c r="FU88" s="691"/>
      <c r="FV88" s="691"/>
      <c r="FW88" s="691"/>
      <c r="FX88" s="691"/>
      <c r="FY88" s="691"/>
      <c r="FZ88" s="691"/>
      <c r="GA88" s="691"/>
      <c r="GB88" s="691"/>
      <c r="GC88" s="691"/>
      <c r="GD88" s="691"/>
      <c r="GE88" s="691"/>
      <c r="GF88" s="691"/>
      <c r="GG88" s="691"/>
      <c r="GH88" s="691"/>
      <c r="GI88" s="691"/>
      <c r="GJ88" s="691"/>
      <c r="GK88" s="691"/>
      <c r="GL88" s="691"/>
      <c r="GM88" s="691"/>
      <c r="GN88" s="691"/>
      <c r="GO88" s="691"/>
      <c r="GP88" s="691"/>
      <c r="GQ88" s="691"/>
      <c r="GR88" s="691"/>
      <c r="GS88" s="691"/>
      <c r="GT88" s="691"/>
      <c r="GU88" s="691"/>
      <c r="GV88" s="691"/>
      <c r="GW88" s="691"/>
      <c r="GX88" s="691"/>
      <c r="GY88" s="691"/>
      <c r="GZ88" s="691"/>
      <c r="HA88" s="691"/>
      <c r="HB88" s="691"/>
      <c r="HC88" s="691"/>
      <c r="HD88" s="691"/>
      <c r="HE88" s="691"/>
      <c r="HF88" s="691"/>
      <c r="HG88" s="691"/>
      <c r="HH88" s="691"/>
      <c r="HI88" s="691"/>
      <c r="HJ88" s="691"/>
      <c r="HK88" s="691"/>
      <c r="HL88" s="691"/>
      <c r="HM88" s="691"/>
      <c r="HN88" s="691"/>
      <c r="HO88" s="691"/>
      <c r="HP88" s="691"/>
      <c r="HQ88" s="691"/>
      <c r="HR88" s="691"/>
      <c r="HS88" s="691"/>
      <c r="HT88" s="691"/>
      <c r="HU88" s="691"/>
      <c r="HV88" s="691"/>
      <c r="HW88" s="691"/>
      <c r="HX88" s="691"/>
      <c r="HY88" s="691"/>
      <c r="HZ88" s="691"/>
      <c r="IA88" s="691"/>
      <c r="IB88" s="691"/>
      <c r="IC88" s="691"/>
      <c r="ID88" s="691"/>
      <c r="IE88" s="691"/>
      <c r="IF88" s="691"/>
      <c r="IG88" s="691"/>
      <c r="IH88" s="691"/>
      <c r="II88" s="691"/>
      <c r="IJ88" s="691"/>
      <c r="IK88" s="691"/>
      <c r="IL88" s="691"/>
      <c r="IM88" s="691"/>
      <c r="IN88" s="691"/>
      <c r="IO88" s="691"/>
      <c r="IP88" s="691"/>
      <c r="IQ88" s="691"/>
      <c r="IR88" s="691"/>
      <c r="IS88" s="691"/>
      <c r="IT88" s="691"/>
      <c r="IU88" s="691"/>
      <c r="IV88" s="691"/>
      <c r="IW88" s="691"/>
      <c r="IX88" s="691"/>
      <c r="IY88" s="691"/>
      <c r="IZ88" s="691"/>
      <c r="JA88" s="691"/>
      <c r="JB88" s="691"/>
      <c r="JC88" s="691"/>
      <c r="JD88" s="691"/>
      <c r="JE88" s="691"/>
      <c r="JF88" s="691"/>
      <c r="JG88" s="691"/>
      <c r="JH88" s="691"/>
      <c r="JI88" s="691"/>
      <c r="JJ88" s="691"/>
      <c r="JK88" s="691"/>
      <c r="JL88" s="691"/>
      <c r="JM88" s="691"/>
      <c r="JN88" s="691"/>
      <c r="JO88" s="691"/>
    </row>
    <row r="89" spans="1:275" s="692" customFormat="1" ht="168.75" customHeight="1" x14ac:dyDescent="0.25">
      <c r="A89" s="673">
        <v>63</v>
      </c>
      <c r="B89" s="674" t="s">
        <v>278</v>
      </c>
      <c r="C89" s="674">
        <v>80101706</v>
      </c>
      <c r="D89" s="675" t="s">
        <v>408</v>
      </c>
      <c r="E89" s="674" t="s">
        <v>89</v>
      </c>
      <c r="F89" s="674">
        <v>1</v>
      </c>
      <c r="G89" s="676" t="s">
        <v>97</v>
      </c>
      <c r="H89" s="815" t="s">
        <v>498</v>
      </c>
      <c r="I89" s="674" t="s">
        <v>79</v>
      </c>
      <c r="J89" s="674" t="s">
        <v>86</v>
      </c>
      <c r="K89" s="674" t="s">
        <v>719</v>
      </c>
      <c r="L89" s="693">
        <v>57592000</v>
      </c>
      <c r="M89" s="678">
        <v>57592000</v>
      </c>
      <c r="N89" s="679" t="s">
        <v>346</v>
      </c>
      <c r="O89" s="679" t="s">
        <v>50</v>
      </c>
      <c r="P89" s="680" t="s">
        <v>347</v>
      </c>
      <c r="Q89" s="681"/>
      <c r="R89" s="695" t="s">
        <v>674</v>
      </c>
      <c r="S89" s="696" t="s">
        <v>675</v>
      </c>
      <c r="T89" s="727">
        <v>42394</v>
      </c>
      <c r="U89" s="728" t="s">
        <v>676</v>
      </c>
      <c r="V89" s="729" t="s">
        <v>507</v>
      </c>
      <c r="W89" s="699">
        <v>55088000</v>
      </c>
      <c r="X89" s="670"/>
      <c r="Y89" s="699">
        <v>55088000</v>
      </c>
      <c r="Z89" s="699">
        <v>55088000</v>
      </c>
      <c r="AA89" s="728" t="s">
        <v>677</v>
      </c>
      <c r="AB89" s="844"/>
      <c r="AC89" s="844"/>
      <c r="AD89" s="844"/>
      <c r="AE89" s="844"/>
      <c r="AF89" s="844"/>
      <c r="AG89" s="844"/>
      <c r="AH89" s="728" t="s">
        <v>570</v>
      </c>
      <c r="AI89" s="727">
        <v>42761</v>
      </c>
      <c r="AJ89" s="727">
        <v>43091</v>
      </c>
      <c r="AK89" s="729" t="s">
        <v>678</v>
      </c>
      <c r="AL89" s="731" t="s">
        <v>539</v>
      </c>
      <c r="AM89" s="688"/>
      <c r="AN89" s="688"/>
      <c r="AO89" s="688"/>
      <c r="AP89" s="688"/>
      <c r="AQ89" s="688"/>
      <c r="AR89" s="689"/>
      <c r="AS89" s="689"/>
      <c r="AT89" s="690"/>
      <c r="AU89" s="690"/>
      <c r="AV89" s="690"/>
      <c r="AW89" s="690"/>
      <c r="AX89" s="690"/>
      <c r="AY89" s="690"/>
      <c r="AZ89" s="690"/>
      <c r="BA89" s="690"/>
      <c r="BB89" s="691"/>
      <c r="BC89" s="691"/>
      <c r="BD89" s="691"/>
      <c r="BE89" s="691"/>
      <c r="BF89" s="691"/>
      <c r="BG89" s="691"/>
      <c r="BH89" s="691"/>
      <c r="BI89" s="691"/>
      <c r="BJ89" s="691"/>
      <c r="BK89" s="691"/>
      <c r="BL89" s="691"/>
      <c r="BM89" s="691"/>
      <c r="BN89" s="691"/>
      <c r="BO89" s="691"/>
      <c r="BP89" s="691"/>
      <c r="BQ89" s="691"/>
      <c r="BR89" s="691"/>
      <c r="BS89" s="691"/>
      <c r="BT89" s="691"/>
      <c r="BU89" s="691"/>
      <c r="BV89" s="691"/>
      <c r="BW89" s="691"/>
      <c r="BX89" s="691"/>
      <c r="BY89" s="691"/>
      <c r="BZ89" s="691"/>
      <c r="CA89" s="691"/>
      <c r="CB89" s="691"/>
      <c r="CC89" s="691"/>
      <c r="CD89" s="691"/>
      <c r="CE89" s="691"/>
      <c r="CF89" s="691"/>
      <c r="CG89" s="691"/>
      <c r="CH89" s="691"/>
      <c r="CI89" s="691"/>
      <c r="CJ89" s="691"/>
      <c r="CK89" s="691"/>
      <c r="CL89" s="691"/>
      <c r="CM89" s="691"/>
      <c r="CN89" s="691"/>
      <c r="CO89" s="691"/>
      <c r="CP89" s="691"/>
      <c r="CQ89" s="691"/>
      <c r="CR89" s="691"/>
      <c r="CS89" s="691"/>
      <c r="CT89" s="691"/>
      <c r="CU89" s="691"/>
      <c r="CV89" s="691"/>
      <c r="CW89" s="691"/>
      <c r="CX89" s="691"/>
      <c r="CY89" s="691"/>
      <c r="CZ89" s="691"/>
      <c r="DA89" s="691"/>
      <c r="DB89" s="691"/>
      <c r="DC89" s="691"/>
      <c r="DD89" s="691"/>
      <c r="DE89" s="691"/>
      <c r="DF89" s="691"/>
      <c r="DG89" s="691"/>
      <c r="DH89" s="691"/>
      <c r="DI89" s="691"/>
      <c r="DJ89" s="691"/>
      <c r="DK89" s="691"/>
      <c r="DL89" s="691"/>
      <c r="DM89" s="691"/>
      <c r="DN89" s="691"/>
      <c r="DO89" s="691"/>
      <c r="DP89" s="691"/>
      <c r="DQ89" s="691"/>
      <c r="DR89" s="691"/>
      <c r="DS89" s="691"/>
      <c r="DT89" s="691"/>
      <c r="DU89" s="691"/>
      <c r="DV89" s="691"/>
      <c r="DW89" s="691"/>
      <c r="DX89" s="691"/>
      <c r="DY89" s="691"/>
      <c r="DZ89" s="691"/>
      <c r="EA89" s="691"/>
      <c r="EB89" s="691"/>
      <c r="EC89" s="691"/>
      <c r="ED89" s="691"/>
      <c r="EE89" s="691"/>
      <c r="EF89" s="691"/>
      <c r="EG89" s="691"/>
      <c r="EH89" s="691"/>
      <c r="EI89" s="691"/>
      <c r="EJ89" s="691"/>
      <c r="EK89" s="691"/>
      <c r="EL89" s="691"/>
      <c r="EM89" s="691"/>
      <c r="EN89" s="691"/>
      <c r="EO89" s="691"/>
      <c r="EP89" s="691"/>
      <c r="EQ89" s="691"/>
      <c r="ER89" s="691"/>
      <c r="ES89" s="691"/>
      <c r="ET89" s="691"/>
      <c r="EU89" s="691"/>
      <c r="EV89" s="691"/>
      <c r="EW89" s="691"/>
      <c r="EX89" s="691"/>
      <c r="EY89" s="691"/>
      <c r="EZ89" s="691"/>
      <c r="FA89" s="691"/>
      <c r="FB89" s="691"/>
      <c r="FC89" s="691"/>
      <c r="FD89" s="691"/>
      <c r="FE89" s="691"/>
      <c r="FF89" s="691"/>
      <c r="FG89" s="691"/>
      <c r="FH89" s="691"/>
      <c r="FI89" s="691"/>
      <c r="FJ89" s="691"/>
      <c r="FK89" s="691"/>
      <c r="FL89" s="691"/>
      <c r="FM89" s="691"/>
      <c r="FN89" s="691"/>
      <c r="FO89" s="691"/>
      <c r="FP89" s="691"/>
      <c r="FQ89" s="691"/>
      <c r="FR89" s="691"/>
      <c r="FS89" s="691"/>
      <c r="FT89" s="691"/>
      <c r="FU89" s="691"/>
      <c r="FV89" s="691"/>
      <c r="FW89" s="691"/>
      <c r="FX89" s="691"/>
      <c r="FY89" s="691"/>
      <c r="FZ89" s="691"/>
      <c r="GA89" s="691"/>
      <c r="GB89" s="691"/>
      <c r="GC89" s="691"/>
      <c r="GD89" s="691"/>
      <c r="GE89" s="691"/>
      <c r="GF89" s="691"/>
      <c r="GG89" s="691"/>
      <c r="GH89" s="691"/>
      <c r="GI89" s="691"/>
      <c r="GJ89" s="691"/>
      <c r="GK89" s="691"/>
      <c r="GL89" s="691"/>
      <c r="GM89" s="691"/>
      <c r="GN89" s="691"/>
      <c r="GO89" s="691"/>
      <c r="GP89" s="691"/>
      <c r="GQ89" s="691"/>
      <c r="GR89" s="691"/>
      <c r="GS89" s="691"/>
      <c r="GT89" s="691"/>
      <c r="GU89" s="691"/>
      <c r="GV89" s="691"/>
      <c r="GW89" s="691"/>
      <c r="GX89" s="691"/>
      <c r="GY89" s="691"/>
      <c r="GZ89" s="691"/>
      <c r="HA89" s="691"/>
      <c r="HB89" s="691"/>
      <c r="HC89" s="691"/>
      <c r="HD89" s="691"/>
      <c r="HE89" s="691"/>
      <c r="HF89" s="691"/>
      <c r="HG89" s="691"/>
      <c r="HH89" s="691"/>
      <c r="HI89" s="691"/>
      <c r="HJ89" s="691"/>
      <c r="HK89" s="691"/>
      <c r="HL89" s="691"/>
      <c r="HM89" s="691"/>
      <c r="HN89" s="691"/>
      <c r="HO89" s="691"/>
      <c r="HP89" s="691"/>
      <c r="HQ89" s="691"/>
      <c r="HR89" s="691"/>
      <c r="HS89" s="691"/>
      <c r="HT89" s="691"/>
      <c r="HU89" s="691"/>
      <c r="HV89" s="691"/>
      <c r="HW89" s="691"/>
      <c r="HX89" s="691"/>
      <c r="HY89" s="691"/>
      <c r="HZ89" s="691"/>
      <c r="IA89" s="691"/>
      <c r="IB89" s="691"/>
      <c r="IC89" s="691"/>
      <c r="ID89" s="691"/>
      <c r="IE89" s="691"/>
      <c r="IF89" s="691"/>
      <c r="IG89" s="691"/>
      <c r="IH89" s="691"/>
      <c r="II89" s="691"/>
      <c r="IJ89" s="691"/>
      <c r="IK89" s="691"/>
      <c r="IL89" s="691"/>
      <c r="IM89" s="691"/>
      <c r="IN89" s="691"/>
      <c r="IO89" s="691"/>
      <c r="IP89" s="691"/>
      <c r="IQ89" s="691"/>
      <c r="IR89" s="691"/>
      <c r="IS89" s="691"/>
      <c r="IT89" s="691"/>
      <c r="IU89" s="691"/>
      <c r="IV89" s="691"/>
      <c r="IW89" s="691"/>
      <c r="IX89" s="691"/>
      <c r="IY89" s="691"/>
      <c r="IZ89" s="691"/>
      <c r="JA89" s="691"/>
      <c r="JB89" s="691"/>
      <c r="JC89" s="691"/>
      <c r="JD89" s="691"/>
      <c r="JE89" s="691"/>
      <c r="JF89" s="691"/>
      <c r="JG89" s="691"/>
      <c r="JH89" s="691"/>
      <c r="JI89" s="691"/>
      <c r="JJ89" s="691"/>
      <c r="JK89" s="691"/>
      <c r="JL89" s="691"/>
      <c r="JM89" s="691"/>
      <c r="JN89" s="691"/>
      <c r="JO89" s="691"/>
    </row>
    <row r="90" spans="1:275" s="692" customFormat="1" ht="75" customHeight="1" x14ac:dyDescent="0.25">
      <c r="A90" s="673">
        <v>64</v>
      </c>
      <c r="B90" s="674" t="s">
        <v>276</v>
      </c>
      <c r="C90" s="674">
        <v>80101706</v>
      </c>
      <c r="D90" s="675" t="s">
        <v>410</v>
      </c>
      <c r="E90" s="674" t="s">
        <v>89</v>
      </c>
      <c r="F90" s="674">
        <v>1</v>
      </c>
      <c r="G90" s="676" t="s">
        <v>97</v>
      </c>
      <c r="H90" s="815" t="s">
        <v>494</v>
      </c>
      <c r="I90" s="674" t="s">
        <v>79</v>
      </c>
      <c r="J90" s="674" t="s">
        <v>86</v>
      </c>
      <c r="K90" s="674" t="s">
        <v>719</v>
      </c>
      <c r="L90" s="693">
        <v>30576000</v>
      </c>
      <c r="M90" s="678">
        <v>30576000</v>
      </c>
      <c r="N90" s="679" t="s">
        <v>346</v>
      </c>
      <c r="O90" s="679" t="s">
        <v>50</v>
      </c>
      <c r="P90" s="680" t="s">
        <v>350</v>
      </c>
      <c r="Q90" s="681"/>
      <c r="R90" s="695" t="s">
        <v>752</v>
      </c>
      <c r="S90" s="695" t="s">
        <v>753</v>
      </c>
      <c r="T90" s="749">
        <v>42402</v>
      </c>
      <c r="U90" s="750" t="s">
        <v>754</v>
      </c>
      <c r="V90" s="751" t="s">
        <v>507</v>
      </c>
      <c r="W90" s="786">
        <v>26208000</v>
      </c>
      <c r="X90" s="670"/>
      <c r="Y90" s="786">
        <v>26208000</v>
      </c>
      <c r="Z90" s="786">
        <v>26208000</v>
      </c>
      <c r="AA90" s="728" t="s">
        <v>755</v>
      </c>
      <c r="AB90" s="844"/>
      <c r="AC90" s="844"/>
      <c r="AD90" s="844"/>
      <c r="AE90" s="844"/>
      <c r="AF90" s="844"/>
      <c r="AG90" s="844"/>
      <c r="AH90" s="728" t="s">
        <v>756</v>
      </c>
      <c r="AI90" s="727">
        <v>42768</v>
      </c>
      <c r="AJ90" s="727">
        <v>42856</v>
      </c>
      <c r="AK90" s="729" t="s">
        <v>757</v>
      </c>
      <c r="AL90" s="731" t="s">
        <v>758</v>
      </c>
      <c r="AM90" s="688"/>
      <c r="AN90" s="688"/>
      <c r="AO90" s="688"/>
      <c r="AP90" s="688"/>
      <c r="AQ90" s="688"/>
      <c r="AR90" s="689"/>
      <c r="AS90" s="689"/>
      <c r="AT90" s="690"/>
      <c r="AU90" s="690"/>
      <c r="AV90" s="690"/>
      <c r="AW90" s="690"/>
      <c r="AX90" s="690"/>
      <c r="AY90" s="690"/>
      <c r="AZ90" s="690"/>
      <c r="BA90" s="690"/>
      <c r="BB90" s="691"/>
      <c r="BC90" s="691"/>
      <c r="BD90" s="691"/>
      <c r="BE90" s="691"/>
      <c r="BF90" s="691"/>
      <c r="BG90" s="691"/>
      <c r="BH90" s="691"/>
      <c r="BI90" s="691"/>
      <c r="BJ90" s="691"/>
      <c r="BK90" s="691"/>
      <c r="BL90" s="691"/>
      <c r="BM90" s="691"/>
      <c r="BN90" s="691"/>
      <c r="BO90" s="691"/>
      <c r="BP90" s="691"/>
      <c r="BQ90" s="691"/>
      <c r="BR90" s="691"/>
      <c r="BS90" s="691"/>
      <c r="BT90" s="691"/>
      <c r="BU90" s="691"/>
      <c r="BV90" s="691"/>
      <c r="BW90" s="691"/>
      <c r="BX90" s="691"/>
      <c r="BY90" s="691"/>
      <c r="BZ90" s="691"/>
      <c r="CA90" s="691"/>
      <c r="CB90" s="691"/>
      <c r="CC90" s="691"/>
      <c r="CD90" s="691"/>
      <c r="CE90" s="691"/>
      <c r="CF90" s="691"/>
      <c r="CG90" s="691"/>
      <c r="CH90" s="691"/>
      <c r="CI90" s="691"/>
      <c r="CJ90" s="691"/>
      <c r="CK90" s="691"/>
      <c r="CL90" s="691"/>
      <c r="CM90" s="691"/>
      <c r="CN90" s="691"/>
      <c r="CO90" s="691"/>
      <c r="CP90" s="691"/>
      <c r="CQ90" s="691"/>
      <c r="CR90" s="691"/>
      <c r="CS90" s="691"/>
      <c r="CT90" s="691"/>
      <c r="CU90" s="691"/>
      <c r="CV90" s="691"/>
      <c r="CW90" s="691"/>
      <c r="CX90" s="691"/>
      <c r="CY90" s="691"/>
      <c r="CZ90" s="691"/>
      <c r="DA90" s="691"/>
      <c r="DB90" s="691"/>
      <c r="DC90" s="691"/>
      <c r="DD90" s="691"/>
      <c r="DE90" s="691"/>
      <c r="DF90" s="691"/>
      <c r="DG90" s="691"/>
      <c r="DH90" s="691"/>
      <c r="DI90" s="691"/>
      <c r="DJ90" s="691"/>
      <c r="DK90" s="691"/>
      <c r="DL90" s="691"/>
      <c r="DM90" s="691"/>
      <c r="DN90" s="691"/>
      <c r="DO90" s="691"/>
      <c r="DP90" s="691"/>
      <c r="DQ90" s="691"/>
      <c r="DR90" s="691"/>
      <c r="DS90" s="691"/>
      <c r="DT90" s="691"/>
      <c r="DU90" s="691"/>
      <c r="DV90" s="691"/>
      <c r="DW90" s="691"/>
      <c r="DX90" s="691"/>
      <c r="DY90" s="691"/>
      <c r="DZ90" s="691"/>
      <c r="EA90" s="691"/>
      <c r="EB90" s="691"/>
      <c r="EC90" s="691"/>
      <c r="ED90" s="691"/>
      <c r="EE90" s="691"/>
      <c r="EF90" s="691"/>
      <c r="EG90" s="691"/>
      <c r="EH90" s="691"/>
      <c r="EI90" s="691"/>
      <c r="EJ90" s="691"/>
      <c r="EK90" s="691"/>
      <c r="EL90" s="691"/>
      <c r="EM90" s="691"/>
      <c r="EN90" s="691"/>
      <c r="EO90" s="691"/>
      <c r="EP90" s="691"/>
      <c r="EQ90" s="691"/>
      <c r="ER90" s="691"/>
      <c r="ES90" s="691"/>
      <c r="ET90" s="691"/>
      <c r="EU90" s="691"/>
      <c r="EV90" s="691"/>
      <c r="EW90" s="691"/>
      <c r="EX90" s="691"/>
      <c r="EY90" s="691"/>
      <c r="EZ90" s="691"/>
      <c r="FA90" s="691"/>
      <c r="FB90" s="691"/>
      <c r="FC90" s="691"/>
      <c r="FD90" s="691"/>
      <c r="FE90" s="691"/>
      <c r="FF90" s="691"/>
      <c r="FG90" s="691"/>
      <c r="FH90" s="691"/>
      <c r="FI90" s="691"/>
      <c r="FJ90" s="691"/>
      <c r="FK90" s="691"/>
      <c r="FL90" s="691"/>
      <c r="FM90" s="691"/>
      <c r="FN90" s="691"/>
      <c r="FO90" s="691"/>
      <c r="FP90" s="691"/>
      <c r="FQ90" s="691"/>
      <c r="FR90" s="691"/>
      <c r="FS90" s="691"/>
      <c r="FT90" s="691"/>
      <c r="FU90" s="691"/>
      <c r="FV90" s="691"/>
      <c r="FW90" s="691"/>
      <c r="FX90" s="691"/>
      <c r="FY90" s="691"/>
      <c r="FZ90" s="691"/>
      <c r="GA90" s="691"/>
      <c r="GB90" s="691"/>
      <c r="GC90" s="691"/>
      <c r="GD90" s="691"/>
      <c r="GE90" s="691"/>
      <c r="GF90" s="691"/>
      <c r="GG90" s="691"/>
      <c r="GH90" s="691"/>
      <c r="GI90" s="691"/>
      <c r="GJ90" s="691"/>
      <c r="GK90" s="691"/>
      <c r="GL90" s="691"/>
      <c r="GM90" s="691"/>
      <c r="GN90" s="691"/>
      <c r="GO90" s="691"/>
      <c r="GP90" s="691"/>
      <c r="GQ90" s="691"/>
      <c r="GR90" s="691"/>
      <c r="GS90" s="691"/>
      <c r="GT90" s="691"/>
      <c r="GU90" s="691"/>
      <c r="GV90" s="691"/>
      <c r="GW90" s="691"/>
      <c r="GX90" s="691"/>
      <c r="GY90" s="691"/>
      <c r="GZ90" s="691"/>
      <c r="HA90" s="691"/>
      <c r="HB90" s="691"/>
      <c r="HC90" s="691"/>
      <c r="HD90" s="691"/>
      <c r="HE90" s="691"/>
      <c r="HF90" s="691"/>
      <c r="HG90" s="691"/>
      <c r="HH90" s="691"/>
      <c r="HI90" s="691"/>
      <c r="HJ90" s="691"/>
      <c r="HK90" s="691"/>
      <c r="HL90" s="691"/>
      <c r="HM90" s="691"/>
      <c r="HN90" s="691"/>
      <c r="HO90" s="691"/>
      <c r="HP90" s="691"/>
      <c r="HQ90" s="691"/>
      <c r="HR90" s="691"/>
      <c r="HS90" s="691"/>
      <c r="HT90" s="691"/>
      <c r="HU90" s="691"/>
      <c r="HV90" s="691"/>
      <c r="HW90" s="691"/>
      <c r="HX90" s="691"/>
      <c r="HY90" s="691"/>
      <c r="HZ90" s="691"/>
      <c r="IA90" s="691"/>
      <c r="IB90" s="691"/>
      <c r="IC90" s="691"/>
      <c r="ID90" s="691"/>
      <c r="IE90" s="691"/>
      <c r="IF90" s="691"/>
      <c r="IG90" s="691"/>
      <c r="IH90" s="691"/>
      <c r="II90" s="691"/>
      <c r="IJ90" s="691"/>
      <c r="IK90" s="691"/>
      <c r="IL90" s="691"/>
      <c r="IM90" s="691"/>
      <c r="IN90" s="691"/>
      <c r="IO90" s="691"/>
      <c r="IP90" s="691"/>
      <c r="IQ90" s="691"/>
      <c r="IR90" s="691"/>
      <c r="IS90" s="691"/>
      <c r="IT90" s="691"/>
      <c r="IU90" s="691"/>
      <c r="IV90" s="691"/>
      <c r="IW90" s="691"/>
      <c r="IX90" s="691"/>
      <c r="IY90" s="691"/>
      <c r="IZ90" s="691"/>
      <c r="JA90" s="691"/>
      <c r="JB90" s="691"/>
      <c r="JC90" s="691"/>
      <c r="JD90" s="691"/>
      <c r="JE90" s="691"/>
      <c r="JF90" s="691"/>
      <c r="JG90" s="691"/>
      <c r="JH90" s="691"/>
      <c r="JI90" s="691"/>
      <c r="JJ90" s="691"/>
      <c r="JK90" s="691"/>
      <c r="JL90" s="691"/>
      <c r="JM90" s="691"/>
      <c r="JN90" s="691"/>
      <c r="JO90" s="691"/>
    </row>
    <row r="91" spans="1:275" s="692" customFormat="1" ht="150" customHeight="1" x14ac:dyDescent="0.25">
      <c r="A91" s="673">
        <v>65</v>
      </c>
      <c r="B91" s="797" t="s">
        <v>427</v>
      </c>
      <c r="C91" s="674">
        <v>80101706</v>
      </c>
      <c r="D91" s="675" t="s">
        <v>411</v>
      </c>
      <c r="E91" s="674" t="s">
        <v>89</v>
      </c>
      <c r="F91" s="674">
        <v>1</v>
      </c>
      <c r="G91" s="676" t="s">
        <v>97</v>
      </c>
      <c r="H91" s="815" t="s">
        <v>494</v>
      </c>
      <c r="I91" s="674" t="s">
        <v>79</v>
      </c>
      <c r="J91" s="674" t="s">
        <v>86</v>
      </c>
      <c r="K91" s="674" t="s">
        <v>719</v>
      </c>
      <c r="L91" s="693">
        <v>15190000</v>
      </c>
      <c r="M91" s="678">
        <v>15190000</v>
      </c>
      <c r="N91" s="679" t="s">
        <v>346</v>
      </c>
      <c r="O91" s="679" t="s">
        <v>50</v>
      </c>
      <c r="P91" s="680" t="s">
        <v>435</v>
      </c>
      <c r="Q91" s="681"/>
      <c r="R91" s="695" t="s">
        <v>651</v>
      </c>
      <c r="S91" s="696" t="s">
        <v>652</v>
      </c>
      <c r="T91" s="727">
        <v>42392</v>
      </c>
      <c r="U91" s="728" t="s">
        <v>653</v>
      </c>
      <c r="V91" s="729" t="s">
        <v>507</v>
      </c>
      <c r="W91" s="699">
        <v>15190000</v>
      </c>
      <c r="X91" s="670"/>
      <c r="Y91" s="699">
        <v>15190000</v>
      </c>
      <c r="Z91" s="699">
        <v>15190000</v>
      </c>
      <c r="AA91" s="728" t="s">
        <v>654</v>
      </c>
      <c r="AB91" s="844"/>
      <c r="AC91" s="844"/>
      <c r="AD91" s="844"/>
      <c r="AE91" s="844"/>
      <c r="AF91" s="844"/>
      <c r="AG91" s="844"/>
      <c r="AH91" s="728" t="s">
        <v>577</v>
      </c>
      <c r="AI91" s="727">
        <v>42758</v>
      </c>
      <c r="AJ91" s="727">
        <v>42862</v>
      </c>
      <c r="AK91" s="729" t="s">
        <v>541</v>
      </c>
      <c r="AL91" s="731" t="s">
        <v>406</v>
      </c>
      <c r="AM91" s="688"/>
      <c r="AN91" s="688"/>
      <c r="AO91" s="688"/>
      <c r="AP91" s="688"/>
      <c r="AQ91" s="688"/>
      <c r="AR91" s="689"/>
      <c r="AS91" s="689"/>
      <c r="AT91" s="690"/>
      <c r="AU91" s="690"/>
      <c r="AV91" s="690"/>
      <c r="AW91" s="690"/>
      <c r="AX91" s="690"/>
      <c r="AY91" s="690"/>
      <c r="AZ91" s="690"/>
      <c r="BA91" s="690"/>
      <c r="BB91" s="691"/>
      <c r="BC91" s="691"/>
      <c r="BD91" s="691"/>
      <c r="BE91" s="691"/>
      <c r="BF91" s="691"/>
      <c r="BG91" s="691"/>
      <c r="BH91" s="691"/>
      <c r="BI91" s="691"/>
      <c r="BJ91" s="691"/>
      <c r="BK91" s="691"/>
      <c r="BL91" s="691"/>
      <c r="BM91" s="691"/>
      <c r="BN91" s="691"/>
      <c r="BO91" s="691"/>
      <c r="BP91" s="691"/>
      <c r="BQ91" s="691"/>
      <c r="BR91" s="691"/>
      <c r="BS91" s="691"/>
      <c r="BT91" s="691"/>
      <c r="BU91" s="691"/>
      <c r="BV91" s="691"/>
      <c r="BW91" s="691"/>
      <c r="BX91" s="691"/>
      <c r="BY91" s="691"/>
      <c r="BZ91" s="691"/>
      <c r="CA91" s="691"/>
      <c r="CB91" s="691"/>
      <c r="CC91" s="691"/>
      <c r="CD91" s="691"/>
      <c r="CE91" s="691"/>
      <c r="CF91" s="691"/>
      <c r="CG91" s="691"/>
      <c r="CH91" s="691"/>
      <c r="CI91" s="691"/>
      <c r="CJ91" s="691"/>
      <c r="CK91" s="691"/>
      <c r="CL91" s="691"/>
      <c r="CM91" s="691"/>
      <c r="CN91" s="691"/>
      <c r="CO91" s="691"/>
      <c r="CP91" s="691"/>
      <c r="CQ91" s="691"/>
      <c r="CR91" s="691"/>
      <c r="CS91" s="691"/>
      <c r="CT91" s="691"/>
      <c r="CU91" s="691"/>
      <c r="CV91" s="691"/>
      <c r="CW91" s="691"/>
      <c r="CX91" s="691"/>
      <c r="CY91" s="691"/>
      <c r="CZ91" s="691"/>
      <c r="DA91" s="691"/>
      <c r="DB91" s="691"/>
      <c r="DC91" s="691"/>
      <c r="DD91" s="691"/>
      <c r="DE91" s="691"/>
      <c r="DF91" s="691"/>
      <c r="DG91" s="691"/>
      <c r="DH91" s="691"/>
      <c r="DI91" s="691"/>
      <c r="DJ91" s="691"/>
      <c r="DK91" s="691"/>
      <c r="DL91" s="691"/>
      <c r="DM91" s="691"/>
      <c r="DN91" s="691"/>
      <c r="DO91" s="691"/>
      <c r="DP91" s="691"/>
      <c r="DQ91" s="691"/>
      <c r="DR91" s="691"/>
      <c r="DS91" s="691"/>
      <c r="DT91" s="691"/>
      <c r="DU91" s="691"/>
      <c r="DV91" s="691"/>
      <c r="DW91" s="691"/>
      <c r="DX91" s="691"/>
      <c r="DY91" s="691"/>
      <c r="DZ91" s="691"/>
      <c r="EA91" s="691"/>
      <c r="EB91" s="691"/>
      <c r="EC91" s="691"/>
      <c r="ED91" s="691"/>
      <c r="EE91" s="691"/>
      <c r="EF91" s="691"/>
      <c r="EG91" s="691"/>
      <c r="EH91" s="691"/>
      <c r="EI91" s="691"/>
      <c r="EJ91" s="691"/>
      <c r="EK91" s="691"/>
      <c r="EL91" s="691"/>
      <c r="EM91" s="691"/>
      <c r="EN91" s="691"/>
      <c r="EO91" s="691"/>
      <c r="EP91" s="691"/>
      <c r="EQ91" s="691"/>
      <c r="ER91" s="691"/>
      <c r="ES91" s="691"/>
      <c r="ET91" s="691"/>
      <c r="EU91" s="691"/>
      <c r="EV91" s="691"/>
      <c r="EW91" s="691"/>
      <c r="EX91" s="691"/>
      <c r="EY91" s="691"/>
      <c r="EZ91" s="691"/>
      <c r="FA91" s="691"/>
      <c r="FB91" s="691"/>
      <c r="FC91" s="691"/>
      <c r="FD91" s="691"/>
      <c r="FE91" s="691"/>
      <c r="FF91" s="691"/>
      <c r="FG91" s="691"/>
      <c r="FH91" s="691"/>
      <c r="FI91" s="691"/>
      <c r="FJ91" s="691"/>
      <c r="FK91" s="691"/>
      <c r="FL91" s="691"/>
      <c r="FM91" s="691"/>
      <c r="FN91" s="691"/>
      <c r="FO91" s="691"/>
      <c r="FP91" s="691"/>
      <c r="FQ91" s="691"/>
      <c r="FR91" s="691"/>
      <c r="FS91" s="691"/>
      <c r="FT91" s="691"/>
      <c r="FU91" s="691"/>
      <c r="FV91" s="691"/>
      <c r="FW91" s="691"/>
      <c r="FX91" s="691"/>
      <c r="FY91" s="691"/>
      <c r="FZ91" s="691"/>
      <c r="GA91" s="691"/>
      <c r="GB91" s="691"/>
      <c r="GC91" s="691"/>
      <c r="GD91" s="691"/>
      <c r="GE91" s="691"/>
      <c r="GF91" s="691"/>
      <c r="GG91" s="691"/>
      <c r="GH91" s="691"/>
      <c r="GI91" s="691"/>
      <c r="GJ91" s="691"/>
      <c r="GK91" s="691"/>
      <c r="GL91" s="691"/>
      <c r="GM91" s="691"/>
      <c r="GN91" s="691"/>
      <c r="GO91" s="691"/>
      <c r="GP91" s="691"/>
      <c r="GQ91" s="691"/>
      <c r="GR91" s="691"/>
      <c r="GS91" s="691"/>
      <c r="GT91" s="691"/>
      <c r="GU91" s="691"/>
      <c r="GV91" s="691"/>
      <c r="GW91" s="691"/>
      <c r="GX91" s="691"/>
      <c r="GY91" s="691"/>
      <c r="GZ91" s="691"/>
      <c r="HA91" s="691"/>
      <c r="HB91" s="691"/>
      <c r="HC91" s="691"/>
      <c r="HD91" s="691"/>
      <c r="HE91" s="691"/>
      <c r="HF91" s="691"/>
      <c r="HG91" s="691"/>
      <c r="HH91" s="691"/>
      <c r="HI91" s="691"/>
      <c r="HJ91" s="691"/>
      <c r="HK91" s="691"/>
      <c r="HL91" s="691"/>
      <c r="HM91" s="691"/>
      <c r="HN91" s="691"/>
      <c r="HO91" s="691"/>
      <c r="HP91" s="691"/>
      <c r="HQ91" s="691"/>
      <c r="HR91" s="691"/>
      <c r="HS91" s="691"/>
      <c r="HT91" s="691"/>
      <c r="HU91" s="691"/>
      <c r="HV91" s="691"/>
      <c r="HW91" s="691"/>
      <c r="HX91" s="691"/>
      <c r="HY91" s="691"/>
      <c r="HZ91" s="691"/>
      <c r="IA91" s="691"/>
      <c r="IB91" s="691"/>
      <c r="IC91" s="691"/>
      <c r="ID91" s="691"/>
      <c r="IE91" s="691"/>
      <c r="IF91" s="691"/>
      <c r="IG91" s="691"/>
      <c r="IH91" s="691"/>
      <c r="II91" s="691"/>
      <c r="IJ91" s="691"/>
      <c r="IK91" s="691"/>
      <c r="IL91" s="691"/>
      <c r="IM91" s="691"/>
      <c r="IN91" s="691"/>
      <c r="IO91" s="691"/>
      <c r="IP91" s="691"/>
      <c r="IQ91" s="691"/>
      <c r="IR91" s="691"/>
      <c r="IS91" s="691"/>
      <c r="IT91" s="691"/>
      <c r="IU91" s="691"/>
      <c r="IV91" s="691"/>
      <c r="IW91" s="691"/>
      <c r="IX91" s="691"/>
      <c r="IY91" s="691"/>
      <c r="IZ91" s="691"/>
      <c r="JA91" s="691"/>
      <c r="JB91" s="691"/>
      <c r="JC91" s="691"/>
      <c r="JD91" s="691"/>
      <c r="JE91" s="691"/>
      <c r="JF91" s="691"/>
      <c r="JG91" s="691"/>
      <c r="JH91" s="691"/>
      <c r="JI91" s="691"/>
      <c r="JJ91" s="691"/>
      <c r="JK91" s="691"/>
      <c r="JL91" s="691"/>
      <c r="JM91" s="691"/>
      <c r="JN91" s="691"/>
      <c r="JO91" s="691"/>
    </row>
    <row r="92" spans="1:275" s="692" customFormat="1" ht="150" customHeight="1" x14ac:dyDescent="0.25">
      <c r="A92" s="673">
        <v>66</v>
      </c>
      <c r="B92" s="797" t="s">
        <v>398</v>
      </c>
      <c r="C92" s="674">
        <v>80101706</v>
      </c>
      <c r="D92" s="675" t="s">
        <v>409</v>
      </c>
      <c r="E92" s="674" t="s">
        <v>89</v>
      </c>
      <c r="F92" s="674">
        <v>1</v>
      </c>
      <c r="G92" s="676" t="s">
        <v>97</v>
      </c>
      <c r="H92" s="815" t="s">
        <v>494</v>
      </c>
      <c r="I92" s="674" t="s">
        <v>79</v>
      </c>
      <c r="J92" s="674" t="s">
        <v>86</v>
      </c>
      <c r="K92" s="674" t="s">
        <v>719</v>
      </c>
      <c r="L92" s="693">
        <v>31500000</v>
      </c>
      <c r="M92" s="678">
        <v>31500000</v>
      </c>
      <c r="N92" s="679" t="s">
        <v>346</v>
      </c>
      <c r="O92" s="679" t="s">
        <v>50</v>
      </c>
      <c r="P92" s="680" t="s">
        <v>435</v>
      </c>
      <c r="Q92" s="681"/>
      <c r="R92" s="695" t="s">
        <v>540</v>
      </c>
      <c r="S92" s="696" t="s">
        <v>541</v>
      </c>
      <c r="T92" s="727">
        <v>42379</v>
      </c>
      <c r="U92" s="728" t="s">
        <v>542</v>
      </c>
      <c r="V92" s="729" t="s">
        <v>507</v>
      </c>
      <c r="W92" s="699">
        <v>31500000</v>
      </c>
      <c r="X92" s="670"/>
      <c r="Y92" s="699">
        <v>31500000</v>
      </c>
      <c r="Z92" s="699">
        <v>31500000</v>
      </c>
      <c r="AA92" s="728" t="s">
        <v>543</v>
      </c>
      <c r="AB92" s="844"/>
      <c r="AC92" s="844"/>
      <c r="AD92" s="844"/>
      <c r="AE92" s="844"/>
      <c r="AF92" s="844"/>
      <c r="AG92" s="844"/>
      <c r="AH92" s="728" t="s">
        <v>510</v>
      </c>
      <c r="AI92" s="727">
        <v>42745</v>
      </c>
      <c r="AJ92" s="727">
        <v>42849</v>
      </c>
      <c r="AK92" s="729" t="s">
        <v>544</v>
      </c>
      <c r="AL92" s="731" t="s">
        <v>398</v>
      </c>
      <c r="AM92" s="688"/>
      <c r="AN92" s="688"/>
      <c r="AO92" s="688"/>
      <c r="AP92" s="688"/>
      <c r="AQ92" s="688"/>
      <c r="AR92" s="689"/>
      <c r="AS92" s="689"/>
      <c r="AT92" s="690"/>
      <c r="AU92" s="690"/>
      <c r="AV92" s="690"/>
      <c r="AW92" s="690"/>
      <c r="AX92" s="690"/>
      <c r="AY92" s="690"/>
      <c r="AZ92" s="690"/>
      <c r="BA92" s="690"/>
      <c r="BB92" s="691"/>
      <c r="BC92" s="691"/>
      <c r="BD92" s="691"/>
      <c r="BE92" s="691"/>
      <c r="BF92" s="691"/>
      <c r="BG92" s="691"/>
      <c r="BH92" s="691"/>
      <c r="BI92" s="691"/>
      <c r="BJ92" s="691"/>
      <c r="BK92" s="691"/>
      <c r="BL92" s="691"/>
      <c r="BM92" s="691"/>
      <c r="BN92" s="691"/>
      <c r="BO92" s="691"/>
      <c r="BP92" s="691"/>
      <c r="BQ92" s="691"/>
      <c r="BR92" s="691"/>
      <c r="BS92" s="691"/>
      <c r="BT92" s="691"/>
      <c r="BU92" s="691"/>
      <c r="BV92" s="691"/>
      <c r="BW92" s="691"/>
      <c r="BX92" s="691"/>
      <c r="BY92" s="691"/>
      <c r="BZ92" s="691"/>
      <c r="CA92" s="691"/>
      <c r="CB92" s="691"/>
      <c r="CC92" s="691"/>
      <c r="CD92" s="691"/>
      <c r="CE92" s="691"/>
      <c r="CF92" s="691"/>
      <c r="CG92" s="691"/>
      <c r="CH92" s="691"/>
      <c r="CI92" s="691"/>
      <c r="CJ92" s="691"/>
      <c r="CK92" s="691"/>
      <c r="CL92" s="691"/>
      <c r="CM92" s="691"/>
      <c r="CN92" s="691"/>
      <c r="CO92" s="691"/>
      <c r="CP92" s="691"/>
      <c r="CQ92" s="691"/>
      <c r="CR92" s="691"/>
      <c r="CS92" s="691"/>
      <c r="CT92" s="691"/>
      <c r="CU92" s="691"/>
      <c r="CV92" s="691"/>
      <c r="CW92" s="691"/>
      <c r="CX92" s="691"/>
      <c r="CY92" s="691"/>
      <c r="CZ92" s="691"/>
      <c r="DA92" s="691"/>
      <c r="DB92" s="691"/>
      <c r="DC92" s="691"/>
      <c r="DD92" s="691"/>
      <c r="DE92" s="691"/>
      <c r="DF92" s="691"/>
      <c r="DG92" s="691"/>
      <c r="DH92" s="691"/>
      <c r="DI92" s="691"/>
      <c r="DJ92" s="691"/>
      <c r="DK92" s="691"/>
      <c r="DL92" s="691"/>
      <c r="DM92" s="691"/>
      <c r="DN92" s="691"/>
      <c r="DO92" s="691"/>
      <c r="DP92" s="691"/>
      <c r="DQ92" s="691"/>
      <c r="DR92" s="691"/>
      <c r="DS92" s="691"/>
      <c r="DT92" s="691"/>
      <c r="DU92" s="691"/>
      <c r="DV92" s="691"/>
      <c r="DW92" s="691"/>
      <c r="DX92" s="691"/>
      <c r="DY92" s="691"/>
      <c r="DZ92" s="691"/>
      <c r="EA92" s="691"/>
      <c r="EB92" s="691"/>
      <c r="EC92" s="691"/>
      <c r="ED92" s="691"/>
      <c r="EE92" s="691"/>
      <c r="EF92" s="691"/>
      <c r="EG92" s="691"/>
      <c r="EH92" s="691"/>
      <c r="EI92" s="691"/>
      <c r="EJ92" s="691"/>
      <c r="EK92" s="691"/>
      <c r="EL92" s="691"/>
      <c r="EM92" s="691"/>
      <c r="EN92" s="691"/>
      <c r="EO92" s="691"/>
      <c r="EP92" s="691"/>
      <c r="EQ92" s="691"/>
      <c r="ER92" s="691"/>
      <c r="ES92" s="691"/>
      <c r="ET92" s="691"/>
      <c r="EU92" s="691"/>
      <c r="EV92" s="691"/>
      <c r="EW92" s="691"/>
      <c r="EX92" s="691"/>
      <c r="EY92" s="691"/>
      <c r="EZ92" s="691"/>
      <c r="FA92" s="691"/>
      <c r="FB92" s="691"/>
      <c r="FC92" s="691"/>
      <c r="FD92" s="691"/>
      <c r="FE92" s="691"/>
      <c r="FF92" s="691"/>
      <c r="FG92" s="691"/>
      <c r="FH92" s="691"/>
      <c r="FI92" s="691"/>
      <c r="FJ92" s="691"/>
      <c r="FK92" s="691"/>
      <c r="FL92" s="691"/>
      <c r="FM92" s="691"/>
      <c r="FN92" s="691"/>
      <c r="FO92" s="691"/>
      <c r="FP92" s="691"/>
      <c r="FQ92" s="691"/>
      <c r="FR92" s="691"/>
      <c r="FS92" s="691"/>
      <c r="FT92" s="691"/>
      <c r="FU92" s="691"/>
      <c r="FV92" s="691"/>
      <c r="FW92" s="691"/>
      <c r="FX92" s="691"/>
      <c r="FY92" s="691"/>
      <c r="FZ92" s="691"/>
      <c r="GA92" s="691"/>
      <c r="GB92" s="691"/>
      <c r="GC92" s="691"/>
      <c r="GD92" s="691"/>
      <c r="GE92" s="691"/>
      <c r="GF92" s="691"/>
      <c r="GG92" s="691"/>
      <c r="GH92" s="691"/>
      <c r="GI92" s="691"/>
      <c r="GJ92" s="691"/>
      <c r="GK92" s="691"/>
      <c r="GL92" s="691"/>
      <c r="GM92" s="691"/>
      <c r="GN92" s="691"/>
      <c r="GO92" s="691"/>
      <c r="GP92" s="691"/>
      <c r="GQ92" s="691"/>
      <c r="GR92" s="691"/>
      <c r="GS92" s="691"/>
      <c r="GT92" s="691"/>
      <c r="GU92" s="691"/>
      <c r="GV92" s="691"/>
      <c r="GW92" s="691"/>
      <c r="GX92" s="691"/>
      <c r="GY92" s="691"/>
      <c r="GZ92" s="691"/>
      <c r="HA92" s="691"/>
      <c r="HB92" s="691"/>
      <c r="HC92" s="691"/>
      <c r="HD92" s="691"/>
      <c r="HE92" s="691"/>
      <c r="HF92" s="691"/>
      <c r="HG92" s="691"/>
      <c r="HH92" s="691"/>
      <c r="HI92" s="691"/>
      <c r="HJ92" s="691"/>
      <c r="HK92" s="691"/>
      <c r="HL92" s="691"/>
      <c r="HM92" s="691"/>
      <c r="HN92" s="691"/>
      <c r="HO92" s="691"/>
      <c r="HP92" s="691"/>
      <c r="HQ92" s="691"/>
      <c r="HR92" s="691"/>
      <c r="HS92" s="691"/>
      <c r="HT92" s="691"/>
      <c r="HU92" s="691"/>
      <c r="HV92" s="691"/>
      <c r="HW92" s="691"/>
      <c r="HX92" s="691"/>
      <c r="HY92" s="691"/>
      <c r="HZ92" s="691"/>
      <c r="IA92" s="691"/>
      <c r="IB92" s="691"/>
      <c r="IC92" s="691"/>
      <c r="ID92" s="691"/>
      <c r="IE92" s="691"/>
      <c r="IF92" s="691"/>
      <c r="IG92" s="691"/>
      <c r="IH92" s="691"/>
      <c r="II92" s="691"/>
      <c r="IJ92" s="691"/>
      <c r="IK92" s="691"/>
      <c r="IL92" s="691"/>
      <c r="IM92" s="691"/>
      <c r="IN92" s="691"/>
      <c r="IO92" s="691"/>
      <c r="IP92" s="691"/>
      <c r="IQ92" s="691"/>
      <c r="IR92" s="691"/>
      <c r="IS92" s="691"/>
      <c r="IT92" s="691"/>
      <c r="IU92" s="691"/>
      <c r="IV92" s="691"/>
      <c r="IW92" s="691"/>
      <c r="IX92" s="691"/>
      <c r="IY92" s="691"/>
      <c r="IZ92" s="691"/>
      <c r="JA92" s="691"/>
      <c r="JB92" s="691"/>
      <c r="JC92" s="691"/>
      <c r="JD92" s="691"/>
      <c r="JE92" s="691"/>
      <c r="JF92" s="691"/>
      <c r="JG92" s="691"/>
      <c r="JH92" s="691"/>
      <c r="JI92" s="691"/>
      <c r="JJ92" s="691"/>
      <c r="JK92" s="691"/>
      <c r="JL92" s="691"/>
      <c r="JM92" s="691"/>
      <c r="JN92" s="691"/>
      <c r="JO92" s="691"/>
    </row>
    <row r="93" spans="1:275" s="692" customFormat="1" ht="75" customHeight="1" x14ac:dyDescent="0.25">
      <c r="A93" s="673">
        <v>67</v>
      </c>
      <c r="B93" s="674" t="s">
        <v>278</v>
      </c>
      <c r="C93" s="674">
        <v>80101706</v>
      </c>
      <c r="D93" s="675" t="s">
        <v>408</v>
      </c>
      <c r="E93" s="674" t="s">
        <v>89</v>
      </c>
      <c r="F93" s="674">
        <v>1</v>
      </c>
      <c r="G93" s="676" t="s">
        <v>104</v>
      </c>
      <c r="H93" s="815" t="s">
        <v>495</v>
      </c>
      <c r="I93" s="674" t="s">
        <v>79</v>
      </c>
      <c r="J93" s="674" t="s">
        <v>86</v>
      </c>
      <c r="K93" s="674" t="s">
        <v>719</v>
      </c>
      <c r="L93" s="693">
        <v>25040000</v>
      </c>
      <c r="M93" s="678">
        <v>25040000</v>
      </c>
      <c r="N93" s="679" t="s">
        <v>346</v>
      </c>
      <c r="O93" s="679" t="s">
        <v>50</v>
      </c>
      <c r="P93" s="680" t="s">
        <v>347</v>
      </c>
      <c r="Q93" s="681"/>
      <c r="R93" s="850"/>
      <c r="S93" s="682"/>
      <c r="T93" s="683"/>
      <c r="U93" s="670"/>
      <c r="V93" s="684"/>
      <c r="W93" s="685"/>
      <c r="X93" s="670"/>
      <c r="Y93" s="685"/>
      <c r="Z93" s="685"/>
      <c r="AA93" s="684"/>
      <c r="AB93" s="844"/>
      <c r="AC93" s="844"/>
      <c r="AD93" s="844"/>
      <c r="AE93" s="844"/>
      <c r="AF93" s="844"/>
      <c r="AG93" s="844"/>
      <c r="AH93" s="686"/>
      <c r="AI93" s="687"/>
      <c r="AJ93" s="687"/>
      <c r="AK93" s="684"/>
      <c r="AL93" s="684"/>
      <c r="AM93" s="688"/>
      <c r="AN93" s="688"/>
      <c r="AO93" s="688"/>
      <c r="AP93" s="688"/>
      <c r="AQ93" s="688"/>
      <c r="AR93" s="689"/>
      <c r="AS93" s="689"/>
      <c r="AT93" s="690"/>
      <c r="AU93" s="690"/>
      <c r="AV93" s="690"/>
      <c r="AW93" s="690"/>
      <c r="AX93" s="690"/>
      <c r="AY93" s="690"/>
      <c r="AZ93" s="690"/>
      <c r="BA93" s="690"/>
      <c r="BB93" s="691"/>
      <c r="BC93" s="691"/>
      <c r="BD93" s="691"/>
      <c r="BE93" s="691"/>
      <c r="BF93" s="691"/>
      <c r="BG93" s="691"/>
      <c r="BH93" s="691"/>
      <c r="BI93" s="691"/>
      <c r="BJ93" s="691"/>
      <c r="BK93" s="691"/>
      <c r="BL93" s="691"/>
      <c r="BM93" s="691"/>
      <c r="BN93" s="691"/>
      <c r="BO93" s="691"/>
      <c r="BP93" s="691"/>
      <c r="BQ93" s="691"/>
      <c r="BR93" s="691"/>
      <c r="BS93" s="691"/>
      <c r="BT93" s="691"/>
      <c r="BU93" s="691"/>
      <c r="BV93" s="691"/>
      <c r="BW93" s="691"/>
      <c r="BX93" s="691"/>
      <c r="BY93" s="691"/>
      <c r="BZ93" s="691"/>
      <c r="CA93" s="691"/>
      <c r="CB93" s="691"/>
      <c r="CC93" s="691"/>
      <c r="CD93" s="691"/>
      <c r="CE93" s="691"/>
      <c r="CF93" s="691"/>
      <c r="CG93" s="691"/>
      <c r="CH93" s="691"/>
      <c r="CI93" s="691"/>
      <c r="CJ93" s="691"/>
      <c r="CK93" s="691"/>
      <c r="CL93" s="691"/>
      <c r="CM93" s="691"/>
      <c r="CN93" s="691"/>
      <c r="CO93" s="691"/>
      <c r="CP93" s="691"/>
      <c r="CQ93" s="691"/>
      <c r="CR93" s="691"/>
      <c r="CS93" s="691"/>
      <c r="CT93" s="691"/>
      <c r="CU93" s="691"/>
      <c r="CV93" s="691"/>
      <c r="CW93" s="691"/>
      <c r="CX93" s="691"/>
      <c r="CY93" s="691"/>
      <c r="CZ93" s="691"/>
      <c r="DA93" s="691"/>
      <c r="DB93" s="691"/>
      <c r="DC93" s="691"/>
      <c r="DD93" s="691"/>
      <c r="DE93" s="691"/>
      <c r="DF93" s="691"/>
      <c r="DG93" s="691"/>
      <c r="DH93" s="691"/>
      <c r="DI93" s="691"/>
      <c r="DJ93" s="691"/>
      <c r="DK93" s="691"/>
      <c r="DL93" s="691"/>
      <c r="DM93" s="691"/>
      <c r="DN93" s="691"/>
      <c r="DO93" s="691"/>
      <c r="DP93" s="691"/>
      <c r="DQ93" s="691"/>
      <c r="DR93" s="691"/>
      <c r="DS93" s="691"/>
      <c r="DT93" s="691"/>
      <c r="DU93" s="691"/>
      <c r="DV93" s="691"/>
      <c r="DW93" s="691"/>
      <c r="DX93" s="691"/>
      <c r="DY93" s="691"/>
      <c r="DZ93" s="691"/>
      <c r="EA93" s="691"/>
      <c r="EB93" s="691"/>
      <c r="EC93" s="691"/>
      <c r="ED93" s="691"/>
      <c r="EE93" s="691"/>
      <c r="EF93" s="691"/>
      <c r="EG93" s="691"/>
      <c r="EH93" s="691"/>
      <c r="EI93" s="691"/>
      <c r="EJ93" s="691"/>
      <c r="EK93" s="691"/>
      <c r="EL93" s="691"/>
      <c r="EM93" s="691"/>
      <c r="EN93" s="691"/>
      <c r="EO93" s="691"/>
      <c r="EP93" s="691"/>
      <c r="EQ93" s="691"/>
      <c r="ER93" s="691"/>
      <c r="ES93" s="691"/>
      <c r="ET93" s="691"/>
      <c r="EU93" s="691"/>
      <c r="EV93" s="691"/>
      <c r="EW93" s="691"/>
      <c r="EX93" s="691"/>
      <c r="EY93" s="691"/>
      <c r="EZ93" s="691"/>
      <c r="FA93" s="691"/>
      <c r="FB93" s="691"/>
      <c r="FC93" s="691"/>
      <c r="FD93" s="691"/>
      <c r="FE93" s="691"/>
      <c r="FF93" s="691"/>
      <c r="FG93" s="691"/>
      <c r="FH93" s="691"/>
      <c r="FI93" s="691"/>
      <c r="FJ93" s="691"/>
      <c r="FK93" s="691"/>
      <c r="FL93" s="691"/>
      <c r="FM93" s="691"/>
      <c r="FN93" s="691"/>
      <c r="FO93" s="691"/>
      <c r="FP93" s="691"/>
      <c r="FQ93" s="691"/>
      <c r="FR93" s="691"/>
      <c r="FS93" s="691"/>
      <c r="FT93" s="691"/>
      <c r="FU93" s="691"/>
      <c r="FV93" s="691"/>
      <c r="FW93" s="691"/>
      <c r="FX93" s="691"/>
      <c r="FY93" s="691"/>
      <c r="FZ93" s="691"/>
      <c r="GA93" s="691"/>
      <c r="GB93" s="691"/>
      <c r="GC93" s="691"/>
      <c r="GD93" s="691"/>
      <c r="GE93" s="691"/>
      <c r="GF93" s="691"/>
      <c r="GG93" s="691"/>
      <c r="GH93" s="691"/>
      <c r="GI93" s="691"/>
      <c r="GJ93" s="691"/>
      <c r="GK93" s="691"/>
      <c r="GL93" s="691"/>
      <c r="GM93" s="691"/>
      <c r="GN93" s="691"/>
      <c r="GO93" s="691"/>
      <c r="GP93" s="691"/>
      <c r="GQ93" s="691"/>
      <c r="GR93" s="691"/>
      <c r="GS93" s="691"/>
      <c r="GT93" s="691"/>
      <c r="GU93" s="691"/>
      <c r="GV93" s="691"/>
      <c r="GW93" s="691"/>
      <c r="GX93" s="691"/>
      <c r="GY93" s="691"/>
      <c r="GZ93" s="691"/>
      <c r="HA93" s="691"/>
      <c r="HB93" s="691"/>
      <c r="HC93" s="691"/>
      <c r="HD93" s="691"/>
      <c r="HE93" s="691"/>
      <c r="HF93" s="691"/>
      <c r="HG93" s="691"/>
      <c r="HH93" s="691"/>
      <c r="HI93" s="691"/>
      <c r="HJ93" s="691"/>
      <c r="HK93" s="691"/>
      <c r="HL93" s="691"/>
      <c r="HM93" s="691"/>
      <c r="HN93" s="691"/>
      <c r="HO93" s="691"/>
      <c r="HP93" s="691"/>
      <c r="HQ93" s="691"/>
      <c r="HR93" s="691"/>
      <c r="HS93" s="691"/>
      <c r="HT93" s="691"/>
      <c r="HU93" s="691"/>
      <c r="HV93" s="691"/>
      <c r="HW93" s="691"/>
      <c r="HX93" s="691"/>
      <c r="HY93" s="691"/>
      <c r="HZ93" s="691"/>
      <c r="IA93" s="691"/>
      <c r="IB93" s="691"/>
      <c r="IC93" s="691"/>
      <c r="ID93" s="691"/>
      <c r="IE93" s="691"/>
      <c r="IF93" s="691"/>
      <c r="IG93" s="691"/>
      <c r="IH93" s="691"/>
      <c r="II93" s="691"/>
      <c r="IJ93" s="691"/>
      <c r="IK93" s="691"/>
      <c r="IL93" s="691"/>
      <c r="IM93" s="691"/>
      <c r="IN93" s="691"/>
      <c r="IO93" s="691"/>
      <c r="IP93" s="691"/>
      <c r="IQ93" s="691"/>
      <c r="IR93" s="691"/>
      <c r="IS93" s="691"/>
      <c r="IT93" s="691"/>
      <c r="IU93" s="691"/>
      <c r="IV93" s="691"/>
      <c r="IW93" s="691"/>
      <c r="IX93" s="691"/>
      <c r="IY93" s="691"/>
      <c r="IZ93" s="691"/>
      <c r="JA93" s="691"/>
      <c r="JB93" s="691"/>
      <c r="JC93" s="691"/>
      <c r="JD93" s="691"/>
      <c r="JE93" s="691"/>
      <c r="JF93" s="691"/>
      <c r="JG93" s="691"/>
      <c r="JH93" s="691"/>
      <c r="JI93" s="691"/>
      <c r="JJ93" s="691"/>
      <c r="JK93" s="691"/>
      <c r="JL93" s="691"/>
      <c r="JM93" s="691"/>
      <c r="JN93" s="691"/>
      <c r="JO93" s="691"/>
    </row>
    <row r="94" spans="1:275" s="692" customFormat="1" ht="75" customHeight="1" x14ac:dyDescent="0.25">
      <c r="A94" s="673">
        <v>68</v>
      </c>
      <c r="B94" s="797" t="s">
        <v>402</v>
      </c>
      <c r="C94" s="674">
        <v>80101706</v>
      </c>
      <c r="D94" s="675" t="s">
        <v>412</v>
      </c>
      <c r="E94" s="674" t="s">
        <v>89</v>
      </c>
      <c r="F94" s="674">
        <v>1</v>
      </c>
      <c r="G94" s="676" t="s">
        <v>104</v>
      </c>
      <c r="H94" s="815" t="s">
        <v>494</v>
      </c>
      <c r="I94" s="674" t="s">
        <v>79</v>
      </c>
      <c r="J94" s="674" t="s">
        <v>86</v>
      </c>
      <c r="K94" s="674" t="s">
        <v>719</v>
      </c>
      <c r="L94" s="693">
        <v>22050000</v>
      </c>
      <c r="M94" s="678">
        <v>22050000</v>
      </c>
      <c r="N94" s="679" t="s">
        <v>346</v>
      </c>
      <c r="O94" s="679" t="s">
        <v>50</v>
      </c>
      <c r="P94" s="680" t="s">
        <v>433</v>
      </c>
      <c r="Q94" s="681"/>
      <c r="R94" s="850"/>
      <c r="S94" s="682"/>
      <c r="T94" s="683"/>
      <c r="U94" s="670"/>
      <c r="V94" s="684"/>
      <c r="W94" s="685"/>
      <c r="X94" s="670"/>
      <c r="Y94" s="685"/>
      <c r="Z94" s="685"/>
      <c r="AA94" s="684"/>
      <c r="AB94" s="844"/>
      <c r="AC94" s="844"/>
      <c r="AD94" s="844"/>
      <c r="AE94" s="844"/>
      <c r="AF94" s="844"/>
      <c r="AG94" s="844"/>
      <c r="AH94" s="686"/>
      <c r="AI94" s="687"/>
      <c r="AJ94" s="687"/>
      <c r="AK94" s="684"/>
      <c r="AL94" s="684"/>
      <c r="AM94" s="688"/>
      <c r="AN94" s="688"/>
      <c r="AO94" s="688"/>
      <c r="AP94" s="688"/>
      <c r="AQ94" s="688"/>
      <c r="AR94" s="689"/>
      <c r="AS94" s="689"/>
      <c r="AT94" s="690"/>
      <c r="AU94" s="690"/>
      <c r="AV94" s="690"/>
      <c r="AW94" s="690"/>
      <c r="AX94" s="690"/>
      <c r="AY94" s="690"/>
      <c r="AZ94" s="690"/>
      <c r="BA94" s="690"/>
      <c r="BB94" s="691"/>
      <c r="BC94" s="691"/>
      <c r="BD94" s="691"/>
      <c r="BE94" s="691"/>
      <c r="BF94" s="691"/>
      <c r="BG94" s="691"/>
      <c r="BH94" s="691"/>
      <c r="BI94" s="691"/>
      <c r="BJ94" s="691"/>
      <c r="BK94" s="691"/>
      <c r="BL94" s="691"/>
      <c r="BM94" s="691"/>
      <c r="BN94" s="691"/>
      <c r="BO94" s="691"/>
      <c r="BP94" s="691"/>
      <c r="BQ94" s="691"/>
      <c r="BR94" s="691"/>
      <c r="BS94" s="691"/>
      <c r="BT94" s="691"/>
      <c r="BU94" s="691"/>
      <c r="BV94" s="691"/>
      <c r="BW94" s="691"/>
      <c r="BX94" s="691"/>
      <c r="BY94" s="691"/>
      <c r="BZ94" s="691"/>
      <c r="CA94" s="691"/>
      <c r="CB94" s="691"/>
      <c r="CC94" s="691"/>
      <c r="CD94" s="691"/>
      <c r="CE94" s="691"/>
      <c r="CF94" s="691"/>
      <c r="CG94" s="691"/>
      <c r="CH94" s="691"/>
      <c r="CI94" s="691"/>
      <c r="CJ94" s="691"/>
      <c r="CK94" s="691"/>
      <c r="CL94" s="691"/>
      <c r="CM94" s="691"/>
      <c r="CN94" s="691"/>
      <c r="CO94" s="691"/>
      <c r="CP94" s="691"/>
      <c r="CQ94" s="691"/>
      <c r="CR94" s="691"/>
      <c r="CS94" s="691"/>
      <c r="CT94" s="691"/>
      <c r="CU94" s="691"/>
      <c r="CV94" s="691"/>
      <c r="CW94" s="691"/>
      <c r="CX94" s="691"/>
      <c r="CY94" s="691"/>
      <c r="CZ94" s="691"/>
      <c r="DA94" s="691"/>
      <c r="DB94" s="691"/>
      <c r="DC94" s="691"/>
      <c r="DD94" s="691"/>
      <c r="DE94" s="691"/>
      <c r="DF94" s="691"/>
      <c r="DG94" s="691"/>
      <c r="DH94" s="691"/>
      <c r="DI94" s="691"/>
      <c r="DJ94" s="691"/>
      <c r="DK94" s="691"/>
      <c r="DL94" s="691"/>
      <c r="DM94" s="691"/>
      <c r="DN94" s="691"/>
      <c r="DO94" s="691"/>
      <c r="DP94" s="691"/>
      <c r="DQ94" s="691"/>
      <c r="DR94" s="691"/>
      <c r="DS94" s="691"/>
      <c r="DT94" s="691"/>
      <c r="DU94" s="691"/>
      <c r="DV94" s="691"/>
      <c r="DW94" s="691"/>
      <c r="DX94" s="691"/>
      <c r="DY94" s="691"/>
      <c r="DZ94" s="691"/>
      <c r="EA94" s="691"/>
      <c r="EB94" s="691"/>
      <c r="EC94" s="691"/>
      <c r="ED94" s="691"/>
      <c r="EE94" s="691"/>
      <c r="EF94" s="691"/>
      <c r="EG94" s="691"/>
      <c r="EH94" s="691"/>
      <c r="EI94" s="691"/>
      <c r="EJ94" s="691"/>
      <c r="EK94" s="691"/>
      <c r="EL94" s="691"/>
      <c r="EM94" s="691"/>
      <c r="EN94" s="691"/>
      <c r="EO94" s="691"/>
      <c r="EP94" s="691"/>
      <c r="EQ94" s="691"/>
      <c r="ER94" s="691"/>
      <c r="ES94" s="691"/>
      <c r="ET94" s="691"/>
      <c r="EU94" s="691"/>
      <c r="EV94" s="691"/>
      <c r="EW94" s="691"/>
      <c r="EX94" s="691"/>
      <c r="EY94" s="691"/>
      <c r="EZ94" s="691"/>
      <c r="FA94" s="691"/>
      <c r="FB94" s="691"/>
      <c r="FC94" s="691"/>
      <c r="FD94" s="691"/>
      <c r="FE94" s="691"/>
      <c r="FF94" s="691"/>
      <c r="FG94" s="691"/>
      <c r="FH94" s="691"/>
      <c r="FI94" s="691"/>
      <c r="FJ94" s="691"/>
      <c r="FK94" s="691"/>
      <c r="FL94" s="691"/>
      <c r="FM94" s="691"/>
      <c r="FN94" s="691"/>
      <c r="FO94" s="691"/>
      <c r="FP94" s="691"/>
      <c r="FQ94" s="691"/>
      <c r="FR94" s="691"/>
      <c r="FS94" s="691"/>
      <c r="FT94" s="691"/>
      <c r="FU94" s="691"/>
      <c r="FV94" s="691"/>
      <c r="FW94" s="691"/>
      <c r="FX94" s="691"/>
      <c r="FY94" s="691"/>
      <c r="FZ94" s="691"/>
      <c r="GA94" s="691"/>
      <c r="GB94" s="691"/>
      <c r="GC94" s="691"/>
      <c r="GD94" s="691"/>
      <c r="GE94" s="691"/>
      <c r="GF94" s="691"/>
      <c r="GG94" s="691"/>
      <c r="GH94" s="691"/>
      <c r="GI94" s="691"/>
      <c r="GJ94" s="691"/>
      <c r="GK94" s="691"/>
      <c r="GL94" s="691"/>
      <c r="GM94" s="691"/>
      <c r="GN94" s="691"/>
      <c r="GO94" s="691"/>
      <c r="GP94" s="691"/>
      <c r="GQ94" s="691"/>
      <c r="GR94" s="691"/>
      <c r="GS94" s="691"/>
      <c r="GT94" s="691"/>
      <c r="GU94" s="691"/>
      <c r="GV94" s="691"/>
      <c r="GW94" s="691"/>
      <c r="GX94" s="691"/>
      <c r="GY94" s="691"/>
      <c r="GZ94" s="691"/>
      <c r="HA94" s="691"/>
      <c r="HB94" s="691"/>
      <c r="HC94" s="691"/>
      <c r="HD94" s="691"/>
      <c r="HE94" s="691"/>
      <c r="HF94" s="691"/>
      <c r="HG94" s="691"/>
      <c r="HH94" s="691"/>
      <c r="HI94" s="691"/>
      <c r="HJ94" s="691"/>
      <c r="HK94" s="691"/>
      <c r="HL94" s="691"/>
      <c r="HM94" s="691"/>
      <c r="HN94" s="691"/>
      <c r="HO94" s="691"/>
      <c r="HP94" s="691"/>
      <c r="HQ94" s="691"/>
      <c r="HR94" s="691"/>
      <c r="HS94" s="691"/>
      <c r="HT94" s="691"/>
      <c r="HU94" s="691"/>
      <c r="HV94" s="691"/>
      <c r="HW94" s="691"/>
      <c r="HX94" s="691"/>
      <c r="HY94" s="691"/>
      <c r="HZ94" s="691"/>
      <c r="IA94" s="691"/>
      <c r="IB94" s="691"/>
      <c r="IC94" s="691"/>
      <c r="ID94" s="691"/>
      <c r="IE94" s="691"/>
      <c r="IF94" s="691"/>
      <c r="IG94" s="691"/>
      <c r="IH94" s="691"/>
      <c r="II94" s="691"/>
      <c r="IJ94" s="691"/>
      <c r="IK94" s="691"/>
      <c r="IL94" s="691"/>
      <c r="IM94" s="691"/>
      <c r="IN94" s="691"/>
      <c r="IO94" s="691"/>
      <c r="IP94" s="691"/>
      <c r="IQ94" s="691"/>
      <c r="IR94" s="691"/>
      <c r="IS94" s="691"/>
      <c r="IT94" s="691"/>
      <c r="IU94" s="691"/>
      <c r="IV94" s="691"/>
      <c r="IW94" s="691"/>
      <c r="IX94" s="691"/>
      <c r="IY94" s="691"/>
      <c r="IZ94" s="691"/>
      <c r="JA94" s="691"/>
      <c r="JB94" s="691"/>
      <c r="JC94" s="691"/>
      <c r="JD94" s="691"/>
      <c r="JE94" s="691"/>
      <c r="JF94" s="691"/>
      <c r="JG94" s="691"/>
      <c r="JH94" s="691"/>
      <c r="JI94" s="691"/>
      <c r="JJ94" s="691"/>
      <c r="JK94" s="691"/>
      <c r="JL94" s="691"/>
      <c r="JM94" s="691"/>
      <c r="JN94" s="691"/>
      <c r="JO94" s="691"/>
    </row>
    <row r="95" spans="1:275" s="692" customFormat="1" ht="75" customHeight="1" x14ac:dyDescent="0.25">
      <c r="A95" s="673">
        <v>69</v>
      </c>
      <c r="B95" s="797" t="s">
        <v>428</v>
      </c>
      <c r="C95" s="674">
        <v>80101706</v>
      </c>
      <c r="D95" s="675" t="s">
        <v>413</v>
      </c>
      <c r="E95" s="674" t="s">
        <v>89</v>
      </c>
      <c r="F95" s="674">
        <v>1</v>
      </c>
      <c r="G95" s="676" t="s">
        <v>104</v>
      </c>
      <c r="H95" s="815" t="s">
        <v>494</v>
      </c>
      <c r="I95" s="674" t="s">
        <v>79</v>
      </c>
      <c r="J95" s="674" t="s">
        <v>86</v>
      </c>
      <c r="K95" s="674" t="s">
        <v>719</v>
      </c>
      <c r="L95" s="693">
        <v>19831000</v>
      </c>
      <c r="M95" s="678">
        <v>19831000</v>
      </c>
      <c r="N95" s="679" t="s">
        <v>346</v>
      </c>
      <c r="O95" s="679" t="s">
        <v>50</v>
      </c>
      <c r="P95" s="680" t="s">
        <v>438</v>
      </c>
      <c r="Q95" s="681"/>
      <c r="R95" s="850"/>
      <c r="S95" s="682"/>
      <c r="T95" s="683"/>
      <c r="U95" s="670"/>
      <c r="V95" s="684"/>
      <c r="W95" s="685"/>
      <c r="X95" s="670"/>
      <c r="Y95" s="685"/>
      <c r="Z95" s="685"/>
      <c r="AA95" s="684"/>
      <c r="AB95" s="844"/>
      <c r="AC95" s="844"/>
      <c r="AD95" s="844"/>
      <c r="AE95" s="844"/>
      <c r="AF95" s="844"/>
      <c r="AG95" s="844"/>
      <c r="AH95" s="686"/>
      <c r="AI95" s="687"/>
      <c r="AJ95" s="687"/>
      <c r="AK95" s="684"/>
      <c r="AL95" s="684"/>
      <c r="AM95" s="688"/>
      <c r="AN95" s="688"/>
      <c r="AO95" s="688"/>
      <c r="AP95" s="688"/>
      <c r="AQ95" s="688"/>
      <c r="AR95" s="689"/>
      <c r="AS95" s="689"/>
      <c r="AT95" s="690"/>
      <c r="AU95" s="690"/>
      <c r="AV95" s="690"/>
      <c r="AW95" s="690"/>
      <c r="AX95" s="690"/>
      <c r="AY95" s="690"/>
      <c r="AZ95" s="690"/>
      <c r="BA95" s="690"/>
      <c r="BB95" s="691"/>
      <c r="BC95" s="691"/>
      <c r="BD95" s="691"/>
      <c r="BE95" s="691"/>
      <c r="BF95" s="691"/>
      <c r="BG95" s="691"/>
      <c r="BH95" s="691"/>
      <c r="BI95" s="691"/>
      <c r="BJ95" s="691"/>
      <c r="BK95" s="691"/>
      <c r="BL95" s="691"/>
      <c r="BM95" s="691"/>
      <c r="BN95" s="691"/>
      <c r="BO95" s="691"/>
      <c r="BP95" s="691"/>
      <c r="BQ95" s="691"/>
      <c r="BR95" s="691"/>
      <c r="BS95" s="691"/>
      <c r="BT95" s="691"/>
      <c r="BU95" s="691"/>
      <c r="BV95" s="691"/>
      <c r="BW95" s="691"/>
      <c r="BX95" s="691"/>
      <c r="BY95" s="691"/>
      <c r="BZ95" s="691"/>
      <c r="CA95" s="691"/>
      <c r="CB95" s="691"/>
      <c r="CC95" s="691"/>
      <c r="CD95" s="691"/>
      <c r="CE95" s="691"/>
      <c r="CF95" s="691"/>
      <c r="CG95" s="691"/>
      <c r="CH95" s="691"/>
      <c r="CI95" s="691"/>
      <c r="CJ95" s="691"/>
      <c r="CK95" s="691"/>
      <c r="CL95" s="691"/>
      <c r="CM95" s="691"/>
      <c r="CN95" s="691"/>
      <c r="CO95" s="691"/>
      <c r="CP95" s="691"/>
      <c r="CQ95" s="691"/>
      <c r="CR95" s="691"/>
      <c r="CS95" s="691"/>
      <c r="CT95" s="691"/>
      <c r="CU95" s="691"/>
      <c r="CV95" s="691"/>
      <c r="CW95" s="691"/>
      <c r="CX95" s="691"/>
      <c r="CY95" s="691"/>
      <c r="CZ95" s="691"/>
      <c r="DA95" s="691"/>
      <c r="DB95" s="691"/>
      <c r="DC95" s="691"/>
      <c r="DD95" s="691"/>
      <c r="DE95" s="691"/>
      <c r="DF95" s="691"/>
      <c r="DG95" s="691"/>
      <c r="DH95" s="691"/>
      <c r="DI95" s="691"/>
      <c r="DJ95" s="691"/>
      <c r="DK95" s="691"/>
      <c r="DL95" s="691"/>
      <c r="DM95" s="691"/>
      <c r="DN95" s="691"/>
      <c r="DO95" s="691"/>
      <c r="DP95" s="691"/>
      <c r="DQ95" s="691"/>
      <c r="DR95" s="691"/>
      <c r="DS95" s="691"/>
      <c r="DT95" s="691"/>
      <c r="DU95" s="691"/>
      <c r="DV95" s="691"/>
      <c r="DW95" s="691"/>
      <c r="DX95" s="691"/>
      <c r="DY95" s="691"/>
      <c r="DZ95" s="691"/>
      <c r="EA95" s="691"/>
      <c r="EB95" s="691"/>
      <c r="EC95" s="691"/>
      <c r="ED95" s="691"/>
      <c r="EE95" s="691"/>
      <c r="EF95" s="691"/>
      <c r="EG95" s="691"/>
      <c r="EH95" s="691"/>
      <c r="EI95" s="691"/>
      <c r="EJ95" s="691"/>
      <c r="EK95" s="691"/>
      <c r="EL95" s="691"/>
      <c r="EM95" s="691"/>
      <c r="EN95" s="691"/>
      <c r="EO95" s="691"/>
      <c r="EP95" s="691"/>
      <c r="EQ95" s="691"/>
      <c r="ER95" s="691"/>
      <c r="ES95" s="691"/>
      <c r="ET95" s="691"/>
      <c r="EU95" s="691"/>
      <c r="EV95" s="691"/>
      <c r="EW95" s="691"/>
      <c r="EX95" s="691"/>
      <c r="EY95" s="691"/>
      <c r="EZ95" s="691"/>
      <c r="FA95" s="691"/>
      <c r="FB95" s="691"/>
      <c r="FC95" s="691"/>
      <c r="FD95" s="691"/>
      <c r="FE95" s="691"/>
      <c r="FF95" s="691"/>
      <c r="FG95" s="691"/>
      <c r="FH95" s="691"/>
      <c r="FI95" s="691"/>
      <c r="FJ95" s="691"/>
      <c r="FK95" s="691"/>
      <c r="FL95" s="691"/>
      <c r="FM95" s="691"/>
      <c r="FN95" s="691"/>
      <c r="FO95" s="691"/>
      <c r="FP95" s="691"/>
      <c r="FQ95" s="691"/>
      <c r="FR95" s="691"/>
      <c r="FS95" s="691"/>
      <c r="FT95" s="691"/>
      <c r="FU95" s="691"/>
      <c r="FV95" s="691"/>
      <c r="FW95" s="691"/>
      <c r="FX95" s="691"/>
      <c r="FY95" s="691"/>
      <c r="FZ95" s="691"/>
      <c r="GA95" s="691"/>
      <c r="GB95" s="691"/>
      <c r="GC95" s="691"/>
      <c r="GD95" s="691"/>
      <c r="GE95" s="691"/>
      <c r="GF95" s="691"/>
      <c r="GG95" s="691"/>
      <c r="GH95" s="691"/>
      <c r="GI95" s="691"/>
      <c r="GJ95" s="691"/>
      <c r="GK95" s="691"/>
      <c r="GL95" s="691"/>
      <c r="GM95" s="691"/>
      <c r="GN95" s="691"/>
      <c r="GO95" s="691"/>
      <c r="GP95" s="691"/>
      <c r="GQ95" s="691"/>
      <c r="GR95" s="691"/>
      <c r="GS95" s="691"/>
      <c r="GT95" s="691"/>
      <c r="GU95" s="691"/>
      <c r="GV95" s="691"/>
      <c r="GW95" s="691"/>
      <c r="GX95" s="691"/>
      <c r="GY95" s="691"/>
      <c r="GZ95" s="691"/>
      <c r="HA95" s="691"/>
      <c r="HB95" s="691"/>
      <c r="HC95" s="691"/>
      <c r="HD95" s="691"/>
      <c r="HE95" s="691"/>
      <c r="HF95" s="691"/>
      <c r="HG95" s="691"/>
      <c r="HH95" s="691"/>
      <c r="HI95" s="691"/>
      <c r="HJ95" s="691"/>
      <c r="HK95" s="691"/>
      <c r="HL95" s="691"/>
      <c r="HM95" s="691"/>
      <c r="HN95" s="691"/>
      <c r="HO95" s="691"/>
      <c r="HP95" s="691"/>
      <c r="HQ95" s="691"/>
      <c r="HR95" s="691"/>
      <c r="HS95" s="691"/>
      <c r="HT95" s="691"/>
      <c r="HU95" s="691"/>
      <c r="HV95" s="691"/>
      <c r="HW95" s="691"/>
      <c r="HX95" s="691"/>
      <c r="HY95" s="691"/>
      <c r="HZ95" s="691"/>
      <c r="IA95" s="691"/>
      <c r="IB95" s="691"/>
      <c r="IC95" s="691"/>
      <c r="ID95" s="691"/>
      <c r="IE95" s="691"/>
      <c r="IF95" s="691"/>
      <c r="IG95" s="691"/>
      <c r="IH95" s="691"/>
      <c r="II95" s="691"/>
      <c r="IJ95" s="691"/>
      <c r="IK95" s="691"/>
      <c r="IL95" s="691"/>
      <c r="IM95" s="691"/>
      <c r="IN95" s="691"/>
      <c r="IO95" s="691"/>
      <c r="IP95" s="691"/>
      <c r="IQ95" s="691"/>
      <c r="IR95" s="691"/>
      <c r="IS95" s="691"/>
      <c r="IT95" s="691"/>
      <c r="IU95" s="691"/>
      <c r="IV95" s="691"/>
      <c r="IW95" s="691"/>
      <c r="IX95" s="691"/>
      <c r="IY95" s="691"/>
      <c r="IZ95" s="691"/>
      <c r="JA95" s="691"/>
      <c r="JB95" s="691"/>
      <c r="JC95" s="691"/>
      <c r="JD95" s="691"/>
      <c r="JE95" s="691"/>
      <c r="JF95" s="691"/>
      <c r="JG95" s="691"/>
      <c r="JH95" s="691"/>
      <c r="JI95" s="691"/>
      <c r="JJ95" s="691"/>
      <c r="JK95" s="691"/>
      <c r="JL95" s="691"/>
      <c r="JM95" s="691"/>
      <c r="JN95" s="691"/>
      <c r="JO95" s="691"/>
    </row>
    <row r="96" spans="1:275" s="692" customFormat="1" ht="72" customHeight="1" x14ac:dyDescent="0.25">
      <c r="A96" s="826">
        <v>70</v>
      </c>
      <c r="B96" s="827" t="s">
        <v>436</v>
      </c>
      <c r="C96" s="736">
        <v>80101706</v>
      </c>
      <c r="D96" s="737" t="s">
        <v>437</v>
      </c>
      <c r="E96" s="736" t="s">
        <v>89</v>
      </c>
      <c r="F96" s="736">
        <v>1</v>
      </c>
      <c r="G96" s="738" t="s">
        <v>97</v>
      </c>
      <c r="H96" s="851" t="s">
        <v>494</v>
      </c>
      <c r="I96" s="736" t="s">
        <v>79</v>
      </c>
      <c r="J96" s="736" t="s">
        <v>86</v>
      </c>
      <c r="K96" s="736" t="s">
        <v>720</v>
      </c>
      <c r="L96" s="740"/>
      <c r="M96" s="741"/>
      <c r="N96" s="742" t="s">
        <v>346</v>
      </c>
      <c r="O96" s="742" t="s">
        <v>50</v>
      </c>
      <c r="P96" s="743" t="s">
        <v>435</v>
      </c>
      <c r="Q96" s="681"/>
      <c r="R96" s="850"/>
      <c r="S96" s="682"/>
      <c r="T96" s="683"/>
      <c r="U96" s="670"/>
      <c r="V96" s="684"/>
      <c r="W96" s="685"/>
      <c r="X96" s="670"/>
      <c r="Y96" s="685"/>
      <c r="Z96" s="685"/>
      <c r="AA96" s="684"/>
      <c r="AB96" s="844"/>
      <c r="AC96" s="844"/>
      <c r="AD96" s="844"/>
      <c r="AE96" s="844"/>
      <c r="AF96" s="844"/>
      <c r="AG96" s="844"/>
      <c r="AH96" s="686"/>
      <c r="AI96" s="687"/>
      <c r="AJ96" s="687"/>
      <c r="AK96" s="684"/>
      <c r="AL96" s="684"/>
      <c r="AM96" s="688"/>
      <c r="AN96" s="688"/>
      <c r="AO96" s="688"/>
      <c r="AP96" s="688"/>
      <c r="AQ96" s="688"/>
      <c r="AR96" s="689"/>
      <c r="AS96" s="689"/>
      <c r="AT96" s="690"/>
      <c r="AU96" s="690"/>
      <c r="AV96" s="690"/>
      <c r="AW96" s="690"/>
      <c r="AX96" s="690"/>
      <c r="AY96" s="690"/>
      <c r="AZ96" s="690"/>
      <c r="BA96" s="690"/>
      <c r="BB96" s="691"/>
      <c r="BC96" s="691"/>
      <c r="BD96" s="691"/>
      <c r="BE96" s="691"/>
      <c r="BF96" s="691"/>
      <c r="BG96" s="691"/>
      <c r="BH96" s="691"/>
      <c r="BI96" s="691"/>
      <c r="BJ96" s="691"/>
      <c r="BK96" s="691"/>
      <c r="BL96" s="691"/>
      <c r="BM96" s="691"/>
      <c r="BN96" s="691"/>
      <c r="BO96" s="691"/>
      <c r="BP96" s="691"/>
      <c r="BQ96" s="691"/>
      <c r="BR96" s="691"/>
      <c r="BS96" s="691"/>
      <c r="BT96" s="691"/>
      <c r="BU96" s="691"/>
      <c r="BV96" s="691"/>
      <c r="BW96" s="691"/>
      <c r="BX96" s="691"/>
      <c r="BY96" s="691"/>
      <c r="BZ96" s="691"/>
      <c r="CA96" s="691"/>
      <c r="CB96" s="691"/>
      <c r="CC96" s="691"/>
      <c r="CD96" s="691"/>
      <c r="CE96" s="691"/>
      <c r="CF96" s="691"/>
      <c r="CG96" s="691"/>
      <c r="CH96" s="691"/>
      <c r="CI96" s="691"/>
      <c r="CJ96" s="691"/>
      <c r="CK96" s="691"/>
      <c r="CL96" s="691"/>
      <c r="CM96" s="691"/>
      <c r="CN96" s="691"/>
      <c r="CO96" s="691"/>
      <c r="CP96" s="691"/>
      <c r="CQ96" s="691"/>
      <c r="CR96" s="691"/>
      <c r="CS96" s="691"/>
      <c r="CT96" s="691"/>
      <c r="CU96" s="691"/>
      <c r="CV96" s="691"/>
      <c r="CW96" s="691"/>
      <c r="CX96" s="691"/>
      <c r="CY96" s="691"/>
      <c r="CZ96" s="691"/>
      <c r="DA96" s="691"/>
      <c r="DB96" s="691"/>
      <c r="DC96" s="691"/>
      <c r="DD96" s="691"/>
      <c r="DE96" s="691"/>
      <c r="DF96" s="691"/>
      <c r="DG96" s="691"/>
      <c r="DH96" s="691"/>
      <c r="DI96" s="691"/>
      <c r="DJ96" s="691"/>
      <c r="DK96" s="691"/>
      <c r="DL96" s="691"/>
      <c r="DM96" s="691"/>
      <c r="DN96" s="691"/>
      <c r="DO96" s="691"/>
      <c r="DP96" s="691"/>
      <c r="DQ96" s="691"/>
      <c r="DR96" s="691"/>
      <c r="DS96" s="691"/>
      <c r="DT96" s="691"/>
      <c r="DU96" s="691"/>
      <c r="DV96" s="691"/>
      <c r="DW96" s="691"/>
      <c r="DX96" s="691"/>
      <c r="DY96" s="691"/>
      <c r="DZ96" s="691"/>
      <c r="EA96" s="691"/>
      <c r="EB96" s="691"/>
      <c r="EC96" s="691"/>
      <c r="ED96" s="691"/>
      <c r="EE96" s="691"/>
      <c r="EF96" s="691"/>
      <c r="EG96" s="691"/>
      <c r="EH96" s="691"/>
      <c r="EI96" s="691"/>
      <c r="EJ96" s="691"/>
      <c r="EK96" s="691"/>
      <c r="EL96" s="691"/>
      <c r="EM96" s="691"/>
      <c r="EN96" s="691"/>
      <c r="EO96" s="691"/>
      <c r="EP96" s="691"/>
      <c r="EQ96" s="691"/>
      <c r="ER96" s="691"/>
      <c r="ES96" s="691"/>
      <c r="ET96" s="691"/>
      <c r="EU96" s="691"/>
      <c r="EV96" s="691"/>
      <c r="EW96" s="691"/>
      <c r="EX96" s="691"/>
      <c r="EY96" s="691"/>
      <c r="EZ96" s="691"/>
      <c r="FA96" s="691"/>
      <c r="FB96" s="691"/>
      <c r="FC96" s="691"/>
      <c r="FD96" s="691"/>
      <c r="FE96" s="691"/>
      <c r="FF96" s="691"/>
      <c r="FG96" s="691"/>
      <c r="FH96" s="691"/>
      <c r="FI96" s="691"/>
      <c r="FJ96" s="691"/>
      <c r="FK96" s="691"/>
      <c r="FL96" s="691"/>
      <c r="FM96" s="691"/>
      <c r="FN96" s="691"/>
      <c r="FO96" s="691"/>
      <c r="FP96" s="691"/>
      <c r="FQ96" s="691"/>
      <c r="FR96" s="691"/>
      <c r="FS96" s="691"/>
      <c r="FT96" s="691"/>
      <c r="FU96" s="691"/>
      <c r="FV96" s="691"/>
      <c r="FW96" s="691"/>
      <c r="FX96" s="691"/>
      <c r="FY96" s="691"/>
      <c r="FZ96" s="691"/>
      <c r="GA96" s="691"/>
      <c r="GB96" s="691"/>
      <c r="GC96" s="691"/>
      <c r="GD96" s="691"/>
      <c r="GE96" s="691"/>
      <c r="GF96" s="691"/>
      <c r="GG96" s="691"/>
      <c r="GH96" s="691"/>
      <c r="GI96" s="691"/>
      <c r="GJ96" s="691"/>
      <c r="GK96" s="691"/>
      <c r="GL96" s="691"/>
      <c r="GM96" s="691"/>
      <c r="GN96" s="691"/>
      <c r="GO96" s="691"/>
      <c r="GP96" s="691"/>
      <c r="GQ96" s="691"/>
      <c r="GR96" s="691"/>
      <c r="GS96" s="691"/>
      <c r="GT96" s="691"/>
      <c r="GU96" s="691"/>
      <c r="GV96" s="691"/>
      <c r="GW96" s="691"/>
      <c r="GX96" s="691"/>
      <c r="GY96" s="691"/>
      <c r="GZ96" s="691"/>
      <c r="HA96" s="691"/>
      <c r="HB96" s="691"/>
      <c r="HC96" s="691"/>
      <c r="HD96" s="691"/>
      <c r="HE96" s="691"/>
      <c r="HF96" s="691"/>
      <c r="HG96" s="691"/>
      <c r="HH96" s="691"/>
      <c r="HI96" s="691"/>
      <c r="HJ96" s="691"/>
      <c r="HK96" s="691"/>
      <c r="HL96" s="691"/>
      <c r="HM96" s="691"/>
      <c r="HN96" s="691"/>
      <c r="HO96" s="691"/>
      <c r="HP96" s="691"/>
      <c r="HQ96" s="691"/>
      <c r="HR96" s="691"/>
      <c r="HS96" s="691"/>
      <c r="HT96" s="691"/>
      <c r="HU96" s="691"/>
      <c r="HV96" s="691"/>
      <c r="HW96" s="691"/>
      <c r="HX96" s="691"/>
      <c r="HY96" s="691"/>
      <c r="HZ96" s="691"/>
      <c r="IA96" s="691"/>
      <c r="IB96" s="691"/>
      <c r="IC96" s="691"/>
      <c r="ID96" s="691"/>
      <c r="IE96" s="691"/>
      <c r="IF96" s="691"/>
      <c r="IG96" s="691"/>
      <c r="IH96" s="691"/>
      <c r="II96" s="691"/>
      <c r="IJ96" s="691"/>
      <c r="IK96" s="691"/>
      <c r="IL96" s="691"/>
      <c r="IM96" s="691"/>
      <c r="IN96" s="691"/>
      <c r="IO96" s="691"/>
      <c r="IP96" s="691"/>
      <c r="IQ96" s="691"/>
      <c r="IR96" s="691"/>
      <c r="IS96" s="691"/>
      <c r="IT96" s="691"/>
      <c r="IU96" s="691"/>
      <c r="IV96" s="691"/>
      <c r="IW96" s="691"/>
      <c r="IX96" s="691"/>
      <c r="IY96" s="691"/>
      <c r="IZ96" s="691"/>
      <c r="JA96" s="691"/>
      <c r="JB96" s="691"/>
      <c r="JC96" s="691"/>
      <c r="JD96" s="691"/>
      <c r="JE96" s="691"/>
      <c r="JF96" s="691"/>
      <c r="JG96" s="691"/>
      <c r="JH96" s="691"/>
      <c r="JI96" s="691"/>
      <c r="JJ96" s="691"/>
      <c r="JK96" s="691"/>
      <c r="JL96" s="691"/>
      <c r="JM96" s="691"/>
      <c r="JN96" s="691"/>
      <c r="JO96" s="691"/>
    </row>
    <row r="97" spans="1:275" s="692" customFormat="1" ht="90" x14ac:dyDescent="0.25">
      <c r="A97" s="673">
        <v>71</v>
      </c>
      <c r="B97" s="797" t="s">
        <v>403</v>
      </c>
      <c r="C97" s="674">
        <v>80101706</v>
      </c>
      <c r="D97" s="675" t="s">
        <v>414</v>
      </c>
      <c r="E97" s="674" t="s">
        <v>89</v>
      </c>
      <c r="F97" s="674">
        <v>1</v>
      </c>
      <c r="G97" s="676" t="s">
        <v>104</v>
      </c>
      <c r="H97" s="815" t="s">
        <v>494</v>
      </c>
      <c r="I97" s="674" t="s">
        <v>79</v>
      </c>
      <c r="J97" s="674" t="s">
        <v>86</v>
      </c>
      <c r="K97" s="674" t="s">
        <v>719</v>
      </c>
      <c r="L97" s="693">
        <v>18375000</v>
      </c>
      <c r="M97" s="678">
        <v>18375000</v>
      </c>
      <c r="N97" s="679" t="s">
        <v>346</v>
      </c>
      <c r="O97" s="679" t="s">
        <v>50</v>
      </c>
      <c r="P97" s="680" t="s">
        <v>434</v>
      </c>
      <c r="Q97" s="681"/>
      <c r="R97" s="850"/>
      <c r="S97" s="682"/>
      <c r="T97" s="683"/>
      <c r="U97" s="670"/>
      <c r="V97" s="684"/>
      <c r="W97" s="685"/>
      <c r="X97" s="670"/>
      <c r="Y97" s="685"/>
      <c r="Z97" s="685"/>
      <c r="AA97" s="684"/>
      <c r="AB97" s="844"/>
      <c r="AC97" s="844"/>
      <c r="AD97" s="844"/>
      <c r="AE97" s="844"/>
      <c r="AF97" s="844"/>
      <c r="AG97" s="844"/>
      <c r="AH97" s="686"/>
      <c r="AI97" s="687"/>
      <c r="AJ97" s="687"/>
      <c r="AK97" s="684"/>
      <c r="AL97" s="684"/>
      <c r="AM97" s="688"/>
      <c r="AN97" s="688"/>
      <c r="AO97" s="688"/>
      <c r="AP97" s="688"/>
      <c r="AQ97" s="688"/>
      <c r="AR97" s="689"/>
      <c r="AS97" s="689"/>
      <c r="AT97" s="690"/>
      <c r="AU97" s="690"/>
      <c r="AV97" s="690"/>
      <c r="AW97" s="690"/>
      <c r="AX97" s="690"/>
      <c r="AY97" s="690"/>
      <c r="AZ97" s="690"/>
      <c r="BA97" s="690"/>
      <c r="BB97" s="691"/>
      <c r="BC97" s="691"/>
      <c r="BD97" s="691"/>
      <c r="BE97" s="691"/>
      <c r="BF97" s="691"/>
      <c r="BG97" s="691"/>
      <c r="BH97" s="691"/>
      <c r="BI97" s="691"/>
      <c r="BJ97" s="691"/>
      <c r="BK97" s="691"/>
      <c r="BL97" s="691"/>
      <c r="BM97" s="691"/>
      <c r="BN97" s="691"/>
      <c r="BO97" s="691"/>
      <c r="BP97" s="691"/>
      <c r="BQ97" s="691"/>
      <c r="BR97" s="691"/>
      <c r="BS97" s="691"/>
      <c r="BT97" s="691"/>
      <c r="BU97" s="691"/>
      <c r="BV97" s="691"/>
      <c r="BW97" s="691"/>
      <c r="BX97" s="691"/>
      <c r="BY97" s="691"/>
      <c r="BZ97" s="691"/>
      <c r="CA97" s="691"/>
      <c r="CB97" s="691"/>
      <c r="CC97" s="691"/>
      <c r="CD97" s="691"/>
      <c r="CE97" s="691"/>
      <c r="CF97" s="691"/>
      <c r="CG97" s="691"/>
      <c r="CH97" s="691"/>
      <c r="CI97" s="691"/>
      <c r="CJ97" s="691"/>
      <c r="CK97" s="691"/>
      <c r="CL97" s="691"/>
      <c r="CM97" s="691"/>
      <c r="CN97" s="691"/>
      <c r="CO97" s="691"/>
      <c r="CP97" s="691"/>
      <c r="CQ97" s="691"/>
      <c r="CR97" s="691"/>
      <c r="CS97" s="691"/>
      <c r="CT97" s="691"/>
      <c r="CU97" s="691"/>
      <c r="CV97" s="691"/>
      <c r="CW97" s="691"/>
      <c r="CX97" s="691"/>
      <c r="CY97" s="691"/>
      <c r="CZ97" s="691"/>
      <c r="DA97" s="691"/>
      <c r="DB97" s="691"/>
      <c r="DC97" s="691"/>
      <c r="DD97" s="691"/>
      <c r="DE97" s="691"/>
      <c r="DF97" s="691"/>
      <c r="DG97" s="691"/>
      <c r="DH97" s="691"/>
      <c r="DI97" s="691"/>
      <c r="DJ97" s="691"/>
      <c r="DK97" s="691"/>
      <c r="DL97" s="691"/>
      <c r="DM97" s="691"/>
      <c r="DN97" s="691"/>
      <c r="DO97" s="691"/>
      <c r="DP97" s="691"/>
      <c r="DQ97" s="691"/>
      <c r="DR97" s="691"/>
      <c r="DS97" s="691"/>
      <c r="DT97" s="691"/>
      <c r="DU97" s="691"/>
      <c r="DV97" s="691"/>
      <c r="DW97" s="691"/>
      <c r="DX97" s="691"/>
      <c r="DY97" s="691"/>
      <c r="DZ97" s="691"/>
      <c r="EA97" s="691"/>
      <c r="EB97" s="691"/>
      <c r="EC97" s="691"/>
      <c r="ED97" s="691"/>
      <c r="EE97" s="691"/>
      <c r="EF97" s="691"/>
      <c r="EG97" s="691"/>
      <c r="EH97" s="691"/>
      <c r="EI97" s="691"/>
      <c r="EJ97" s="691"/>
      <c r="EK97" s="691"/>
      <c r="EL97" s="691"/>
      <c r="EM97" s="691"/>
      <c r="EN97" s="691"/>
      <c r="EO97" s="691"/>
      <c r="EP97" s="691"/>
      <c r="EQ97" s="691"/>
      <c r="ER97" s="691"/>
      <c r="ES97" s="691"/>
      <c r="ET97" s="691"/>
      <c r="EU97" s="691"/>
      <c r="EV97" s="691"/>
      <c r="EW97" s="691"/>
      <c r="EX97" s="691"/>
      <c r="EY97" s="691"/>
      <c r="EZ97" s="691"/>
      <c r="FA97" s="691"/>
      <c r="FB97" s="691"/>
      <c r="FC97" s="691"/>
      <c r="FD97" s="691"/>
      <c r="FE97" s="691"/>
      <c r="FF97" s="691"/>
      <c r="FG97" s="691"/>
      <c r="FH97" s="691"/>
      <c r="FI97" s="691"/>
      <c r="FJ97" s="691"/>
      <c r="FK97" s="691"/>
      <c r="FL97" s="691"/>
      <c r="FM97" s="691"/>
      <c r="FN97" s="691"/>
      <c r="FO97" s="691"/>
      <c r="FP97" s="691"/>
      <c r="FQ97" s="691"/>
      <c r="FR97" s="691"/>
      <c r="FS97" s="691"/>
      <c r="FT97" s="691"/>
      <c r="FU97" s="691"/>
      <c r="FV97" s="691"/>
      <c r="FW97" s="691"/>
      <c r="FX97" s="691"/>
      <c r="FY97" s="691"/>
      <c r="FZ97" s="691"/>
      <c r="GA97" s="691"/>
      <c r="GB97" s="691"/>
      <c r="GC97" s="691"/>
      <c r="GD97" s="691"/>
      <c r="GE97" s="691"/>
      <c r="GF97" s="691"/>
      <c r="GG97" s="691"/>
      <c r="GH97" s="691"/>
      <c r="GI97" s="691"/>
      <c r="GJ97" s="691"/>
      <c r="GK97" s="691"/>
      <c r="GL97" s="691"/>
      <c r="GM97" s="691"/>
      <c r="GN97" s="691"/>
      <c r="GO97" s="691"/>
      <c r="GP97" s="691"/>
      <c r="GQ97" s="691"/>
      <c r="GR97" s="691"/>
      <c r="GS97" s="691"/>
      <c r="GT97" s="691"/>
      <c r="GU97" s="691"/>
      <c r="GV97" s="691"/>
      <c r="GW97" s="691"/>
      <c r="GX97" s="691"/>
      <c r="GY97" s="691"/>
      <c r="GZ97" s="691"/>
      <c r="HA97" s="691"/>
      <c r="HB97" s="691"/>
      <c r="HC97" s="691"/>
      <c r="HD97" s="691"/>
      <c r="HE97" s="691"/>
      <c r="HF97" s="691"/>
      <c r="HG97" s="691"/>
      <c r="HH97" s="691"/>
      <c r="HI97" s="691"/>
      <c r="HJ97" s="691"/>
      <c r="HK97" s="691"/>
      <c r="HL97" s="691"/>
      <c r="HM97" s="691"/>
      <c r="HN97" s="691"/>
      <c r="HO97" s="691"/>
      <c r="HP97" s="691"/>
      <c r="HQ97" s="691"/>
      <c r="HR97" s="691"/>
      <c r="HS97" s="691"/>
      <c r="HT97" s="691"/>
      <c r="HU97" s="691"/>
      <c r="HV97" s="691"/>
      <c r="HW97" s="691"/>
      <c r="HX97" s="691"/>
      <c r="HY97" s="691"/>
      <c r="HZ97" s="691"/>
      <c r="IA97" s="691"/>
      <c r="IB97" s="691"/>
      <c r="IC97" s="691"/>
      <c r="ID97" s="691"/>
      <c r="IE97" s="691"/>
      <c r="IF97" s="691"/>
      <c r="IG97" s="691"/>
      <c r="IH97" s="691"/>
      <c r="II97" s="691"/>
      <c r="IJ97" s="691"/>
      <c r="IK97" s="691"/>
      <c r="IL97" s="691"/>
      <c r="IM97" s="691"/>
      <c r="IN97" s="691"/>
      <c r="IO97" s="691"/>
      <c r="IP97" s="691"/>
      <c r="IQ97" s="691"/>
      <c r="IR97" s="691"/>
      <c r="IS97" s="691"/>
      <c r="IT97" s="691"/>
      <c r="IU97" s="691"/>
      <c r="IV97" s="691"/>
      <c r="IW97" s="691"/>
      <c r="IX97" s="691"/>
      <c r="IY97" s="691"/>
      <c r="IZ97" s="691"/>
      <c r="JA97" s="691"/>
      <c r="JB97" s="691"/>
      <c r="JC97" s="691"/>
      <c r="JD97" s="691"/>
      <c r="JE97" s="691"/>
      <c r="JF97" s="691"/>
      <c r="JG97" s="691"/>
      <c r="JH97" s="691"/>
      <c r="JI97" s="691"/>
      <c r="JJ97" s="691"/>
      <c r="JK97" s="691"/>
      <c r="JL97" s="691"/>
      <c r="JM97" s="691"/>
      <c r="JN97" s="691"/>
      <c r="JO97" s="691"/>
    </row>
    <row r="98" spans="1:275" s="692" customFormat="1" ht="90" x14ac:dyDescent="0.25">
      <c r="A98" s="673">
        <v>72</v>
      </c>
      <c r="B98" s="797" t="s">
        <v>403</v>
      </c>
      <c r="C98" s="674">
        <v>80101706</v>
      </c>
      <c r="D98" s="675" t="s">
        <v>414</v>
      </c>
      <c r="E98" s="674" t="s">
        <v>89</v>
      </c>
      <c r="F98" s="674">
        <v>1</v>
      </c>
      <c r="G98" s="676" t="s">
        <v>104</v>
      </c>
      <c r="H98" s="815" t="s">
        <v>494</v>
      </c>
      <c r="I98" s="674" t="s">
        <v>79</v>
      </c>
      <c r="J98" s="674" t="s">
        <v>86</v>
      </c>
      <c r="K98" s="674" t="s">
        <v>719</v>
      </c>
      <c r="L98" s="693">
        <v>12855500</v>
      </c>
      <c r="M98" s="678">
        <v>12855500</v>
      </c>
      <c r="N98" s="679" t="s">
        <v>346</v>
      </c>
      <c r="O98" s="679" t="s">
        <v>50</v>
      </c>
      <c r="P98" s="680" t="s">
        <v>434</v>
      </c>
      <c r="Q98" s="681"/>
      <c r="R98" s="850"/>
      <c r="S98" s="682"/>
      <c r="T98" s="683"/>
      <c r="U98" s="670"/>
      <c r="V98" s="684"/>
      <c r="W98" s="685"/>
      <c r="X98" s="670"/>
      <c r="Y98" s="685"/>
      <c r="Z98" s="685"/>
      <c r="AA98" s="684"/>
      <c r="AB98" s="844"/>
      <c r="AC98" s="844"/>
      <c r="AD98" s="844"/>
      <c r="AE98" s="844"/>
      <c r="AF98" s="844"/>
      <c r="AG98" s="844"/>
      <c r="AH98" s="686"/>
      <c r="AI98" s="687"/>
      <c r="AJ98" s="687"/>
      <c r="AK98" s="684"/>
      <c r="AL98" s="684"/>
      <c r="AM98" s="688"/>
      <c r="AN98" s="688"/>
      <c r="AO98" s="688"/>
      <c r="AP98" s="688"/>
      <c r="AQ98" s="688"/>
      <c r="AR98" s="689"/>
      <c r="AS98" s="689"/>
      <c r="AT98" s="690"/>
      <c r="AU98" s="690"/>
      <c r="AV98" s="690"/>
      <c r="AW98" s="690"/>
      <c r="AX98" s="690"/>
      <c r="AY98" s="690"/>
      <c r="AZ98" s="690"/>
      <c r="BA98" s="690"/>
      <c r="BB98" s="691"/>
      <c r="BC98" s="691"/>
      <c r="BD98" s="691"/>
      <c r="BE98" s="691"/>
      <c r="BF98" s="691"/>
      <c r="BG98" s="691"/>
      <c r="BH98" s="691"/>
      <c r="BI98" s="691"/>
      <c r="BJ98" s="691"/>
      <c r="BK98" s="691"/>
      <c r="BL98" s="691"/>
      <c r="BM98" s="691"/>
      <c r="BN98" s="691"/>
      <c r="BO98" s="691"/>
      <c r="BP98" s="691"/>
      <c r="BQ98" s="691"/>
      <c r="BR98" s="691"/>
      <c r="BS98" s="691"/>
      <c r="BT98" s="691"/>
      <c r="BU98" s="691"/>
      <c r="BV98" s="691"/>
      <c r="BW98" s="691"/>
      <c r="BX98" s="691"/>
      <c r="BY98" s="691"/>
      <c r="BZ98" s="691"/>
      <c r="CA98" s="691"/>
      <c r="CB98" s="691"/>
      <c r="CC98" s="691"/>
      <c r="CD98" s="691"/>
      <c r="CE98" s="691"/>
      <c r="CF98" s="691"/>
      <c r="CG98" s="691"/>
      <c r="CH98" s="691"/>
      <c r="CI98" s="691"/>
      <c r="CJ98" s="691"/>
      <c r="CK98" s="691"/>
      <c r="CL98" s="691"/>
      <c r="CM98" s="691"/>
      <c r="CN98" s="691"/>
      <c r="CO98" s="691"/>
      <c r="CP98" s="691"/>
      <c r="CQ98" s="691"/>
      <c r="CR98" s="691"/>
      <c r="CS98" s="691"/>
      <c r="CT98" s="691"/>
      <c r="CU98" s="691"/>
      <c r="CV98" s="691"/>
      <c r="CW98" s="691"/>
      <c r="CX98" s="691"/>
      <c r="CY98" s="691"/>
      <c r="CZ98" s="691"/>
      <c r="DA98" s="691"/>
      <c r="DB98" s="691"/>
      <c r="DC98" s="691"/>
      <c r="DD98" s="691"/>
      <c r="DE98" s="691"/>
      <c r="DF98" s="691"/>
      <c r="DG98" s="691"/>
      <c r="DH98" s="691"/>
      <c r="DI98" s="691"/>
      <c r="DJ98" s="691"/>
      <c r="DK98" s="691"/>
      <c r="DL98" s="691"/>
      <c r="DM98" s="691"/>
      <c r="DN98" s="691"/>
      <c r="DO98" s="691"/>
      <c r="DP98" s="691"/>
      <c r="DQ98" s="691"/>
      <c r="DR98" s="691"/>
      <c r="DS98" s="691"/>
      <c r="DT98" s="691"/>
      <c r="DU98" s="691"/>
      <c r="DV98" s="691"/>
      <c r="DW98" s="691"/>
      <c r="DX98" s="691"/>
      <c r="DY98" s="691"/>
      <c r="DZ98" s="691"/>
      <c r="EA98" s="691"/>
      <c r="EB98" s="691"/>
      <c r="EC98" s="691"/>
      <c r="ED98" s="691"/>
      <c r="EE98" s="691"/>
      <c r="EF98" s="691"/>
      <c r="EG98" s="691"/>
      <c r="EH98" s="691"/>
      <c r="EI98" s="691"/>
      <c r="EJ98" s="691"/>
      <c r="EK98" s="691"/>
      <c r="EL98" s="691"/>
      <c r="EM98" s="691"/>
      <c r="EN98" s="691"/>
      <c r="EO98" s="691"/>
      <c r="EP98" s="691"/>
      <c r="EQ98" s="691"/>
      <c r="ER98" s="691"/>
      <c r="ES98" s="691"/>
      <c r="ET98" s="691"/>
      <c r="EU98" s="691"/>
      <c r="EV98" s="691"/>
      <c r="EW98" s="691"/>
      <c r="EX98" s="691"/>
      <c r="EY98" s="691"/>
      <c r="EZ98" s="691"/>
      <c r="FA98" s="691"/>
      <c r="FB98" s="691"/>
      <c r="FC98" s="691"/>
      <c r="FD98" s="691"/>
      <c r="FE98" s="691"/>
      <c r="FF98" s="691"/>
      <c r="FG98" s="691"/>
      <c r="FH98" s="691"/>
      <c r="FI98" s="691"/>
      <c r="FJ98" s="691"/>
      <c r="FK98" s="691"/>
      <c r="FL98" s="691"/>
      <c r="FM98" s="691"/>
      <c r="FN98" s="691"/>
      <c r="FO98" s="691"/>
      <c r="FP98" s="691"/>
      <c r="FQ98" s="691"/>
      <c r="FR98" s="691"/>
      <c r="FS98" s="691"/>
      <c r="FT98" s="691"/>
      <c r="FU98" s="691"/>
      <c r="FV98" s="691"/>
      <c r="FW98" s="691"/>
      <c r="FX98" s="691"/>
      <c r="FY98" s="691"/>
      <c r="FZ98" s="691"/>
      <c r="GA98" s="691"/>
      <c r="GB98" s="691"/>
      <c r="GC98" s="691"/>
      <c r="GD98" s="691"/>
      <c r="GE98" s="691"/>
      <c r="GF98" s="691"/>
      <c r="GG98" s="691"/>
      <c r="GH98" s="691"/>
      <c r="GI98" s="691"/>
      <c r="GJ98" s="691"/>
      <c r="GK98" s="691"/>
      <c r="GL98" s="691"/>
      <c r="GM98" s="691"/>
      <c r="GN98" s="691"/>
      <c r="GO98" s="691"/>
      <c r="GP98" s="691"/>
      <c r="GQ98" s="691"/>
      <c r="GR98" s="691"/>
      <c r="GS98" s="691"/>
      <c r="GT98" s="691"/>
      <c r="GU98" s="691"/>
      <c r="GV98" s="691"/>
      <c r="GW98" s="691"/>
      <c r="GX98" s="691"/>
      <c r="GY98" s="691"/>
      <c r="GZ98" s="691"/>
      <c r="HA98" s="691"/>
      <c r="HB98" s="691"/>
      <c r="HC98" s="691"/>
      <c r="HD98" s="691"/>
      <c r="HE98" s="691"/>
      <c r="HF98" s="691"/>
      <c r="HG98" s="691"/>
      <c r="HH98" s="691"/>
      <c r="HI98" s="691"/>
      <c r="HJ98" s="691"/>
      <c r="HK98" s="691"/>
      <c r="HL98" s="691"/>
      <c r="HM98" s="691"/>
      <c r="HN98" s="691"/>
      <c r="HO98" s="691"/>
      <c r="HP98" s="691"/>
      <c r="HQ98" s="691"/>
      <c r="HR98" s="691"/>
      <c r="HS98" s="691"/>
      <c r="HT98" s="691"/>
      <c r="HU98" s="691"/>
      <c r="HV98" s="691"/>
      <c r="HW98" s="691"/>
      <c r="HX98" s="691"/>
      <c r="HY98" s="691"/>
      <c r="HZ98" s="691"/>
      <c r="IA98" s="691"/>
      <c r="IB98" s="691"/>
      <c r="IC98" s="691"/>
      <c r="ID98" s="691"/>
      <c r="IE98" s="691"/>
      <c r="IF98" s="691"/>
      <c r="IG98" s="691"/>
      <c r="IH98" s="691"/>
      <c r="II98" s="691"/>
      <c r="IJ98" s="691"/>
      <c r="IK98" s="691"/>
      <c r="IL98" s="691"/>
      <c r="IM98" s="691"/>
      <c r="IN98" s="691"/>
      <c r="IO98" s="691"/>
      <c r="IP98" s="691"/>
      <c r="IQ98" s="691"/>
      <c r="IR98" s="691"/>
      <c r="IS98" s="691"/>
      <c r="IT98" s="691"/>
      <c r="IU98" s="691"/>
      <c r="IV98" s="691"/>
      <c r="IW98" s="691"/>
      <c r="IX98" s="691"/>
      <c r="IY98" s="691"/>
      <c r="IZ98" s="691"/>
      <c r="JA98" s="691"/>
      <c r="JB98" s="691"/>
      <c r="JC98" s="691"/>
      <c r="JD98" s="691"/>
      <c r="JE98" s="691"/>
      <c r="JF98" s="691"/>
      <c r="JG98" s="691"/>
      <c r="JH98" s="691"/>
      <c r="JI98" s="691"/>
      <c r="JJ98" s="691"/>
      <c r="JK98" s="691"/>
      <c r="JL98" s="691"/>
      <c r="JM98" s="691"/>
      <c r="JN98" s="691"/>
      <c r="JO98" s="691"/>
    </row>
    <row r="99" spans="1:275" s="692" customFormat="1" ht="150" customHeight="1" x14ac:dyDescent="0.25">
      <c r="A99" s="673">
        <v>73</v>
      </c>
      <c r="B99" s="797" t="s">
        <v>427</v>
      </c>
      <c r="C99" s="674">
        <v>80101706</v>
      </c>
      <c r="D99" s="675" t="s">
        <v>411</v>
      </c>
      <c r="E99" s="674" t="s">
        <v>89</v>
      </c>
      <c r="F99" s="674">
        <v>1</v>
      </c>
      <c r="G99" s="676" t="s">
        <v>97</v>
      </c>
      <c r="H99" s="815" t="s">
        <v>494</v>
      </c>
      <c r="I99" s="674" t="s">
        <v>79</v>
      </c>
      <c r="J99" s="674" t="s">
        <v>86</v>
      </c>
      <c r="K99" s="674" t="s">
        <v>719</v>
      </c>
      <c r="L99" s="693">
        <v>23152500</v>
      </c>
      <c r="M99" s="678">
        <v>23152500</v>
      </c>
      <c r="N99" s="679" t="s">
        <v>346</v>
      </c>
      <c r="O99" s="679" t="s">
        <v>50</v>
      </c>
      <c r="P99" s="680" t="s">
        <v>435</v>
      </c>
      <c r="Q99" s="681"/>
      <c r="R99" s="695" t="s">
        <v>647</v>
      </c>
      <c r="S99" s="696" t="s">
        <v>648</v>
      </c>
      <c r="T99" s="727">
        <v>42389</v>
      </c>
      <c r="U99" s="728" t="s">
        <v>649</v>
      </c>
      <c r="V99" s="729" t="s">
        <v>507</v>
      </c>
      <c r="W99" s="699">
        <v>23152500</v>
      </c>
      <c r="X99" s="670"/>
      <c r="Y99" s="699">
        <v>23152500</v>
      </c>
      <c r="Z99" s="699">
        <v>23152500</v>
      </c>
      <c r="AA99" s="728" t="s">
        <v>650</v>
      </c>
      <c r="AB99" s="844"/>
      <c r="AC99" s="844"/>
      <c r="AD99" s="844"/>
      <c r="AE99" s="844"/>
      <c r="AF99" s="844"/>
      <c r="AG99" s="844"/>
      <c r="AH99" s="728" t="s">
        <v>577</v>
      </c>
      <c r="AI99" s="727">
        <v>42755</v>
      </c>
      <c r="AJ99" s="727">
        <v>42859</v>
      </c>
      <c r="AK99" s="729" t="s">
        <v>541</v>
      </c>
      <c r="AL99" s="731" t="s">
        <v>406</v>
      </c>
      <c r="AM99" s="688"/>
      <c r="AN99" s="688"/>
      <c r="AO99" s="688"/>
      <c r="AP99" s="688"/>
      <c r="AQ99" s="688"/>
      <c r="AR99" s="689"/>
      <c r="AS99" s="689"/>
      <c r="AT99" s="690"/>
      <c r="AU99" s="690"/>
      <c r="AV99" s="690"/>
      <c r="AW99" s="690"/>
      <c r="AX99" s="690"/>
      <c r="AY99" s="690"/>
      <c r="AZ99" s="690"/>
      <c r="BA99" s="690"/>
      <c r="BB99" s="691"/>
      <c r="BC99" s="691"/>
      <c r="BD99" s="691"/>
      <c r="BE99" s="691"/>
      <c r="BF99" s="691"/>
      <c r="BG99" s="691"/>
      <c r="BH99" s="691"/>
      <c r="BI99" s="691"/>
      <c r="BJ99" s="691"/>
      <c r="BK99" s="691"/>
      <c r="BL99" s="691"/>
      <c r="BM99" s="691"/>
      <c r="BN99" s="691"/>
      <c r="BO99" s="691"/>
      <c r="BP99" s="691"/>
      <c r="BQ99" s="691"/>
      <c r="BR99" s="691"/>
      <c r="BS99" s="691"/>
      <c r="BT99" s="691"/>
      <c r="BU99" s="691"/>
      <c r="BV99" s="691"/>
      <c r="BW99" s="691"/>
      <c r="BX99" s="691"/>
      <c r="BY99" s="691"/>
      <c r="BZ99" s="691"/>
      <c r="CA99" s="691"/>
      <c r="CB99" s="691"/>
      <c r="CC99" s="691"/>
      <c r="CD99" s="691"/>
      <c r="CE99" s="691"/>
      <c r="CF99" s="691"/>
      <c r="CG99" s="691"/>
      <c r="CH99" s="691"/>
      <c r="CI99" s="691"/>
      <c r="CJ99" s="691"/>
      <c r="CK99" s="691"/>
      <c r="CL99" s="691"/>
      <c r="CM99" s="691"/>
      <c r="CN99" s="691"/>
      <c r="CO99" s="691"/>
      <c r="CP99" s="691"/>
      <c r="CQ99" s="691"/>
      <c r="CR99" s="691"/>
      <c r="CS99" s="691"/>
      <c r="CT99" s="691"/>
      <c r="CU99" s="691"/>
      <c r="CV99" s="691"/>
      <c r="CW99" s="691"/>
      <c r="CX99" s="691"/>
      <c r="CY99" s="691"/>
      <c r="CZ99" s="691"/>
      <c r="DA99" s="691"/>
      <c r="DB99" s="691"/>
      <c r="DC99" s="691"/>
      <c r="DD99" s="691"/>
      <c r="DE99" s="691"/>
      <c r="DF99" s="691"/>
      <c r="DG99" s="691"/>
      <c r="DH99" s="691"/>
      <c r="DI99" s="691"/>
      <c r="DJ99" s="691"/>
      <c r="DK99" s="691"/>
      <c r="DL99" s="691"/>
      <c r="DM99" s="691"/>
      <c r="DN99" s="691"/>
      <c r="DO99" s="691"/>
      <c r="DP99" s="691"/>
      <c r="DQ99" s="691"/>
      <c r="DR99" s="691"/>
      <c r="DS99" s="691"/>
      <c r="DT99" s="691"/>
      <c r="DU99" s="691"/>
      <c r="DV99" s="691"/>
      <c r="DW99" s="691"/>
      <c r="DX99" s="691"/>
      <c r="DY99" s="691"/>
      <c r="DZ99" s="691"/>
      <c r="EA99" s="691"/>
      <c r="EB99" s="691"/>
      <c r="EC99" s="691"/>
      <c r="ED99" s="691"/>
      <c r="EE99" s="691"/>
      <c r="EF99" s="691"/>
      <c r="EG99" s="691"/>
      <c r="EH99" s="691"/>
      <c r="EI99" s="691"/>
      <c r="EJ99" s="691"/>
      <c r="EK99" s="691"/>
      <c r="EL99" s="691"/>
      <c r="EM99" s="691"/>
      <c r="EN99" s="691"/>
      <c r="EO99" s="691"/>
      <c r="EP99" s="691"/>
      <c r="EQ99" s="691"/>
      <c r="ER99" s="691"/>
      <c r="ES99" s="691"/>
      <c r="ET99" s="691"/>
      <c r="EU99" s="691"/>
      <c r="EV99" s="691"/>
      <c r="EW99" s="691"/>
      <c r="EX99" s="691"/>
      <c r="EY99" s="691"/>
      <c r="EZ99" s="691"/>
      <c r="FA99" s="691"/>
      <c r="FB99" s="691"/>
      <c r="FC99" s="691"/>
      <c r="FD99" s="691"/>
      <c r="FE99" s="691"/>
      <c r="FF99" s="691"/>
      <c r="FG99" s="691"/>
      <c r="FH99" s="691"/>
      <c r="FI99" s="691"/>
      <c r="FJ99" s="691"/>
      <c r="FK99" s="691"/>
      <c r="FL99" s="691"/>
      <c r="FM99" s="691"/>
      <c r="FN99" s="691"/>
      <c r="FO99" s="691"/>
      <c r="FP99" s="691"/>
      <c r="FQ99" s="691"/>
      <c r="FR99" s="691"/>
      <c r="FS99" s="691"/>
      <c r="FT99" s="691"/>
      <c r="FU99" s="691"/>
      <c r="FV99" s="691"/>
      <c r="FW99" s="691"/>
      <c r="FX99" s="691"/>
      <c r="FY99" s="691"/>
      <c r="FZ99" s="691"/>
      <c r="GA99" s="691"/>
      <c r="GB99" s="691"/>
      <c r="GC99" s="691"/>
      <c r="GD99" s="691"/>
      <c r="GE99" s="691"/>
      <c r="GF99" s="691"/>
      <c r="GG99" s="691"/>
      <c r="GH99" s="691"/>
      <c r="GI99" s="691"/>
      <c r="GJ99" s="691"/>
      <c r="GK99" s="691"/>
      <c r="GL99" s="691"/>
      <c r="GM99" s="691"/>
      <c r="GN99" s="691"/>
      <c r="GO99" s="691"/>
      <c r="GP99" s="691"/>
      <c r="GQ99" s="691"/>
      <c r="GR99" s="691"/>
      <c r="GS99" s="691"/>
      <c r="GT99" s="691"/>
      <c r="GU99" s="691"/>
      <c r="GV99" s="691"/>
      <c r="GW99" s="691"/>
      <c r="GX99" s="691"/>
      <c r="GY99" s="691"/>
      <c r="GZ99" s="691"/>
      <c r="HA99" s="691"/>
      <c r="HB99" s="691"/>
      <c r="HC99" s="691"/>
      <c r="HD99" s="691"/>
      <c r="HE99" s="691"/>
      <c r="HF99" s="691"/>
      <c r="HG99" s="691"/>
      <c r="HH99" s="691"/>
      <c r="HI99" s="691"/>
      <c r="HJ99" s="691"/>
      <c r="HK99" s="691"/>
      <c r="HL99" s="691"/>
      <c r="HM99" s="691"/>
      <c r="HN99" s="691"/>
      <c r="HO99" s="691"/>
      <c r="HP99" s="691"/>
      <c r="HQ99" s="691"/>
      <c r="HR99" s="691"/>
      <c r="HS99" s="691"/>
      <c r="HT99" s="691"/>
      <c r="HU99" s="691"/>
      <c r="HV99" s="691"/>
      <c r="HW99" s="691"/>
      <c r="HX99" s="691"/>
      <c r="HY99" s="691"/>
      <c r="HZ99" s="691"/>
      <c r="IA99" s="691"/>
      <c r="IB99" s="691"/>
      <c r="IC99" s="691"/>
      <c r="ID99" s="691"/>
      <c r="IE99" s="691"/>
      <c r="IF99" s="691"/>
      <c r="IG99" s="691"/>
      <c r="IH99" s="691"/>
      <c r="II99" s="691"/>
      <c r="IJ99" s="691"/>
      <c r="IK99" s="691"/>
      <c r="IL99" s="691"/>
      <c r="IM99" s="691"/>
      <c r="IN99" s="691"/>
      <c r="IO99" s="691"/>
      <c r="IP99" s="691"/>
      <c r="IQ99" s="691"/>
      <c r="IR99" s="691"/>
      <c r="IS99" s="691"/>
      <c r="IT99" s="691"/>
      <c r="IU99" s="691"/>
      <c r="IV99" s="691"/>
      <c r="IW99" s="691"/>
      <c r="IX99" s="691"/>
      <c r="IY99" s="691"/>
      <c r="IZ99" s="691"/>
      <c r="JA99" s="691"/>
      <c r="JB99" s="691"/>
      <c r="JC99" s="691"/>
      <c r="JD99" s="691"/>
      <c r="JE99" s="691"/>
      <c r="JF99" s="691"/>
      <c r="JG99" s="691"/>
      <c r="JH99" s="691"/>
      <c r="JI99" s="691"/>
      <c r="JJ99" s="691"/>
      <c r="JK99" s="691"/>
      <c r="JL99" s="691"/>
      <c r="JM99" s="691"/>
      <c r="JN99" s="691"/>
      <c r="JO99" s="691"/>
    </row>
    <row r="100" spans="1:275" s="692" customFormat="1" ht="187.5" customHeight="1" x14ac:dyDescent="0.25">
      <c r="A100" s="673">
        <v>74</v>
      </c>
      <c r="B100" s="797" t="s">
        <v>398</v>
      </c>
      <c r="C100" s="674">
        <v>80101706</v>
      </c>
      <c r="D100" s="675" t="s">
        <v>409</v>
      </c>
      <c r="E100" s="674" t="s">
        <v>89</v>
      </c>
      <c r="F100" s="674">
        <v>1</v>
      </c>
      <c r="G100" s="676" t="s">
        <v>97</v>
      </c>
      <c r="H100" s="815" t="s">
        <v>494</v>
      </c>
      <c r="I100" s="674" t="s">
        <v>79</v>
      </c>
      <c r="J100" s="674" t="s">
        <v>86</v>
      </c>
      <c r="K100" s="674" t="s">
        <v>719</v>
      </c>
      <c r="L100" s="693">
        <v>13632500</v>
      </c>
      <c r="M100" s="678">
        <v>13632500</v>
      </c>
      <c r="N100" s="679" t="s">
        <v>346</v>
      </c>
      <c r="O100" s="679" t="s">
        <v>50</v>
      </c>
      <c r="P100" s="680" t="s">
        <v>435</v>
      </c>
      <c r="Q100" s="681"/>
      <c r="R100" s="695" t="s">
        <v>707</v>
      </c>
      <c r="S100" s="696" t="s">
        <v>708</v>
      </c>
      <c r="T100" s="727">
        <v>42395</v>
      </c>
      <c r="U100" s="728" t="s">
        <v>709</v>
      </c>
      <c r="V100" s="729" t="s">
        <v>507</v>
      </c>
      <c r="W100" s="699">
        <v>13632500</v>
      </c>
      <c r="X100" s="670"/>
      <c r="Y100" s="699">
        <v>13632500</v>
      </c>
      <c r="Z100" s="699">
        <v>13632500</v>
      </c>
      <c r="AA100" s="728" t="s">
        <v>710</v>
      </c>
      <c r="AB100" s="844"/>
      <c r="AC100" s="844"/>
      <c r="AD100" s="844"/>
      <c r="AE100" s="844"/>
      <c r="AF100" s="844"/>
      <c r="AG100" s="844"/>
      <c r="AH100" s="728" t="s">
        <v>577</v>
      </c>
      <c r="AI100" s="727">
        <v>42761</v>
      </c>
      <c r="AJ100" s="727">
        <v>42865</v>
      </c>
      <c r="AK100" s="684"/>
      <c r="AL100" s="684"/>
      <c r="AM100" s="688"/>
      <c r="AN100" s="688"/>
      <c r="AO100" s="688"/>
      <c r="AP100" s="688"/>
      <c r="AQ100" s="688"/>
      <c r="AR100" s="689"/>
      <c r="AS100" s="689"/>
      <c r="AT100" s="690"/>
      <c r="AU100" s="690"/>
      <c r="AV100" s="690"/>
      <c r="AW100" s="690"/>
      <c r="AX100" s="690"/>
      <c r="AY100" s="690"/>
      <c r="AZ100" s="690"/>
      <c r="BA100" s="690"/>
      <c r="BB100" s="691"/>
      <c r="BC100" s="691"/>
      <c r="BD100" s="691"/>
      <c r="BE100" s="691"/>
      <c r="BF100" s="691"/>
      <c r="BG100" s="691"/>
      <c r="BH100" s="691"/>
      <c r="BI100" s="691"/>
      <c r="BJ100" s="691"/>
      <c r="BK100" s="691"/>
      <c r="BL100" s="691"/>
      <c r="BM100" s="691"/>
      <c r="BN100" s="691"/>
      <c r="BO100" s="691"/>
      <c r="BP100" s="691"/>
      <c r="BQ100" s="691"/>
      <c r="BR100" s="691"/>
      <c r="BS100" s="691"/>
      <c r="BT100" s="691"/>
      <c r="BU100" s="691"/>
      <c r="BV100" s="691"/>
      <c r="BW100" s="691"/>
      <c r="BX100" s="691"/>
      <c r="BY100" s="691"/>
      <c r="BZ100" s="691"/>
      <c r="CA100" s="691"/>
      <c r="CB100" s="691"/>
      <c r="CC100" s="691"/>
      <c r="CD100" s="691"/>
      <c r="CE100" s="691"/>
      <c r="CF100" s="691"/>
      <c r="CG100" s="691"/>
      <c r="CH100" s="691"/>
      <c r="CI100" s="691"/>
      <c r="CJ100" s="691"/>
      <c r="CK100" s="691"/>
      <c r="CL100" s="691"/>
      <c r="CM100" s="691"/>
      <c r="CN100" s="691"/>
      <c r="CO100" s="691"/>
      <c r="CP100" s="691"/>
      <c r="CQ100" s="691"/>
      <c r="CR100" s="691"/>
      <c r="CS100" s="691"/>
      <c r="CT100" s="691"/>
      <c r="CU100" s="691"/>
      <c r="CV100" s="691"/>
      <c r="CW100" s="691"/>
      <c r="CX100" s="691"/>
      <c r="CY100" s="691"/>
      <c r="CZ100" s="691"/>
      <c r="DA100" s="691"/>
      <c r="DB100" s="691"/>
      <c r="DC100" s="691"/>
      <c r="DD100" s="691"/>
      <c r="DE100" s="691"/>
      <c r="DF100" s="691"/>
      <c r="DG100" s="691"/>
      <c r="DH100" s="691"/>
      <c r="DI100" s="691"/>
      <c r="DJ100" s="691"/>
      <c r="DK100" s="691"/>
      <c r="DL100" s="691"/>
      <c r="DM100" s="691"/>
      <c r="DN100" s="691"/>
      <c r="DO100" s="691"/>
      <c r="DP100" s="691"/>
      <c r="DQ100" s="691"/>
      <c r="DR100" s="691"/>
      <c r="DS100" s="691"/>
      <c r="DT100" s="691"/>
      <c r="DU100" s="691"/>
      <c r="DV100" s="691"/>
      <c r="DW100" s="691"/>
      <c r="DX100" s="691"/>
      <c r="DY100" s="691"/>
      <c r="DZ100" s="691"/>
      <c r="EA100" s="691"/>
      <c r="EB100" s="691"/>
      <c r="EC100" s="691"/>
      <c r="ED100" s="691"/>
      <c r="EE100" s="691"/>
      <c r="EF100" s="691"/>
      <c r="EG100" s="691"/>
      <c r="EH100" s="691"/>
      <c r="EI100" s="691"/>
      <c r="EJ100" s="691"/>
      <c r="EK100" s="691"/>
      <c r="EL100" s="691"/>
      <c r="EM100" s="691"/>
      <c r="EN100" s="691"/>
      <c r="EO100" s="691"/>
      <c r="EP100" s="691"/>
      <c r="EQ100" s="691"/>
      <c r="ER100" s="691"/>
      <c r="ES100" s="691"/>
      <c r="ET100" s="691"/>
      <c r="EU100" s="691"/>
      <c r="EV100" s="691"/>
      <c r="EW100" s="691"/>
      <c r="EX100" s="691"/>
      <c r="EY100" s="691"/>
      <c r="EZ100" s="691"/>
      <c r="FA100" s="691"/>
      <c r="FB100" s="691"/>
      <c r="FC100" s="691"/>
      <c r="FD100" s="691"/>
      <c r="FE100" s="691"/>
      <c r="FF100" s="691"/>
      <c r="FG100" s="691"/>
      <c r="FH100" s="691"/>
      <c r="FI100" s="691"/>
      <c r="FJ100" s="691"/>
      <c r="FK100" s="691"/>
      <c r="FL100" s="691"/>
      <c r="FM100" s="691"/>
      <c r="FN100" s="691"/>
      <c r="FO100" s="691"/>
      <c r="FP100" s="691"/>
      <c r="FQ100" s="691"/>
      <c r="FR100" s="691"/>
      <c r="FS100" s="691"/>
      <c r="FT100" s="691"/>
      <c r="FU100" s="691"/>
      <c r="FV100" s="691"/>
      <c r="FW100" s="691"/>
      <c r="FX100" s="691"/>
      <c r="FY100" s="691"/>
      <c r="FZ100" s="691"/>
      <c r="GA100" s="691"/>
      <c r="GB100" s="691"/>
      <c r="GC100" s="691"/>
      <c r="GD100" s="691"/>
      <c r="GE100" s="691"/>
      <c r="GF100" s="691"/>
      <c r="GG100" s="691"/>
      <c r="GH100" s="691"/>
      <c r="GI100" s="691"/>
      <c r="GJ100" s="691"/>
      <c r="GK100" s="691"/>
      <c r="GL100" s="691"/>
      <c r="GM100" s="691"/>
      <c r="GN100" s="691"/>
      <c r="GO100" s="691"/>
      <c r="GP100" s="691"/>
      <c r="GQ100" s="691"/>
      <c r="GR100" s="691"/>
      <c r="GS100" s="691"/>
      <c r="GT100" s="691"/>
      <c r="GU100" s="691"/>
      <c r="GV100" s="691"/>
      <c r="GW100" s="691"/>
      <c r="GX100" s="691"/>
      <c r="GY100" s="691"/>
      <c r="GZ100" s="691"/>
      <c r="HA100" s="691"/>
      <c r="HB100" s="691"/>
      <c r="HC100" s="691"/>
      <c r="HD100" s="691"/>
      <c r="HE100" s="691"/>
      <c r="HF100" s="691"/>
      <c r="HG100" s="691"/>
      <c r="HH100" s="691"/>
      <c r="HI100" s="691"/>
      <c r="HJ100" s="691"/>
      <c r="HK100" s="691"/>
      <c r="HL100" s="691"/>
      <c r="HM100" s="691"/>
      <c r="HN100" s="691"/>
      <c r="HO100" s="691"/>
      <c r="HP100" s="691"/>
      <c r="HQ100" s="691"/>
      <c r="HR100" s="691"/>
      <c r="HS100" s="691"/>
      <c r="HT100" s="691"/>
      <c r="HU100" s="691"/>
      <c r="HV100" s="691"/>
      <c r="HW100" s="691"/>
      <c r="HX100" s="691"/>
      <c r="HY100" s="691"/>
      <c r="HZ100" s="691"/>
      <c r="IA100" s="691"/>
      <c r="IB100" s="691"/>
      <c r="IC100" s="691"/>
      <c r="ID100" s="691"/>
      <c r="IE100" s="691"/>
      <c r="IF100" s="691"/>
      <c r="IG100" s="691"/>
      <c r="IH100" s="691"/>
      <c r="II100" s="691"/>
      <c r="IJ100" s="691"/>
      <c r="IK100" s="691"/>
      <c r="IL100" s="691"/>
      <c r="IM100" s="691"/>
      <c r="IN100" s="691"/>
      <c r="IO100" s="691"/>
      <c r="IP100" s="691"/>
      <c r="IQ100" s="691"/>
      <c r="IR100" s="691"/>
      <c r="IS100" s="691"/>
      <c r="IT100" s="691"/>
      <c r="IU100" s="691"/>
      <c r="IV100" s="691"/>
      <c r="IW100" s="691"/>
      <c r="IX100" s="691"/>
      <c r="IY100" s="691"/>
      <c r="IZ100" s="691"/>
      <c r="JA100" s="691"/>
      <c r="JB100" s="691"/>
      <c r="JC100" s="691"/>
      <c r="JD100" s="691"/>
      <c r="JE100" s="691"/>
      <c r="JF100" s="691"/>
      <c r="JG100" s="691"/>
      <c r="JH100" s="691"/>
      <c r="JI100" s="691"/>
      <c r="JJ100" s="691"/>
      <c r="JK100" s="691"/>
      <c r="JL100" s="691"/>
      <c r="JM100" s="691"/>
      <c r="JN100" s="691"/>
      <c r="JO100" s="691"/>
    </row>
    <row r="101" spans="1:275" s="692" customFormat="1" ht="206.25" customHeight="1" x14ac:dyDescent="0.25">
      <c r="A101" s="673">
        <v>75</v>
      </c>
      <c r="B101" s="797" t="s">
        <v>428</v>
      </c>
      <c r="C101" s="674">
        <v>80101706</v>
      </c>
      <c r="D101" s="675" t="s">
        <v>413</v>
      </c>
      <c r="E101" s="674" t="s">
        <v>89</v>
      </c>
      <c r="F101" s="674">
        <v>1</v>
      </c>
      <c r="G101" s="676" t="s">
        <v>97</v>
      </c>
      <c r="H101" s="815" t="s">
        <v>242</v>
      </c>
      <c r="I101" s="674" t="s">
        <v>79</v>
      </c>
      <c r="J101" s="674" t="s">
        <v>86</v>
      </c>
      <c r="K101" s="674" t="s">
        <v>719</v>
      </c>
      <c r="L101" s="693">
        <v>20000000</v>
      </c>
      <c r="M101" s="678">
        <v>20000000</v>
      </c>
      <c r="N101" s="679" t="s">
        <v>346</v>
      </c>
      <c r="O101" s="679" t="s">
        <v>50</v>
      </c>
      <c r="P101" s="680" t="s">
        <v>438</v>
      </c>
      <c r="Q101" s="681"/>
      <c r="R101" s="695" t="s">
        <v>596</v>
      </c>
      <c r="S101" s="696" t="s">
        <v>597</v>
      </c>
      <c r="T101" s="727">
        <v>42385</v>
      </c>
      <c r="U101" s="728" t="s">
        <v>598</v>
      </c>
      <c r="V101" s="729" t="s">
        <v>507</v>
      </c>
      <c r="W101" s="699">
        <v>20000000</v>
      </c>
      <c r="X101" s="670"/>
      <c r="Y101" s="699">
        <v>20000000</v>
      </c>
      <c r="Z101" s="699">
        <v>20000000</v>
      </c>
      <c r="AA101" s="728" t="s">
        <v>599</v>
      </c>
      <c r="AB101" s="844"/>
      <c r="AC101" s="844"/>
      <c r="AD101" s="844"/>
      <c r="AE101" s="844"/>
      <c r="AF101" s="844"/>
      <c r="AG101" s="844"/>
      <c r="AH101" s="728" t="s">
        <v>600</v>
      </c>
      <c r="AI101" s="727">
        <v>42751</v>
      </c>
      <c r="AJ101" s="727">
        <v>42809</v>
      </c>
      <c r="AK101" s="729" t="s">
        <v>591</v>
      </c>
      <c r="AL101" s="731" t="s">
        <v>406</v>
      </c>
      <c r="AM101" s="688"/>
      <c r="AN101" s="688"/>
      <c r="AO101" s="688"/>
      <c r="AP101" s="688"/>
      <c r="AQ101" s="688"/>
      <c r="AR101" s="689"/>
      <c r="AS101" s="689"/>
      <c r="AT101" s="690"/>
      <c r="AU101" s="690"/>
      <c r="AV101" s="690"/>
      <c r="AW101" s="690"/>
      <c r="AX101" s="690"/>
      <c r="AY101" s="690"/>
      <c r="AZ101" s="690"/>
      <c r="BA101" s="690"/>
      <c r="BB101" s="691"/>
      <c r="BC101" s="691"/>
      <c r="BD101" s="691"/>
      <c r="BE101" s="691"/>
      <c r="BF101" s="691"/>
      <c r="BG101" s="691"/>
      <c r="BH101" s="691"/>
      <c r="BI101" s="691"/>
      <c r="BJ101" s="691"/>
      <c r="BK101" s="691"/>
      <c r="BL101" s="691"/>
      <c r="BM101" s="691"/>
      <c r="BN101" s="691"/>
      <c r="BO101" s="691"/>
      <c r="BP101" s="691"/>
      <c r="BQ101" s="691"/>
      <c r="BR101" s="691"/>
      <c r="BS101" s="691"/>
      <c r="BT101" s="691"/>
      <c r="BU101" s="691"/>
      <c r="BV101" s="691"/>
      <c r="BW101" s="691"/>
      <c r="BX101" s="691"/>
      <c r="BY101" s="691"/>
      <c r="BZ101" s="691"/>
      <c r="CA101" s="691"/>
      <c r="CB101" s="691"/>
      <c r="CC101" s="691"/>
      <c r="CD101" s="691"/>
      <c r="CE101" s="691"/>
      <c r="CF101" s="691"/>
      <c r="CG101" s="691"/>
      <c r="CH101" s="691"/>
      <c r="CI101" s="691"/>
      <c r="CJ101" s="691"/>
      <c r="CK101" s="691"/>
      <c r="CL101" s="691"/>
      <c r="CM101" s="691"/>
      <c r="CN101" s="691"/>
      <c r="CO101" s="691"/>
      <c r="CP101" s="691"/>
      <c r="CQ101" s="691"/>
      <c r="CR101" s="691"/>
      <c r="CS101" s="691"/>
      <c r="CT101" s="691"/>
      <c r="CU101" s="691"/>
      <c r="CV101" s="691"/>
      <c r="CW101" s="691"/>
      <c r="CX101" s="691"/>
      <c r="CY101" s="691"/>
      <c r="CZ101" s="691"/>
      <c r="DA101" s="691"/>
      <c r="DB101" s="691"/>
      <c r="DC101" s="691"/>
      <c r="DD101" s="691"/>
      <c r="DE101" s="691"/>
      <c r="DF101" s="691"/>
      <c r="DG101" s="691"/>
      <c r="DH101" s="691"/>
      <c r="DI101" s="691"/>
      <c r="DJ101" s="691"/>
      <c r="DK101" s="691"/>
      <c r="DL101" s="691"/>
      <c r="DM101" s="691"/>
      <c r="DN101" s="691"/>
      <c r="DO101" s="691"/>
      <c r="DP101" s="691"/>
      <c r="DQ101" s="691"/>
      <c r="DR101" s="691"/>
      <c r="DS101" s="691"/>
      <c r="DT101" s="691"/>
      <c r="DU101" s="691"/>
      <c r="DV101" s="691"/>
      <c r="DW101" s="691"/>
      <c r="DX101" s="691"/>
      <c r="DY101" s="691"/>
      <c r="DZ101" s="691"/>
      <c r="EA101" s="691"/>
      <c r="EB101" s="691"/>
      <c r="EC101" s="691"/>
      <c r="ED101" s="691"/>
      <c r="EE101" s="691"/>
      <c r="EF101" s="691"/>
      <c r="EG101" s="691"/>
      <c r="EH101" s="691"/>
      <c r="EI101" s="691"/>
      <c r="EJ101" s="691"/>
      <c r="EK101" s="691"/>
      <c r="EL101" s="691"/>
      <c r="EM101" s="691"/>
      <c r="EN101" s="691"/>
      <c r="EO101" s="691"/>
      <c r="EP101" s="691"/>
      <c r="EQ101" s="691"/>
      <c r="ER101" s="691"/>
      <c r="ES101" s="691"/>
      <c r="ET101" s="691"/>
      <c r="EU101" s="691"/>
      <c r="EV101" s="691"/>
      <c r="EW101" s="691"/>
      <c r="EX101" s="691"/>
      <c r="EY101" s="691"/>
      <c r="EZ101" s="691"/>
      <c r="FA101" s="691"/>
      <c r="FB101" s="691"/>
      <c r="FC101" s="691"/>
      <c r="FD101" s="691"/>
      <c r="FE101" s="691"/>
      <c r="FF101" s="691"/>
      <c r="FG101" s="691"/>
      <c r="FH101" s="691"/>
      <c r="FI101" s="691"/>
      <c r="FJ101" s="691"/>
      <c r="FK101" s="691"/>
      <c r="FL101" s="691"/>
      <c r="FM101" s="691"/>
      <c r="FN101" s="691"/>
      <c r="FO101" s="691"/>
      <c r="FP101" s="691"/>
      <c r="FQ101" s="691"/>
      <c r="FR101" s="691"/>
      <c r="FS101" s="691"/>
      <c r="FT101" s="691"/>
      <c r="FU101" s="691"/>
      <c r="FV101" s="691"/>
      <c r="FW101" s="691"/>
      <c r="FX101" s="691"/>
      <c r="FY101" s="691"/>
      <c r="FZ101" s="691"/>
      <c r="GA101" s="691"/>
      <c r="GB101" s="691"/>
      <c r="GC101" s="691"/>
      <c r="GD101" s="691"/>
      <c r="GE101" s="691"/>
      <c r="GF101" s="691"/>
      <c r="GG101" s="691"/>
      <c r="GH101" s="691"/>
      <c r="GI101" s="691"/>
      <c r="GJ101" s="691"/>
      <c r="GK101" s="691"/>
      <c r="GL101" s="691"/>
      <c r="GM101" s="691"/>
      <c r="GN101" s="691"/>
      <c r="GO101" s="691"/>
      <c r="GP101" s="691"/>
      <c r="GQ101" s="691"/>
      <c r="GR101" s="691"/>
      <c r="GS101" s="691"/>
      <c r="GT101" s="691"/>
      <c r="GU101" s="691"/>
      <c r="GV101" s="691"/>
      <c r="GW101" s="691"/>
      <c r="GX101" s="691"/>
      <c r="GY101" s="691"/>
      <c r="GZ101" s="691"/>
      <c r="HA101" s="691"/>
      <c r="HB101" s="691"/>
      <c r="HC101" s="691"/>
      <c r="HD101" s="691"/>
      <c r="HE101" s="691"/>
      <c r="HF101" s="691"/>
      <c r="HG101" s="691"/>
      <c r="HH101" s="691"/>
      <c r="HI101" s="691"/>
      <c r="HJ101" s="691"/>
      <c r="HK101" s="691"/>
      <c r="HL101" s="691"/>
      <c r="HM101" s="691"/>
      <c r="HN101" s="691"/>
      <c r="HO101" s="691"/>
      <c r="HP101" s="691"/>
      <c r="HQ101" s="691"/>
      <c r="HR101" s="691"/>
      <c r="HS101" s="691"/>
      <c r="HT101" s="691"/>
      <c r="HU101" s="691"/>
      <c r="HV101" s="691"/>
      <c r="HW101" s="691"/>
      <c r="HX101" s="691"/>
      <c r="HY101" s="691"/>
      <c r="HZ101" s="691"/>
      <c r="IA101" s="691"/>
      <c r="IB101" s="691"/>
      <c r="IC101" s="691"/>
      <c r="ID101" s="691"/>
      <c r="IE101" s="691"/>
      <c r="IF101" s="691"/>
      <c r="IG101" s="691"/>
      <c r="IH101" s="691"/>
      <c r="II101" s="691"/>
      <c r="IJ101" s="691"/>
      <c r="IK101" s="691"/>
      <c r="IL101" s="691"/>
      <c r="IM101" s="691"/>
      <c r="IN101" s="691"/>
      <c r="IO101" s="691"/>
      <c r="IP101" s="691"/>
      <c r="IQ101" s="691"/>
      <c r="IR101" s="691"/>
      <c r="IS101" s="691"/>
      <c r="IT101" s="691"/>
      <c r="IU101" s="691"/>
      <c r="IV101" s="691"/>
      <c r="IW101" s="691"/>
      <c r="IX101" s="691"/>
      <c r="IY101" s="691"/>
      <c r="IZ101" s="691"/>
      <c r="JA101" s="691"/>
      <c r="JB101" s="691"/>
      <c r="JC101" s="691"/>
      <c r="JD101" s="691"/>
      <c r="JE101" s="691"/>
      <c r="JF101" s="691"/>
      <c r="JG101" s="691"/>
      <c r="JH101" s="691"/>
      <c r="JI101" s="691"/>
      <c r="JJ101" s="691"/>
      <c r="JK101" s="691"/>
      <c r="JL101" s="691"/>
      <c r="JM101" s="691"/>
      <c r="JN101" s="691"/>
      <c r="JO101" s="691"/>
    </row>
    <row r="102" spans="1:275" s="854" customFormat="1" ht="150" customHeight="1" x14ac:dyDescent="0.25">
      <c r="A102" s="673">
        <v>76</v>
      </c>
      <c r="B102" s="797" t="s">
        <v>404</v>
      </c>
      <c r="C102" s="674">
        <v>80101706</v>
      </c>
      <c r="D102" s="675" t="s">
        <v>415</v>
      </c>
      <c r="E102" s="674" t="s">
        <v>89</v>
      </c>
      <c r="F102" s="674">
        <v>1</v>
      </c>
      <c r="G102" s="676" t="s">
        <v>97</v>
      </c>
      <c r="H102" s="815" t="s">
        <v>498</v>
      </c>
      <c r="I102" s="674" t="s">
        <v>79</v>
      </c>
      <c r="J102" s="674" t="s">
        <v>86</v>
      </c>
      <c r="K102" s="674" t="s">
        <v>720</v>
      </c>
      <c r="L102" s="693">
        <v>129950000</v>
      </c>
      <c r="M102" s="678">
        <v>129950000</v>
      </c>
      <c r="N102" s="679" t="s">
        <v>346</v>
      </c>
      <c r="O102" s="679" t="s">
        <v>50</v>
      </c>
      <c r="P102" s="680" t="s">
        <v>455</v>
      </c>
      <c r="Q102" s="681"/>
      <c r="R102" s="695" t="s">
        <v>566</v>
      </c>
      <c r="S102" s="696" t="s">
        <v>567</v>
      </c>
      <c r="T102" s="727">
        <v>42381</v>
      </c>
      <c r="U102" s="728" t="s">
        <v>568</v>
      </c>
      <c r="V102" s="729" t="s">
        <v>507</v>
      </c>
      <c r="W102" s="699">
        <v>127953350</v>
      </c>
      <c r="X102" s="670"/>
      <c r="Y102" s="699">
        <v>127953350</v>
      </c>
      <c r="Z102" s="699">
        <v>127953350</v>
      </c>
      <c r="AA102" s="728" t="s">
        <v>569</v>
      </c>
      <c r="AB102" s="844"/>
      <c r="AC102" s="844"/>
      <c r="AD102" s="844"/>
      <c r="AE102" s="844"/>
      <c r="AF102" s="844"/>
      <c r="AG102" s="844"/>
      <c r="AH102" s="728" t="s">
        <v>570</v>
      </c>
      <c r="AI102" s="727">
        <v>42747</v>
      </c>
      <c r="AJ102" s="727">
        <v>43091</v>
      </c>
      <c r="AK102" s="729" t="s">
        <v>571</v>
      </c>
      <c r="AL102" s="731" t="s">
        <v>404</v>
      </c>
      <c r="AM102" s="688"/>
      <c r="AN102" s="688"/>
      <c r="AO102" s="688"/>
      <c r="AP102" s="688"/>
      <c r="AQ102" s="688"/>
      <c r="AR102" s="689"/>
      <c r="AS102" s="689"/>
      <c r="AT102" s="690"/>
      <c r="AU102" s="690"/>
      <c r="AV102" s="690"/>
      <c r="AW102" s="690"/>
      <c r="AX102" s="690"/>
      <c r="AY102" s="690"/>
      <c r="AZ102" s="690"/>
      <c r="BA102" s="690"/>
      <c r="BB102" s="852"/>
      <c r="BC102" s="853"/>
      <c r="BD102" s="853"/>
      <c r="BE102" s="853"/>
      <c r="BF102" s="853"/>
      <c r="BG102" s="853"/>
      <c r="BH102" s="853"/>
      <c r="BI102" s="853"/>
      <c r="BJ102" s="853"/>
      <c r="BK102" s="853"/>
      <c r="BL102" s="853"/>
      <c r="BM102" s="853"/>
      <c r="BN102" s="853"/>
      <c r="BO102" s="853"/>
      <c r="BP102" s="853"/>
      <c r="BQ102" s="853"/>
      <c r="BR102" s="853"/>
      <c r="BS102" s="853"/>
      <c r="BT102" s="853"/>
      <c r="BU102" s="853"/>
      <c r="BV102" s="853"/>
      <c r="BW102" s="853"/>
      <c r="BX102" s="853"/>
      <c r="BY102" s="853"/>
      <c r="BZ102" s="853"/>
      <c r="CA102" s="853"/>
      <c r="CB102" s="853"/>
      <c r="CC102" s="853"/>
      <c r="CD102" s="853"/>
      <c r="CE102" s="853"/>
      <c r="CF102" s="853"/>
      <c r="CG102" s="853"/>
      <c r="CH102" s="853"/>
      <c r="CI102" s="853"/>
      <c r="CJ102" s="853"/>
      <c r="CK102" s="853"/>
      <c r="CL102" s="853"/>
      <c r="CM102" s="853"/>
      <c r="CN102" s="853"/>
      <c r="CO102" s="853"/>
      <c r="CP102" s="853"/>
      <c r="CQ102" s="853"/>
      <c r="CR102" s="853"/>
      <c r="CS102" s="853"/>
      <c r="CT102" s="853"/>
      <c r="CU102" s="853"/>
      <c r="CV102" s="853"/>
      <c r="CW102" s="853"/>
      <c r="CX102" s="853"/>
      <c r="CY102" s="853"/>
      <c r="CZ102" s="853"/>
      <c r="DA102" s="853"/>
      <c r="DB102" s="853"/>
      <c r="DC102" s="853"/>
      <c r="DD102" s="853"/>
      <c r="DE102" s="853"/>
      <c r="DF102" s="853"/>
      <c r="DG102" s="853"/>
      <c r="DH102" s="853"/>
      <c r="DI102" s="853"/>
      <c r="DJ102" s="853"/>
      <c r="DK102" s="853"/>
      <c r="DL102" s="853"/>
      <c r="DM102" s="853"/>
      <c r="DN102" s="853"/>
      <c r="DO102" s="853"/>
      <c r="DP102" s="853"/>
      <c r="DQ102" s="853"/>
      <c r="DR102" s="853"/>
      <c r="DS102" s="853"/>
      <c r="DT102" s="853"/>
      <c r="DU102" s="853"/>
      <c r="DV102" s="853"/>
      <c r="DW102" s="853"/>
      <c r="DX102" s="853"/>
      <c r="DY102" s="853"/>
      <c r="DZ102" s="853"/>
      <c r="EA102" s="853"/>
      <c r="EB102" s="853"/>
      <c r="EC102" s="853"/>
      <c r="ED102" s="853"/>
      <c r="EE102" s="853"/>
      <c r="EF102" s="853"/>
      <c r="EG102" s="853"/>
      <c r="EH102" s="853"/>
      <c r="EI102" s="853"/>
      <c r="EJ102" s="853"/>
      <c r="EK102" s="853"/>
      <c r="EL102" s="853"/>
      <c r="EM102" s="853"/>
      <c r="EN102" s="853"/>
      <c r="EO102" s="853"/>
      <c r="EP102" s="853"/>
      <c r="EQ102" s="853"/>
      <c r="ER102" s="853"/>
      <c r="ES102" s="853"/>
      <c r="ET102" s="853"/>
      <c r="EU102" s="853"/>
      <c r="EV102" s="853"/>
      <c r="EW102" s="853"/>
      <c r="EX102" s="853"/>
      <c r="EY102" s="853"/>
      <c r="EZ102" s="853"/>
      <c r="FA102" s="853"/>
      <c r="FB102" s="853"/>
      <c r="FC102" s="853"/>
      <c r="FD102" s="853"/>
      <c r="FE102" s="853"/>
      <c r="FF102" s="853"/>
      <c r="FG102" s="853"/>
      <c r="FH102" s="853"/>
      <c r="FI102" s="853"/>
      <c r="FJ102" s="853"/>
      <c r="FK102" s="853"/>
      <c r="FL102" s="853"/>
      <c r="FM102" s="853"/>
      <c r="FN102" s="853"/>
      <c r="FO102" s="853"/>
      <c r="FP102" s="853"/>
      <c r="FQ102" s="853"/>
      <c r="FR102" s="853"/>
      <c r="FS102" s="853"/>
      <c r="FT102" s="853"/>
      <c r="FU102" s="853"/>
      <c r="FV102" s="853"/>
      <c r="FW102" s="853"/>
      <c r="FX102" s="853"/>
      <c r="FY102" s="853"/>
      <c r="FZ102" s="853"/>
      <c r="GA102" s="853"/>
      <c r="GB102" s="853"/>
      <c r="GC102" s="853"/>
      <c r="GD102" s="853"/>
      <c r="GE102" s="853"/>
      <c r="GF102" s="853"/>
      <c r="GG102" s="853"/>
      <c r="GH102" s="853"/>
      <c r="GI102" s="853"/>
      <c r="GJ102" s="853"/>
      <c r="GK102" s="853"/>
      <c r="GL102" s="853"/>
      <c r="GM102" s="853"/>
      <c r="GN102" s="853"/>
      <c r="GO102" s="853"/>
      <c r="GP102" s="853"/>
      <c r="GQ102" s="853"/>
      <c r="GR102" s="853"/>
      <c r="GS102" s="853"/>
      <c r="GT102" s="853"/>
      <c r="GU102" s="853"/>
      <c r="GV102" s="853"/>
      <c r="GW102" s="853"/>
      <c r="GX102" s="853"/>
      <c r="GY102" s="853"/>
      <c r="GZ102" s="853"/>
      <c r="HA102" s="853"/>
      <c r="HB102" s="853"/>
      <c r="HC102" s="853"/>
      <c r="HD102" s="853"/>
      <c r="HE102" s="853"/>
      <c r="HF102" s="853"/>
      <c r="HG102" s="853"/>
      <c r="HH102" s="853"/>
      <c r="HI102" s="853"/>
      <c r="HJ102" s="853"/>
      <c r="HK102" s="853"/>
      <c r="HL102" s="853"/>
      <c r="HM102" s="853"/>
      <c r="HN102" s="853"/>
      <c r="HO102" s="853"/>
      <c r="HP102" s="853"/>
      <c r="HQ102" s="853"/>
      <c r="HR102" s="853"/>
      <c r="HS102" s="853"/>
      <c r="HT102" s="853"/>
      <c r="HU102" s="853"/>
      <c r="HV102" s="853"/>
      <c r="HW102" s="853"/>
      <c r="HX102" s="853"/>
      <c r="HY102" s="853"/>
      <c r="HZ102" s="853"/>
      <c r="IA102" s="853"/>
      <c r="IB102" s="853"/>
      <c r="IC102" s="853"/>
      <c r="ID102" s="853"/>
      <c r="IE102" s="853"/>
      <c r="IF102" s="853"/>
      <c r="IG102" s="853"/>
      <c r="IH102" s="853"/>
      <c r="II102" s="853"/>
      <c r="IJ102" s="853"/>
      <c r="IK102" s="853"/>
      <c r="IL102" s="853"/>
      <c r="IM102" s="853"/>
      <c r="IN102" s="853"/>
      <c r="IO102" s="853"/>
      <c r="IP102" s="853"/>
      <c r="IQ102" s="853"/>
      <c r="IR102" s="853"/>
      <c r="IS102" s="853"/>
      <c r="IT102" s="853"/>
      <c r="IU102" s="853"/>
      <c r="IV102" s="853"/>
      <c r="IW102" s="853"/>
      <c r="IX102" s="853"/>
      <c r="IY102" s="853"/>
      <c r="IZ102" s="853"/>
      <c r="JA102" s="853"/>
      <c r="JB102" s="853"/>
      <c r="JC102" s="853"/>
      <c r="JD102" s="853"/>
      <c r="JE102" s="853"/>
      <c r="JF102" s="853"/>
      <c r="JG102" s="853"/>
      <c r="JH102" s="853"/>
      <c r="JI102" s="853"/>
      <c r="JJ102" s="853"/>
      <c r="JK102" s="853"/>
      <c r="JL102" s="853"/>
      <c r="JM102" s="853"/>
      <c r="JN102" s="853"/>
      <c r="JO102" s="853"/>
    </row>
    <row r="103" spans="1:275" s="692" customFormat="1" ht="112.5" customHeight="1" x14ac:dyDescent="0.25">
      <c r="A103" s="673">
        <v>77</v>
      </c>
      <c r="B103" s="797" t="s">
        <v>436</v>
      </c>
      <c r="C103" s="674">
        <v>80101706</v>
      </c>
      <c r="D103" s="675" t="s">
        <v>437</v>
      </c>
      <c r="E103" s="674" t="s">
        <v>89</v>
      </c>
      <c r="F103" s="674">
        <v>1</v>
      </c>
      <c r="G103" s="676" t="s">
        <v>97</v>
      </c>
      <c r="H103" s="815" t="s">
        <v>494</v>
      </c>
      <c r="I103" s="674" t="s">
        <v>79</v>
      </c>
      <c r="J103" s="674" t="s">
        <v>86</v>
      </c>
      <c r="K103" s="674" t="s">
        <v>720</v>
      </c>
      <c r="L103" s="693">
        <v>10615500</v>
      </c>
      <c r="M103" s="678">
        <v>10615500</v>
      </c>
      <c r="N103" s="679" t="s">
        <v>346</v>
      </c>
      <c r="O103" s="679" t="s">
        <v>50</v>
      </c>
      <c r="P103" s="680" t="s">
        <v>435</v>
      </c>
      <c r="Q103" s="681"/>
      <c r="R103" s="695" t="s">
        <v>664</v>
      </c>
      <c r="S103" s="696" t="s">
        <v>665</v>
      </c>
      <c r="T103" s="727">
        <v>42393</v>
      </c>
      <c r="U103" s="728" t="s">
        <v>666</v>
      </c>
      <c r="V103" s="729" t="s">
        <v>507</v>
      </c>
      <c r="W103" s="699">
        <v>10615500</v>
      </c>
      <c r="X103" s="670"/>
      <c r="Y103" s="699">
        <v>10615500</v>
      </c>
      <c r="Z103" s="699">
        <v>10615500</v>
      </c>
      <c r="AA103" s="728" t="s">
        <v>667</v>
      </c>
      <c r="AB103" s="844"/>
      <c r="AC103" s="844"/>
      <c r="AD103" s="844"/>
      <c r="AE103" s="844"/>
      <c r="AF103" s="844"/>
      <c r="AG103" s="844"/>
      <c r="AH103" s="728" t="s">
        <v>577</v>
      </c>
      <c r="AI103" s="727">
        <v>42759</v>
      </c>
      <c r="AJ103" s="727">
        <v>42863</v>
      </c>
      <c r="AK103" s="729" t="s">
        <v>668</v>
      </c>
      <c r="AL103" s="731" t="s">
        <v>398</v>
      </c>
      <c r="AM103" s="688"/>
      <c r="AN103" s="688"/>
      <c r="AO103" s="688"/>
      <c r="AP103" s="688"/>
      <c r="AQ103" s="688"/>
      <c r="AR103" s="689"/>
      <c r="AS103" s="689"/>
      <c r="AT103" s="690"/>
      <c r="AU103" s="690"/>
      <c r="AV103" s="690"/>
      <c r="AW103" s="690"/>
      <c r="AX103" s="690"/>
      <c r="AY103" s="690"/>
      <c r="AZ103" s="690"/>
      <c r="BA103" s="690"/>
      <c r="BB103" s="691"/>
      <c r="BC103" s="691"/>
      <c r="BD103" s="691"/>
      <c r="BE103" s="691"/>
      <c r="BF103" s="691"/>
      <c r="BG103" s="691"/>
      <c r="BH103" s="691"/>
      <c r="BI103" s="691"/>
      <c r="BJ103" s="691"/>
      <c r="BK103" s="691"/>
      <c r="BL103" s="691"/>
      <c r="BM103" s="691"/>
      <c r="BN103" s="691"/>
      <c r="BO103" s="691"/>
      <c r="BP103" s="691"/>
      <c r="BQ103" s="691"/>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691"/>
      <c r="EB103" s="691"/>
      <c r="EC103" s="691"/>
      <c r="ED103" s="691"/>
      <c r="EE103" s="691"/>
      <c r="EF103" s="691"/>
      <c r="EG103" s="691"/>
      <c r="EH103" s="691"/>
      <c r="EI103" s="691"/>
      <c r="EJ103" s="691"/>
      <c r="EK103" s="691"/>
      <c r="EL103" s="691"/>
      <c r="EM103" s="691"/>
      <c r="EN103" s="691"/>
      <c r="EO103" s="691"/>
      <c r="EP103" s="691"/>
      <c r="EQ103" s="691"/>
      <c r="ER103" s="691"/>
      <c r="ES103" s="691"/>
      <c r="ET103" s="691"/>
      <c r="EU103" s="691"/>
      <c r="EV103" s="691"/>
      <c r="EW103" s="691"/>
      <c r="EX103" s="691"/>
      <c r="EY103" s="691"/>
      <c r="EZ103" s="691"/>
      <c r="FA103" s="691"/>
      <c r="FB103" s="691"/>
      <c r="FC103" s="691"/>
      <c r="FD103" s="691"/>
      <c r="FE103" s="691"/>
      <c r="FF103" s="691"/>
      <c r="FG103" s="691"/>
      <c r="FH103" s="691"/>
      <c r="FI103" s="691"/>
      <c r="FJ103" s="691"/>
      <c r="FK103" s="691"/>
      <c r="FL103" s="691"/>
      <c r="FM103" s="691"/>
      <c r="FN103" s="691"/>
      <c r="FO103" s="691"/>
      <c r="FP103" s="691"/>
      <c r="FQ103" s="691"/>
      <c r="FR103" s="691"/>
      <c r="FS103" s="691"/>
      <c r="FT103" s="691"/>
      <c r="FU103" s="691"/>
      <c r="FV103" s="691"/>
      <c r="FW103" s="691"/>
      <c r="FX103" s="691"/>
      <c r="FY103" s="691"/>
      <c r="FZ103" s="691"/>
      <c r="GA103" s="691"/>
      <c r="GB103" s="691"/>
      <c r="GC103" s="691"/>
      <c r="GD103" s="691"/>
      <c r="GE103" s="691"/>
      <c r="GF103" s="691"/>
      <c r="GG103" s="691"/>
      <c r="GH103" s="691"/>
      <c r="GI103" s="691"/>
      <c r="GJ103" s="691"/>
      <c r="GK103" s="691"/>
      <c r="GL103" s="691"/>
      <c r="GM103" s="691"/>
      <c r="GN103" s="691"/>
      <c r="GO103" s="691"/>
      <c r="GP103" s="691"/>
      <c r="GQ103" s="691"/>
      <c r="GR103" s="691"/>
      <c r="GS103" s="691"/>
      <c r="GT103" s="691"/>
      <c r="GU103" s="691"/>
      <c r="GV103" s="691"/>
      <c r="GW103" s="691"/>
      <c r="GX103" s="691"/>
      <c r="GY103" s="691"/>
      <c r="GZ103" s="691"/>
      <c r="HA103" s="691"/>
      <c r="HB103" s="691"/>
      <c r="HC103" s="691"/>
      <c r="HD103" s="691"/>
      <c r="HE103" s="691"/>
      <c r="HF103" s="691"/>
      <c r="HG103" s="691"/>
      <c r="HH103" s="691"/>
      <c r="HI103" s="691"/>
      <c r="HJ103" s="691"/>
      <c r="HK103" s="691"/>
      <c r="HL103" s="691"/>
      <c r="HM103" s="691"/>
      <c r="HN103" s="691"/>
      <c r="HO103" s="691"/>
      <c r="HP103" s="691"/>
      <c r="HQ103" s="691"/>
      <c r="HR103" s="691"/>
      <c r="HS103" s="691"/>
      <c r="HT103" s="691"/>
      <c r="HU103" s="691"/>
      <c r="HV103" s="691"/>
      <c r="HW103" s="691"/>
      <c r="HX103" s="691"/>
      <c r="HY103" s="691"/>
      <c r="HZ103" s="691"/>
      <c r="IA103" s="691"/>
      <c r="IB103" s="691"/>
      <c r="IC103" s="691"/>
      <c r="ID103" s="691"/>
      <c r="IE103" s="691"/>
      <c r="IF103" s="691"/>
      <c r="IG103" s="691"/>
      <c r="IH103" s="691"/>
      <c r="II103" s="691"/>
      <c r="IJ103" s="691"/>
      <c r="IK103" s="691"/>
      <c r="IL103" s="691"/>
      <c r="IM103" s="691"/>
      <c r="IN103" s="691"/>
      <c r="IO103" s="691"/>
      <c r="IP103" s="691"/>
      <c r="IQ103" s="691"/>
      <c r="IR103" s="691"/>
      <c r="IS103" s="691"/>
      <c r="IT103" s="691"/>
      <c r="IU103" s="691"/>
      <c r="IV103" s="691"/>
      <c r="IW103" s="691"/>
      <c r="IX103" s="691"/>
      <c r="IY103" s="691"/>
      <c r="IZ103" s="691"/>
      <c r="JA103" s="691"/>
      <c r="JB103" s="691"/>
      <c r="JC103" s="691"/>
      <c r="JD103" s="691"/>
      <c r="JE103" s="691"/>
      <c r="JF103" s="691"/>
      <c r="JG103" s="691"/>
      <c r="JH103" s="691"/>
      <c r="JI103" s="691"/>
      <c r="JJ103" s="691"/>
      <c r="JK103" s="691"/>
      <c r="JL103" s="691"/>
      <c r="JM103" s="691"/>
      <c r="JN103" s="691"/>
      <c r="JO103" s="691"/>
    </row>
    <row r="104" spans="1:275" s="692" customFormat="1" ht="150" customHeight="1" x14ac:dyDescent="0.25">
      <c r="A104" s="673">
        <v>78</v>
      </c>
      <c r="B104" s="797" t="s">
        <v>429</v>
      </c>
      <c r="C104" s="674">
        <v>80101706</v>
      </c>
      <c r="D104" s="675" t="s">
        <v>416</v>
      </c>
      <c r="E104" s="674" t="s">
        <v>89</v>
      </c>
      <c r="F104" s="674">
        <v>1</v>
      </c>
      <c r="G104" s="676" t="s">
        <v>97</v>
      </c>
      <c r="H104" s="815" t="s">
        <v>494</v>
      </c>
      <c r="I104" s="674" t="s">
        <v>79</v>
      </c>
      <c r="J104" s="674" t="s">
        <v>86</v>
      </c>
      <c r="K104" s="674" t="s">
        <v>719</v>
      </c>
      <c r="L104" s="693">
        <v>32487000</v>
      </c>
      <c r="M104" s="678">
        <v>32487000</v>
      </c>
      <c r="N104" s="679" t="s">
        <v>346</v>
      </c>
      <c r="O104" s="679" t="s">
        <v>50</v>
      </c>
      <c r="P104" s="680" t="s">
        <v>442</v>
      </c>
      <c r="Q104" s="681"/>
      <c r="R104" s="695" t="s">
        <v>696</v>
      </c>
      <c r="S104" s="696" t="s">
        <v>697</v>
      </c>
      <c r="T104" s="727">
        <v>42395</v>
      </c>
      <c r="U104" s="728" t="s">
        <v>698</v>
      </c>
      <c r="V104" s="729" t="s">
        <v>507</v>
      </c>
      <c r="W104" s="699">
        <v>32487000</v>
      </c>
      <c r="X104" s="670"/>
      <c r="Y104" s="699">
        <v>32487000</v>
      </c>
      <c r="Z104" s="699">
        <v>32487000</v>
      </c>
      <c r="AA104" s="728" t="s">
        <v>699</v>
      </c>
      <c r="AB104" s="844"/>
      <c r="AC104" s="844"/>
      <c r="AD104" s="844"/>
      <c r="AE104" s="844"/>
      <c r="AF104" s="844"/>
      <c r="AG104" s="844"/>
      <c r="AH104" s="728" t="s">
        <v>577</v>
      </c>
      <c r="AI104" s="727">
        <v>42761</v>
      </c>
      <c r="AJ104" s="727">
        <v>42865</v>
      </c>
      <c r="AK104" s="729" t="s">
        <v>700</v>
      </c>
      <c r="AL104" s="731" t="s">
        <v>701</v>
      </c>
      <c r="AM104" s="688"/>
      <c r="AN104" s="688"/>
      <c r="AO104" s="688"/>
      <c r="AP104" s="688"/>
      <c r="AQ104" s="688"/>
      <c r="AR104" s="689"/>
      <c r="AS104" s="689"/>
      <c r="AT104" s="690"/>
      <c r="AU104" s="690"/>
      <c r="AV104" s="690"/>
      <c r="AW104" s="690"/>
      <c r="AX104" s="690"/>
      <c r="AY104" s="690"/>
      <c r="AZ104" s="690"/>
      <c r="BA104" s="690"/>
      <c r="BB104" s="691"/>
      <c r="BC104" s="691"/>
      <c r="BD104" s="691"/>
      <c r="BE104" s="691"/>
      <c r="BF104" s="691"/>
      <c r="BG104" s="691"/>
      <c r="BH104" s="691"/>
      <c r="BI104" s="691"/>
      <c r="BJ104" s="691"/>
      <c r="BK104" s="691"/>
      <c r="BL104" s="691"/>
      <c r="BM104" s="691"/>
      <c r="BN104" s="691"/>
      <c r="BO104" s="691"/>
      <c r="BP104" s="691"/>
      <c r="BQ104" s="691"/>
      <c r="BR104" s="691"/>
      <c r="BS104" s="691"/>
      <c r="BT104" s="691"/>
      <c r="BU104" s="691"/>
      <c r="BV104" s="691"/>
      <c r="BW104" s="691"/>
      <c r="BX104" s="691"/>
      <c r="BY104" s="691"/>
      <c r="BZ104" s="691"/>
      <c r="CA104" s="691"/>
      <c r="CB104" s="691"/>
      <c r="CC104" s="691"/>
      <c r="CD104" s="691"/>
      <c r="CE104" s="691"/>
      <c r="CF104" s="691"/>
      <c r="CG104" s="691"/>
      <c r="CH104" s="691"/>
      <c r="CI104" s="691"/>
      <c r="CJ104" s="691"/>
      <c r="CK104" s="691"/>
      <c r="CL104" s="691"/>
      <c r="CM104" s="691"/>
      <c r="CN104" s="691"/>
      <c r="CO104" s="691"/>
      <c r="CP104" s="691"/>
      <c r="CQ104" s="691"/>
      <c r="CR104" s="691"/>
      <c r="CS104" s="691"/>
      <c r="CT104" s="691"/>
      <c r="CU104" s="691"/>
      <c r="CV104" s="691"/>
      <c r="CW104" s="691"/>
      <c r="CX104" s="691"/>
      <c r="CY104" s="691"/>
      <c r="CZ104" s="691"/>
      <c r="DA104" s="691"/>
      <c r="DB104" s="691"/>
      <c r="DC104" s="691"/>
      <c r="DD104" s="691"/>
      <c r="DE104" s="691"/>
      <c r="DF104" s="691"/>
      <c r="DG104" s="691"/>
      <c r="DH104" s="691"/>
      <c r="DI104" s="691"/>
      <c r="DJ104" s="691"/>
      <c r="DK104" s="691"/>
      <c r="DL104" s="691"/>
      <c r="DM104" s="691"/>
      <c r="DN104" s="691"/>
      <c r="DO104" s="691"/>
      <c r="DP104" s="691"/>
      <c r="DQ104" s="691"/>
      <c r="DR104" s="691"/>
      <c r="DS104" s="691"/>
      <c r="DT104" s="691"/>
      <c r="DU104" s="691"/>
      <c r="DV104" s="691"/>
      <c r="DW104" s="691"/>
      <c r="DX104" s="691"/>
      <c r="DY104" s="691"/>
      <c r="DZ104" s="691"/>
      <c r="EA104" s="691"/>
      <c r="EB104" s="691"/>
      <c r="EC104" s="691"/>
      <c r="ED104" s="691"/>
      <c r="EE104" s="691"/>
      <c r="EF104" s="691"/>
      <c r="EG104" s="691"/>
      <c r="EH104" s="691"/>
      <c r="EI104" s="691"/>
      <c r="EJ104" s="691"/>
      <c r="EK104" s="691"/>
      <c r="EL104" s="691"/>
      <c r="EM104" s="691"/>
      <c r="EN104" s="691"/>
      <c r="EO104" s="691"/>
      <c r="EP104" s="691"/>
      <c r="EQ104" s="691"/>
      <c r="ER104" s="691"/>
      <c r="ES104" s="691"/>
      <c r="ET104" s="691"/>
      <c r="EU104" s="691"/>
      <c r="EV104" s="691"/>
      <c r="EW104" s="691"/>
      <c r="EX104" s="691"/>
      <c r="EY104" s="691"/>
      <c r="EZ104" s="691"/>
      <c r="FA104" s="691"/>
      <c r="FB104" s="691"/>
      <c r="FC104" s="691"/>
      <c r="FD104" s="691"/>
      <c r="FE104" s="691"/>
      <c r="FF104" s="691"/>
      <c r="FG104" s="691"/>
      <c r="FH104" s="691"/>
      <c r="FI104" s="691"/>
      <c r="FJ104" s="691"/>
      <c r="FK104" s="691"/>
      <c r="FL104" s="691"/>
      <c r="FM104" s="691"/>
      <c r="FN104" s="691"/>
      <c r="FO104" s="691"/>
      <c r="FP104" s="691"/>
      <c r="FQ104" s="691"/>
      <c r="FR104" s="691"/>
      <c r="FS104" s="691"/>
      <c r="FT104" s="691"/>
      <c r="FU104" s="691"/>
      <c r="FV104" s="691"/>
      <c r="FW104" s="691"/>
      <c r="FX104" s="691"/>
      <c r="FY104" s="691"/>
      <c r="FZ104" s="691"/>
      <c r="GA104" s="691"/>
      <c r="GB104" s="691"/>
      <c r="GC104" s="691"/>
      <c r="GD104" s="691"/>
      <c r="GE104" s="691"/>
      <c r="GF104" s="691"/>
      <c r="GG104" s="691"/>
      <c r="GH104" s="691"/>
      <c r="GI104" s="691"/>
      <c r="GJ104" s="691"/>
      <c r="GK104" s="691"/>
      <c r="GL104" s="691"/>
      <c r="GM104" s="691"/>
      <c r="GN104" s="691"/>
      <c r="GO104" s="691"/>
      <c r="GP104" s="691"/>
      <c r="GQ104" s="691"/>
      <c r="GR104" s="691"/>
      <c r="GS104" s="691"/>
      <c r="GT104" s="691"/>
      <c r="GU104" s="691"/>
      <c r="GV104" s="691"/>
      <c r="GW104" s="691"/>
      <c r="GX104" s="691"/>
      <c r="GY104" s="691"/>
      <c r="GZ104" s="691"/>
      <c r="HA104" s="691"/>
      <c r="HB104" s="691"/>
      <c r="HC104" s="691"/>
      <c r="HD104" s="691"/>
      <c r="HE104" s="691"/>
      <c r="HF104" s="691"/>
      <c r="HG104" s="691"/>
      <c r="HH104" s="691"/>
      <c r="HI104" s="691"/>
      <c r="HJ104" s="691"/>
      <c r="HK104" s="691"/>
      <c r="HL104" s="691"/>
      <c r="HM104" s="691"/>
      <c r="HN104" s="691"/>
      <c r="HO104" s="691"/>
      <c r="HP104" s="691"/>
      <c r="HQ104" s="691"/>
      <c r="HR104" s="691"/>
      <c r="HS104" s="691"/>
      <c r="HT104" s="691"/>
      <c r="HU104" s="691"/>
      <c r="HV104" s="691"/>
      <c r="HW104" s="691"/>
      <c r="HX104" s="691"/>
      <c r="HY104" s="691"/>
      <c r="HZ104" s="691"/>
      <c r="IA104" s="691"/>
      <c r="IB104" s="691"/>
      <c r="IC104" s="691"/>
      <c r="ID104" s="691"/>
      <c r="IE104" s="691"/>
      <c r="IF104" s="691"/>
      <c r="IG104" s="691"/>
      <c r="IH104" s="691"/>
      <c r="II104" s="691"/>
      <c r="IJ104" s="691"/>
      <c r="IK104" s="691"/>
      <c r="IL104" s="691"/>
      <c r="IM104" s="691"/>
      <c r="IN104" s="691"/>
      <c r="IO104" s="691"/>
      <c r="IP104" s="691"/>
      <c r="IQ104" s="691"/>
      <c r="IR104" s="691"/>
      <c r="IS104" s="691"/>
      <c r="IT104" s="691"/>
      <c r="IU104" s="691"/>
      <c r="IV104" s="691"/>
      <c r="IW104" s="691"/>
      <c r="IX104" s="691"/>
      <c r="IY104" s="691"/>
      <c r="IZ104" s="691"/>
      <c r="JA104" s="691"/>
      <c r="JB104" s="691"/>
      <c r="JC104" s="691"/>
      <c r="JD104" s="691"/>
      <c r="JE104" s="691"/>
      <c r="JF104" s="691"/>
      <c r="JG104" s="691"/>
      <c r="JH104" s="691"/>
      <c r="JI104" s="691"/>
      <c r="JJ104" s="691"/>
      <c r="JK104" s="691"/>
      <c r="JL104" s="691"/>
      <c r="JM104" s="691"/>
      <c r="JN104" s="691"/>
      <c r="JO104" s="691"/>
    </row>
    <row r="105" spans="1:275" s="692" customFormat="1" ht="90" customHeight="1" x14ac:dyDescent="0.25">
      <c r="A105" s="673">
        <v>79</v>
      </c>
      <c r="B105" s="797" t="s">
        <v>405</v>
      </c>
      <c r="C105" s="674">
        <v>80101706</v>
      </c>
      <c r="D105" s="675" t="s">
        <v>417</v>
      </c>
      <c r="E105" s="674" t="s">
        <v>89</v>
      </c>
      <c r="F105" s="674">
        <v>1</v>
      </c>
      <c r="G105" s="676" t="s">
        <v>97</v>
      </c>
      <c r="H105" s="815" t="s">
        <v>372</v>
      </c>
      <c r="I105" s="674" t="s">
        <v>79</v>
      </c>
      <c r="J105" s="674" t="s">
        <v>86</v>
      </c>
      <c r="K105" s="674" t="s">
        <v>719</v>
      </c>
      <c r="L105" s="693">
        <v>44073000</v>
      </c>
      <c r="M105" s="678">
        <v>44073000</v>
      </c>
      <c r="N105" s="679" t="s">
        <v>346</v>
      </c>
      <c r="O105" s="679" t="s">
        <v>50</v>
      </c>
      <c r="P105" s="680" t="s">
        <v>798</v>
      </c>
      <c r="Q105" s="681"/>
      <c r="R105" s="695" t="s">
        <v>759</v>
      </c>
      <c r="S105" s="695" t="s">
        <v>760</v>
      </c>
      <c r="T105" s="749">
        <v>42403</v>
      </c>
      <c r="U105" s="750" t="s">
        <v>761</v>
      </c>
      <c r="V105" s="751" t="s">
        <v>507</v>
      </c>
      <c r="W105" s="786">
        <v>44073000</v>
      </c>
      <c r="X105" s="670"/>
      <c r="Y105" s="786">
        <v>44073000</v>
      </c>
      <c r="Z105" s="786">
        <v>44073000</v>
      </c>
      <c r="AA105" s="728" t="s">
        <v>762</v>
      </c>
      <c r="AB105" s="844"/>
      <c r="AC105" s="844"/>
      <c r="AD105" s="844"/>
      <c r="AE105" s="844"/>
      <c r="AF105" s="844"/>
      <c r="AG105" s="844"/>
      <c r="AH105" s="728" t="s">
        <v>763</v>
      </c>
      <c r="AI105" s="727">
        <v>42769</v>
      </c>
      <c r="AJ105" s="727">
        <v>43041</v>
      </c>
      <c r="AK105" s="729" t="s">
        <v>764</v>
      </c>
      <c r="AL105" s="731" t="s">
        <v>405</v>
      </c>
      <c r="AM105" s="688"/>
      <c r="AN105" s="688"/>
      <c r="AO105" s="688"/>
      <c r="AP105" s="688"/>
      <c r="AQ105" s="688"/>
      <c r="AR105" s="689"/>
      <c r="AS105" s="689"/>
      <c r="AT105" s="690"/>
      <c r="AU105" s="690"/>
      <c r="AV105" s="690"/>
      <c r="AW105" s="690"/>
      <c r="AX105" s="690"/>
      <c r="AY105" s="690"/>
      <c r="AZ105" s="690"/>
      <c r="BA105" s="690"/>
      <c r="BB105" s="691"/>
      <c r="BC105" s="691"/>
      <c r="BD105" s="691"/>
      <c r="BE105" s="691"/>
      <c r="BF105" s="691"/>
      <c r="BG105" s="691"/>
      <c r="BH105" s="691"/>
      <c r="BI105" s="691"/>
      <c r="BJ105" s="691"/>
      <c r="BK105" s="691"/>
      <c r="BL105" s="691"/>
      <c r="BM105" s="691"/>
      <c r="BN105" s="691"/>
      <c r="BO105" s="691"/>
      <c r="BP105" s="691"/>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A105" s="691"/>
      <c r="EB105" s="691"/>
      <c r="EC105" s="691"/>
      <c r="ED105" s="691"/>
      <c r="EE105" s="691"/>
      <c r="EF105" s="691"/>
      <c r="EG105" s="691"/>
      <c r="EH105" s="691"/>
      <c r="EI105" s="691"/>
      <c r="EJ105" s="691"/>
      <c r="EK105" s="691"/>
      <c r="EL105" s="691"/>
      <c r="EM105" s="691"/>
      <c r="EN105" s="691"/>
      <c r="EO105" s="691"/>
      <c r="EP105" s="691"/>
      <c r="EQ105" s="691"/>
      <c r="ER105" s="691"/>
      <c r="ES105" s="691"/>
      <c r="ET105" s="691"/>
      <c r="EU105" s="691"/>
      <c r="EV105" s="691"/>
      <c r="EW105" s="691"/>
      <c r="EX105" s="691"/>
      <c r="EY105" s="691"/>
      <c r="EZ105" s="691"/>
      <c r="FA105" s="691"/>
      <c r="FB105" s="691"/>
      <c r="FC105" s="691"/>
      <c r="FD105" s="691"/>
      <c r="FE105" s="691"/>
      <c r="FF105" s="691"/>
      <c r="FG105" s="691"/>
      <c r="FH105" s="691"/>
      <c r="FI105" s="691"/>
      <c r="FJ105" s="691"/>
      <c r="FK105" s="691"/>
      <c r="FL105" s="691"/>
      <c r="FM105" s="691"/>
      <c r="FN105" s="691"/>
      <c r="FO105" s="691"/>
      <c r="FP105" s="691"/>
      <c r="FQ105" s="691"/>
      <c r="FR105" s="691"/>
      <c r="FS105" s="691"/>
      <c r="FT105" s="691"/>
      <c r="FU105" s="691"/>
      <c r="FV105" s="691"/>
      <c r="FW105" s="691"/>
      <c r="FX105" s="691"/>
      <c r="FY105" s="691"/>
      <c r="FZ105" s="691"/>
      <c r="GA105" s="691"/>
      <c r="GB105" s="691"/>
      <c r="GC105" s="691"/>
      <c r="GD105" s="691"/>
      <c r="GE105" s="691"/>
      <c r="GF105" s="691"/>
      <c r="GG105" s="691"/>
      <c r="GH105" s="691"/>
      <c r="GI105" s="691"/>
      <c r="GJ105" s="691"/>
      <c r="GK105" s="691"/>
      <c r="GL105" s="691"/>
      <c r="GM105" s="691"/>
      <c r="GN105" s="691"/>
      <c r="GO105" s="691"/>
      <c r="GP105" s="691"/>
      <c r="GQ105" s="691"/>
      <c r="GR105" s="691"/>
      <c r="GS105" s="691"/>
      <c r="GT105" s="691"/>
      <c r="GU105" s="691"/>
      <c r="GV105" s="691"/>
      <c r="GW105" s="691"/>
      <c r="GX105" s="691"/>
      <c r="GY105" s="691"/>
      <c r="GZ105" s="691"/>
      <c r="HA105" s="691"/>
      <c r="HB105" s="691"/>
      <c r="HC105" s="691"/>
      <c r="HD105" s="691"/>
      <c r="HE105" s="691"/>
      <c r="HF105" s="691"/>
      <c r="HG105" s="691"/>
      <c r="HH105" s="691"/>
      <c r="HI105" s="691"/>
      <c r="HJ105" s="691"/>
      <c r="HK105" s="691"/>
      <c r="HL105" s="691"/>
      <c r="HM105" s="691"/>
      <c r="HN105" s="691"/>
      <c r="HO105" s="691"/>
      <c r="HP105" s="691"/>
      <c r="HQ105" s="691"/>
      <c r="HR105" s="691"/>
      <c r="HS105" s="691"/>
      <c r="HT105" s="691"/>
      <c r="HU105" s="691"/>
      <c r="HV105" s="691"/>
      <c r="HW105" s="691"/>
      <c r="HX105" s="691"/>
      <c r="HY105" s="691"/>
      <c r="HZ105" s="691"/>
      <c r="IA105" s="691"/>
      <c r="IB105" s="691"/>
      <c r="IC105" s="691"/>
      <c r="ID105" s="691"/>
      <c r="IE105" s="691"/>
      <c r="IF105" s="691"/>
      <c r="IG105" s="691"/>
      <c r="IH105" s="691"/>
      <c r="II105" s="691"/>
      <c r="IJ105" s="691"/>
      <c r="IK105" s="691"/>
      <c r="IL105" s="691"/>
      <c r="IM105" s="691"/>
      <c r="IN105" s="691"/>
      <c r="IO105" s="691"/>
      <c r="IP105" s="691"/>
      <c r="IQ105" s="691"/>
      <c r="IR105" s="691"/>
      <c r="IS105" s="691"/>
      <c r="IT105" s="691"/>
      <c r="IU105" s="691"/>
      <c r="IV105" s="691"/>
      <c r="IW105" s="691"/>
      <c r="IX105" s="691"/>
      <c r="IY105" s="691"/>
      <c r="IZ105" s="691"/>
      <c r="JA105" s="691"/>
      <c r="JB105" s="691"/>
      <c r="JC105" s="691"/>
      <c r="JD105" s="691"/>
      <c r="JE105" s="691"/>
      <c r="JF105" s="691"/>
      <c r="JG105" s="691"/>
      <c r="JH105" s="691"/>
      <c r="JI105" s="691"/>
      <c r="JJ105" s="691"/>
      <c r="JK105" s="691"/>
      <c r="JL105" s="691"/>
      <c r="JM105" s="691"/>
      <c r="JN105" s="691"/>
      <c r="JO105" s="691"/>
    </row>
    <row r="106" spans="1:275" s="692" customFormat="1" ht="168.75" customHeight="1" x14ac:dyDescent="0.25">
      <c r="A106" s="673">
        <v>80</v>
      </c>
      <c r="B106" s="674" t="s">
        <v>277</v>
      </c>
      <c r="C106" s="674">
        <v>80101706</v>
      </c>
      <c r="D106" s="675" t="s">
        <v>418</v>
      </c>
      <c r="E106" s="674" t="s">
        <v>89</v>
      </c>
      <c r="F106" s="674">
        <v>1</v>
      </c>
      <c r="G106" s="676" t="s">
        <v>97</v>
      </c>
      <c r="H106" s="815" t="s">
        <v>498</v>
      </c>
      <c r="I106" s="674" t="s">
        <v>79</v>
      </c>
      <c r="J106" s="674" t="s">
        <v>86</v>
      </c>
      <c r="K106" s="674" t="s">
        <v>719</v>
      </c>
      <c r="L106" s="693">
        <v>51198000</v>
      </c>
      <c r="M106" s="678">
        <v>51198000</v>
      </c>
      <c r="N106" s="679" t="s">
        <v>346</v>
      </c>
      <c r="O106" s="679" t="s">
        <v>50</v>
      </c>
      <c r="P106" s="680" t="s">
        <v>799</v>
      </c>
      <c r="Q106" s="681"/>
      <c r="R106" s="695" t="s">
        <v>624</v>
      </c>
      <c r="S106" s="696" t="s">
        <v>625</v>
      </c>
      <c r="T106" s="727">
        <v>42388</v>
      </c>
      <c r="U106" s="728" t="s">
        <v>611</v>
      </c>
      <c r="V106" s="729" t="s">
        <v>507</v>
      </c>
      <c r="W106" s="699">
        <v>50159200</v>
      </c>
      <c r="X106" s="670"/>
      <c r="Y106" s="699">
        <v>50159200</v>
      </c>
      <c r="Z106" s="699">
        <v>50159200</v>
      </c>
      <c r="AA106" s="728" t="s">
        <v>612</v>
      </c>
      <c r="AB106" s="844"/>
      <c r="AC106" s="844"/>
      <c r="AD106" s="844"/>
      <c r="AE106" s="844"/>
      <c r="AF106" s="844"/>
      <c r="AG106" s="844"/>
      <c r="AH106" s="728" t="s">
        <v>570</v>
      </c>
      <c r="AI106" s="727">
        <v>42754</v>
      </c>
      <c r="AJ106" s="727">
        <v>43091</v>
      </c>
      <c r="AK106" s="729" t="s">
        <v>605</v>
      </c>
      <c r="AL106" s="731" t="s">
        <v>606</v>
      </c>
      <c r="AM106" s="688"/>
      <c r="AN106" s="688"/>
      <c r="AO106" s="688"/>
      <c r="AP106" s="688"/>
      <c r="AQ106" s="688"/>
      <c r="AR106" s="689"/>
      <c r="AS106" s="689"/>
      <c r="AT106" s="690"/>
      <c r="AU106" s="690"/>
      <c r="AV106" s="690"/>
      <c r="AW106" s="690"/>
      <c r="AX106" s="690"/>
      <c r="AY106" s="690"/>
      <c r="AZ106" s="690"/>
      <c r="BA106" s="690"/>
      <c r="BB106" s="691"/>
      <c r="BC106" s="691"/>
      <c r="BD106" s="691"/>
      <c r="BE106" s="691"/>
      <c r="BF106" s="691"/>
      <c r="BG106" s="691"/>
      <c r="BH106" s="691"/>
      <c r="BI106" s="691"/>
      <c r="BJ106" s="691"/>
      <c r="BK106" s="691"/>
      <c r="BL106" s="691"/>
      <c r="BM106" s="691"/>
      <c r="BN106" s="691"/>
      <c r="BO106" s="691"/>
      <c r="BP106" s="691"/>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A106" s="691"/>
      <c r="EB106" s="691"/>
      <c r="EC106" s="691"/>
      <c r="ED106" s="691"/>
      <c r="EE106" s="691"/>
      <c r="EF106" s="691"/>
      <c r="EG106" s="691"/>
      <c r="EH106" s="691"/>
      <c r="EI106" s="691"/>
      <c r="EJ106" s="691"/>
      <c r="EK106" s="691"/>
      <c r="EL106" s="691"/>
      <c r="EM106" s="691"/>
      <c r="EN106" s="691"/>
      <c r="EO106" s="691"/>
      <c r="EP106" s="691"/>
      <c r="EQ106" s="691"/>
      <c r="ER106" s="691"/>
      <c r="ES106" s="691"/>
      <c r="ET106" s="691"/>
      <c r="EU106" s="691"/>
      <c r="EV106" s="691"/>
      <c r="EW106" s="691"/>
      <c r="EX106" s="691"/>
      <c r="EY106" s="691"/>
      <c r="EZ106" s="691"/>
      <c r="FA106" s="691"/>
      <c r="FB106" s="691"/>
      <c r="FC106" s="691"/>
      <c r="FD106" s="691"/>
      <c r="FE106" s="691"/>
      <c r="FF106" s="691"/>
      <c r="FG106" s="691"/>
      <c r="FH106" s="691"/>
      <c r="FI106" s="691"/>
      <c r="FJ106" s="691"/>
      <c r="FK106" s="691"/>
      <c r="FL106" s="691"/>
      <c r="FM106" s="691"/>
      <c r="FN106" s="691"/>
      <c r="FO106" s="691"/>
      <c r="FP106" s="691"/>
      <c r="FQ106" s="691"/>
      <c r="FR106" s="691"/>
      <c r="FS106" s="691"/>
      <c r="FT106" s="691"/>
      <c r="FU106" s="691"/>
      <c r="FV106" s="691"/>
      <c r="FW106" s="691"/>
      <c r="FX106" s="691"/>
      <c r="FY106" s="691"/>
      <c r="FZ106" s="691"/>
      <c r="GA106" s="691"/>
      <c r="GB106" s="691"/>
      <c r="GC106" s="691"/>
      <c r="GD106" s="691"/>
      <c r="GE106" s="691"/>
      <c r="GF106" s="691"/>
      <c r="GG106" s="691"/>
      <c r="GH106" s="691"/>
      <c r="GI106" s="691"/>
      <c r="GJ106" s="691"/>
      <c r="GK106" s="691"/>
      <c r="GL106" s="691"/>
      <c r="GM106" s="691"/>
      <c r="GN106" s="691"/>
      <c r="GO106" s="691"/>
      <c r="GP106" s="691"/>
      <c r="GQ106" s="691"/>
      <c r="GR106" s="691"/>
      <c r="GS106" s="691"/>
      <c r="GT106" s="691"/>
      <c r="GU106" s="691"/>
      <c r="GV106" s="691"/>
      <c r="GW106" s="691"/>
      <c r="GX106" s="691"/>
      <c r="GY106" s="691"/>
      <c r="GZ106" s="691"/>
      <c r="HA106" s="691"/>
      <c r="HB106" s="691"/>
      <c r="HC106" s="691"/>
      <c r="HD106" s="691"/>
      <c r="HE106" s="691"/>
      <c r="HF106" s="691"/>
      <c r="HG106" s="691"/>
      <c r="HH106" s="691"/>
      <c r="HI106" s="691"/>
      <c r="HJ106" s="691"/>
      <c r="HK106" s="691"/>
      <c r="HL106" s="691"/>
      <c r="HM106" s="691"/>
      <c r="HN106" s="691"/>
      <c r="HO106" s="691"/>
      <c r="HP106" s="691"/>
      <c r="HQ106" s="691"/>
      <c r="HR106" s="691"/>
      <c r="HS106" s="691"/>
      <c r="HT106" s="691"/>
      <c r="HU106" s="691"/>
      <c r="HV106" s="691"/>
      <c r="HW106" s="691"/>
      <c r="HX106" s="691"/>
      <c r="HY106" s="691"/>
      <c r="HZ106" s="691"/>
      <c r="IA106" s="691"/>
      <c r="IB106" s="691"/>
      <c r="IC106" s="691"/>
      <c r="ID106" s="691"/>
      <c r="IE106" s="691"/>
      <c r="IF106" s="691"/>
      <c r="IG106" s="691"/>
      <c r="IH106" s="691"/>
      <c r="II106" s="691"/>
      <c r="IJ106" s="691"/>
      <c r="IK106" s="691"/>
      <c r="IL106" s="691"/>
      <c r="IM106" s="691"/>
      <c r="IN106" s="691"/>
      <c r="IO106" s="691"/>
      <c r="IP106" s="691"/>
      <c r="IQ106" s="691"/>
      <c r="IR106" s="691"/>
      <c r="IS106" s="691"/>
      <c r="IT106" s="691"/>
      <c r="IU106" s="691"/>
      <c r="IV106" s="691"/>
      <c r="IW106" s="691"/>
      <c r="IX106" s="691"/>
      <c r="IY106" s="691"/>
      <c r="IZ106" s="691"/>
      <c r="JA106" s="691"/>
      <c r="JB106" s="691"/>
      <c r="JC106" s="691"/>
      <c r="JD106" s="691"/>
      <c r="JE106" s="691"/>
      <c r="JF106" s="691"/>
      <c r="JG106" s="691"/>
      <c r="JH106" s="691"/>
      <c r="JI106" s="691"/>
      <c r="JJ106" s="691"/>
      <c r="JK106" s="691"/>
      <c r="JL106" s="691"/>
      <c r="JM106" s="691"/>
      <c r="JN106" s="691"/>
      <c r="JO106" s="691"/>
    </row>
    <row r="107" spans="1:275" s="692" customFormat="1" ht="168.75" customHeight="1" x14ac:dyDescent="0.25">
      <c r="A107" s="673">
        <v>81</v>
      </c>
      <c r="B107" s="674" t="s">
        <v>278</v>
      </c>
      <c r="C107" s="674">
        <v>80101706</v>
      </c>
      <c r="D107" s="675" t="s">
        <v>408</v>
      </c>
      <c r="E107" s="674" t="s">
        <v>89</v>
      </c>
      <c r="F107" s="674">
        <v>1</v>
      </c>
      <c r="G107" s="676" t="s">
        <v>97</v>
      </c>
      <c r="H107" s="815" t="s">
        <v>498</v>
      </c>
      <c r="I107" s="674" t="s">
        <v>79</v>
      </c>
      <c r="J107" s="674" t="s">
        <v>86</v>
      </c>
      <c r="K107" s="674" t="s">
        <v>719</v>
      </c>
      <c r="L107" s="693">
        <v>55088000</v>
      </c>
      <c r="M107" s="678">
        <v>55088000</v>
      </c>
      <c r="N107" s="679" t="s">
        <v>346</v>
      </c>
      <c r="O107" s="679" t="s">
        <v>50</v>
      </c>
      <c r="P107" s="680" t="s">
        <v>347</v>
      </c>
      <c r="Q107" s="681"/>
      <c r="R107" s="695" t="s">
        <v>715</v>
      </c>
      <c r="S107" s="696" t="s">
        <v>716</v>
      </c>
      <c r="T107" s="727">
        <v>42396</v>
      </c>
      <c r="U107" s="728" t="s">
        <v>676</v>
      </c>
      <c r="V107" s="729" t="s">
        <v>507</v>
      </c>
      <c r="W107" s="699">
        <v>55088000</v>
      </c>
      <c r="X107" s="670"/>
      <c r="Y107" s="699">
        <v>55088000</v>
      </c>
      <c r="Z107" s="699">
        <v>55088000</v>
      </c>
      <c r="AA107" s="728" t="s">
        <v>677</v>
      </c>
      <c r="AB107" s="844"/>
      <c r="AC107" s="844"/>
      <c r="AD107" s="844"/>
      <c r="AE107" s="844"/>
      <c r="AF107" s="844"/>
      <c r="AG107" s="844"/>
      <c r="AH107" s="686"/>
      <c r="AI107" s="687"/>
      <c r="AJ107" s="687"/>
      <c r="AK107" s="684"/>
      <c r="AL107" s="684"/>
      <c r="AM107" s="688"/>
      <c r="AN107" s="688"/>
      <c r="AO107" s="688"/>
      <c r="AP107" s="688"/>
      <c r="AQ107" s="688"/>
      <c r="AR107" s="689"/>
      <c r="AS107" s="689"/>
      <c r="AT107" s="690"/>
      <c r="AU107" s="690"/>
      <c r="AV107" s="690"/>
      <c r="AW107" s="690"/>
      <c r="AX107" s="690"/>
      <c r="AY107" s="690"/>
      <c r="AZ107" s="690"/>
      <c r="BA107" s="690"/>
      <c r="BB107" s="691"/>
      <c r="BC107" s="691"/>
      <c r="BD107" s="691"/>
      <c r="BE107" s="691"/>
      <c r="BF107" s="691"/>
      <c r="BG107" s="691"/>
      <c r="BH107" s="691"/>
      <c r="BI107" s="691"/>
      <c r="BJ107" s="691"/>
      <c r="BK107" s="691"/>
      <c r="BL107" s="691"/>
      <c r="BM107" s="691"/>
      <c r="BN107" s="691"/>
      <c r="BO107" s="691"/>
      <c r="BP107" s="691"/>
      <c r="BQ107" s="691"/>
      <c r="BR107" s="691"/>
      <c r="BS107" s="691"/>
      <c r="BT107" s="691"/>
      <c r="BU107" s="691"/>
      <c r="BV107" s="691"/>
      <c r="BW107" s="691"/>
      <c r="BX107" s="691"/>
      <c r="BY107" s="691"/>
      <c r="BZ107" s="691"/>
      <c r="CA107" s="691"/>
      <c r="CB107" s="691"/>
      <c r="CC107" s="691"/>
      <c r="CD107" s="691"/>
      <c r="CE107" s="691"/>
      <c r="CF107" s="691"/>
      <c r="CG107" s="691"/>
      <c r="CH107" s="691"/>
      <c r="CI107" s="691"/>
      <c r="CJ107" s="691"/>
      <c r="CK107" s="691"/>
      <c r="CL107" s="691"/>
      <c r="CM107" s="691"/>
      <c r="CN107" s="691"/>
      <c r="CO107" s="691"/>
      <c r="CP107" s="691"/>
      <c r="CQ107" s="691"/>
      <c r="CR107" s="691"/>
      <c r="CS107" s="691"/>
      <c r="CT107" s="691"/>
      <c r="CU107" s="691"/>
      <c r="CV107" s="691"/>
      <c r="CW107" s="691"/>
      <c r="CX107" s="691"/>
      <c r="CY107" s="691"/>
      <c r="CZ107" s="691"/>
      <c r="DA107" s="691"/>
      <c r="DB107" s="691"/>
      <c r="DC107" s="691"/>
      <c r="DD107" s="691"/>
      <c r="DE107" s="691"/>
      <c r="DF107" s="691"/>
      <c r="DG107" s="691"/>
      <c r="DH107" s="691"/>
      <c r="DI107" s="691"/>
      <c r="DJ107" s="691"/>
      <c r="DK107" s="691"/>
      <c r="DL107" s="691"/>
      <c r="DM107" s="691"/>
      <c r="DN107" s="691"/>
      <c r="DO107" s="691"/>
      <c r="DP107" s="691"/>
      <c r="DQ107" s="691"/>
      <c r="DR107" s="691"/>
      <c r="DS107" s="691"/>
      <c r="DT107" s="691"/>
      <c r="DU107" s="691"/>
      <c r="DV107" s="691"/>
      <c r="DW107" s="691"/>
      <c r="DX107" s="691"/>
      <c r="DY107" s="691"/>
      <c r="DZ107" s="691"/>
      <c r="EA107" s="691"/>
      <c r="EB107" s="691"/>
      <c r="EC107" s="691"/>
      <c r="ED107" s="691"/>
      <c r="EE107" s="691"/>
      <c r="EF107" s="691"/>
      <c r="EG107" s="691"/>
      <c r="EH107" s="691"/>
      <c r="EI107" s="691"/>
      <c r="EJ107" s="691"/>
      <c r="EK107" s="691"/>
      <c r="EL107" s="691"/>
      <c r="EM107" s="691"/>
      <c r="EN107" s="691"/>
      <c r="EO107" s="691"/>
      <c r="EP107" s="691"/>
      <c r="EQ107" s="691"/>
      <c r="ER107" s="691"/>
      <c r="ES107" s="691"/>
      <c r="ET107" s="691"/>
      <c r="EU107" s="691"/>
      <c r="EV107" s="691"/>
      <c r="EW107" s="691"/>
      <c r="EX107" s="691"/>
      <c r="EY107" s="691"/>
      <c r="EZ107" s="691"/>
      <c r="FA107" s="691"/>
      <c r="FB107" s="691"/>
      <c r="FC107" s="691"/>
      <c r="FD107" s="691"/>
      <c r="FE107" s="691"/>
      <c r="FF107" s="691"/>
      <c r="FG107" s="691"/>
      <c r="FH107" s="691"/>
      <c r="FI107" s="691"/>
      <c r="FJ107" s="691"/>
      <c r="FK107" s="691"/>
      <c r="FL107" s="691"/>
      <c r="FM107" s="691"/>
      <c r="FN107" s="691"/>
      <c r="FO107" s="691"/>
      <c r="FP107" s="691"/>
      <c r="FQ107" s="691"/>
      <c r="FR107" s="691"/>
      <c r="FS107" s="691"/>
      <c r="FT107" s="691"/>
      <c r="FU107" s="691"/>
      <c r="FV107" s="691"/>
      <c r="FW107" s="691"/>
      <c r="FX107" s="691"/>
      <c r="FY107" s="691"/>
      <c r="FZ107" s="691"/>
      <c r="GA107" s="691"/>
      <c r="GB107" s="691"/>
      <c r="GC107" s="691"/>
      <c r="GD107" s="691"/>
      <c r="GE107" s="691"/>
      <c r="GF107" s="691"/>
      <c r="GG107" s="691"/>
      <c r="GH107" s="691"/>
      <c r="GI107" s="691"/>
      <c r="GJ107" s="691"/>
      <c r="GK107" s="691"/>
      <c r="GL107" s="691"/>
      <c r="GM107" s="691"/>
      <c r="GN107" s="691"/>
      <c r="GO107" s="691"/>
      <c r="GP107" s="691"/>
      <c r="GQ107" s="691"/>
      <c r="GR107" s="691"/>
      <c r="GS107" s="691"/>
      <c r="GT107" s="691"/>
      <c r="GU107" s="691"/>
      <c r="GV107" s="691"/>
      <c r="GW107" s="691"/>
      <c r="GX107" s="691"/>
      <c r="GY107" s="691"/>
      <c r="GZ107" s="691"/>
      <c r="HA107" s="691"/>
      <c r="HB107" s="691"/>
      <c r="HC107" s="691"/>
      <c r="HD107" s="691"/>
      <c r="HE107" s="691"/>
      <c r="HF107" s="691"/>
      <c r="HG107" s="691"/>
      <c r="HH107" s="691"/>
      <c r="HI107" s="691"/>
      <c r="HJ107" s="691"/>
      <c r="HK107" s="691"/>
      <c r="HL107" s="691"/>
      <c r="HM107" s="691"/>
      <c r="HN107" s="691"/>
      <c r="HO107" s="691"/>
      <c r="HP107" s="691"/>
      <c r="HQ107" s="691"/>
      <c r="HR107" s="691"/>
      <c r="HS107" s="691"/>
      <c r="HT107" s="691"/>
      <c r="HU107" s="691"/>
      <c r="HV107" s="691"/>
      <c r="HW107" s="691"/>
      <c r="HX107" s="691"/>
      <c r="HY107" s="691"/>
      <c r="HZ107" s="691"/>
      <c r="IA107" s="691"/>
      <c r="IB107" s="691"/>
      <c r="IC107" s="691"/>
      <c r="ID107" s="691"/>
      <c r="IE107" s="691"/>
      <c r="IF107" s="691"/>
      <c r="IG107" s="691"/>
      <c r="IH107" s="691"/>
      <c r="II107" s="691"/>
      <c r="IJ107" s="691"/>
      <c r="IK107" s="691"/>
      <c r="IL107" s="691"/>
      <c r="IM107" s="691"/>
      <c r="IN107" s="691"/>
      <c r="IO107" s="691"/>
      <c r="IP107" s="691"/>
      <c r="IQ107" s="691"/>
      <c r="IR107" s="691"/>
      <c r="IS107" s="691"/>
      <c r="IT107" s="691"/>
      <c r="IU107" s="691"/>
      <c r="IV107" s="691"/>
      <c r="IW107" s="691"/>
      <c r="IX107" s="691"/>
      <c r="IY107" s="691"/>
      <c r="IZ107" s="691"/>
      <c r="JA107" s="691"/>
      <c r="JB107" s="691"/>
      <c r="JC107" s="691"/>
      <c r="JD107" s="691"/>
      <c r="JE107" s="691"/>
      <c r="JF107" s="691"/>
      <c r="JG107" s="691"/>
      <c r="JH107" s="691"/>
      <c r="JI107" s="691"/>
      <c r="JJ107" s="691"/>
      <c r="JK107" s="691"/>
      <c r="JL107" s="691"/>
      <c r="JM107" s="691"/>
      <c r="JN107" s="691"/>
      <c r="JO107" s="691"/>
    </row>
    <row r="108" spans="1:275" s="854" customFormat="1" ht="150" customHeight="1" x14ac:dyDescent="0.25">
      <c r="A108" s="948">
        <v>82</v>
      </c>
      <c r="B108" s="797" t="s">
        <v>430</v>
      </c>
      <c r="C108" s="674">
        <v>80101706</v>
      </c>
      <c r="D108" s="950" t="s">
        <v>446</v>
      </c>
      <c r="E108" s="674" t="s">
        <v>89</v>
      </c>
      <c r="F108" s="961">
        <v>1</v>
      </c>
      <c r="G108" s="963" t="s">
        <v>97</v>
      </c>
      <c r="H108" s="965" t="s">
        <v>494</v>
      </c>
      <c r="I108" s="674" t="s">
        <v>79</v>
      </c>
      <c r="J108" s="674" t="s">
        <v>86</v>
      </c>
      <c r="K108" s="674" t="s">
        <v>719</v>
      </c>
      <c r="L108" s="693">
        <v>3340750</v>
      </c>
      <c r="M108" s="678">
        <v>3340750</v>
      </c>
      <c r="N108" s="952" t="s">
        <v>346</v>
      </c>
      <c r="O108" s="952" t="s">
        <v>50</v>
      </c>
      <c r="P108" s="954" t="s">
        <v>443</v>
      </c>
      <c r="Q108" s="681"/>
      <c r="R108" s="957" t="s">
        <v>572</v>
      </c>
      <c r="S108" s="959" t="s">
        <v>573</v>
      </c>
      <c r="T108" s="727">
        <v>42382</v>
      </c>
      <c r="U108" s="728" t="s">
        <v>574</v>
      </c>
      <c r="V108" s="729" t="s">
        <v>575</v>
      </c>
      <c r="W108" s="699">
        <v>3340750</v>
      </c>
      <c r="X108" s="670"/>
      <c r="Y108" s="699">
        <v>3340750</v>
      </c>
      <c r="Z108" s="699">
        <v>3340750</v>
      </c>
      <c r="AA108" s="728" t="s">
        <v>576</v>
      </c>
      <c r="AB108" s="844"/>
      <c r="AC108" s="844"/>
      <c r="AD108" s="844"/>
      <c r="AE108" s="844"/>
      <c r="AF108" s="844"/>
      <c r="AG108" s="844"/>
      <c r="AH108" s="728" t="s">
        <v>577</v>
      </c>
      <c r="AI108" s="727">
        <v>42748</v>
      </c>
      <c r="AJ108" s="727">
        <v>42850</v>
      </c>
      <c r="AK108" s="729" t="s">
        <v>511</v>
      </c>
      <c r="AL108" s="731" t="s">
        <v>512</v>
      </c>
      <c r="AM108" s="688"/>
      <c r="AN108" s="688"/>
      <c r="AO108" s="688"/>
      <c r="AP108" s="688"/>
      <c r="AQ108" s="688"/>
      <c r="AR108" s="689"/>
      <c r="AS108" s="689"/>
      <c r="AT108" s="690"/>
      <c r="AU108" s="690"/>
      <c r="AV108" s="690"/>
      <c r="AW108" s="690"/>
      <c r="AX108" s="690"/>
      <c r="AY108" s="690"/>
      <c r="AZ108" s="690"/>
      <c r="BA108" s="690"/>
      <c r="BB108" s="852"/>
      <c r="BC108" s="853"/>
      <c r="BD108" s="853"/>
      <c r="BE108" s="853"/>
      <c r="BF108" s="853"/>
      <c r="BG108" s="853"/>
      <c r="BH108" s="853"/>
      <c r="BI108" s="853"/>
      <c r="BJ108" s="853"/>
      <c r="BK108" s="853"/>
      <c r="BL108" s="853"/>
      <c r="BM108" s="853"/>
      <c r="BN108" s="853"/>
      <c r="BO108" s="853"/>
      <c r="BP108" s="853"/>
      <c r="BQ108" s="853"/>
      <c r="BR108" s="853"/>
      <c r="BS108" s="853"/>
      <c r="BT108" s="853"/>
      <c r="BU108" s="853"/>
      <c r="BV108" s="853"/>
      <c r="BW108" s="853"/>
      <c r="BX108" s="853"/>
      <c r="BY108" s="853"/>
      <c r="BZ108" s="853"/>
      <c r="CA108" s="853"/>
      <c r="CB108" s="853"/>
      <c r="CC108" s="853"/>
      <c r="CD108" s="853"/>
      <c r="CE108" s="853"/>
      <c r="CF108" s="853"/>
      <c r="CG108" s="853"/>
      <c r="CH108" s="853"/>
      <c r="CI108" s="853"/>
      <c r="CJ108" s="853"/>
      <c r="CK108" s="853"/>
      <c r="CL108" s="853"/>
      <c r="CM108" s="853"/>
      <c r="CN108" s="853"/>
      <c r="CO108" s="853"/>
      <c r="CP108" s="853"/>
      <c r="CQ108" s="853"/>
      <c r="CR108" s="853"/>
      <c r="CS108" s="853"/>
      <c r="CT108" s="853"/>
      <c r="CU108" s="853"/>
      <c r="CV108" s="853"/>
      <c r="CW108" s="853"/>
      <c r="CX108" s="853"/>
      <c r="CY108" s="853"/>
      <c r="CZ108" s="853"/>
      <c r="DA108" s="853"/>
      <c r="DB108" s="853"/>
      <c r="DC108" s="853"/>
      <c r="DD108" s="853"/>
      <c r="DE108" s="853"/>
      <c r="DF108" s="853"/>
      <c r="DG108" s="853"/>
      <c r="DH108" s="853"/>
      <c r="DI108" s="853"/>
      <c r="DJ108" s="853"/>
      <c r="DK108" s="853"/>
      <c r="DL108" s="853"/>
      <c r="DM108" s="853"/>
      <c r="DN108" s="853"/>
      <c r="DO108" s="853"/>
      <c r="DP108" s="853"/>
      <c r="DQ108" s="853"/>
      <c r="DR108" s="853"/>
      <c r="DS108" s="853"/>
      <c r="DT108" s="853"/>
      <c r="DU108" s="853"/>
      <c r="DV108" s="853"/>
      <c r="DW108" s="853"/>
      <c r="DX108" s="853"/>
      <c r="DY108" s="853"/>
      <c r="DZ108" s="853"/>
      <c r="EA108" s="853"/>
      <c r="EB108" s="853"/>
      <c r="EC108" s="853"/>
      <c r="ED108" s="853"/>
      <c r="EE108" s="853"/>
      <c r="EF108" s="853"/>
      <c r="EG108" s="853"/>
      <c r="EH108" s="853"/>
      <c r="EI108" s="853"/>
      <c r="EJ108" s="853"/>
      <c r="EK108" s="853"/>
      <c r="EL108" s="853"/>
      <c r="EM108" s="853"/>
      <c r="EN108" s="853"/>
      <c r="EO108" s="853"/>
      <c r="EP108" s="853"/>
      <c r="EQ108" s="853"/>
      <c r="ER108" s="853"/>
      <c r="ES108" s="853"/>
      <c r="ET108" s="853"/>
      <c r="EU108" s="853"/>
      <c r="EV108" s="853"/>
      <c r="EW108" s="853"/>
      <c r="EX108" s="853"/>
      <c r="EY108" s="853"/>
      <c r="EZ108" s="853"/>
      <c r="FA108" s="853"/>
      <c r="FB108" s="853"/>
      <c r="FC108" s="853"/>
      <c r="FD108" s="853"/>
      <c r="FE108" s="853"/>
      <c r="FF108" s="853"/>
      <c r="FG108" s="853"/>
      <c r="FH108" s="853"/>
      <c r="FI108" s="853"/>
      <c r="FJ108" s="853"/>
      <c r="FK108" s="853"/>
      <c r="FL108" s="853"/>
      <c r="FM108" s="853"/>
      <c r="FN108" s="853"/>
      <c r="FO108" s="853"/>
      <c r="FP108" s="853"/>
      <c r="FQ108" s="853"/>
      <c r="FR108" s="853"/>
      <c r="FS108" s="853"/>
      <c r="FT108" s="853"/>
      <c r="FU108" s="853"/>
      <c r="FV108" s="853"/>
      <c r="FW108" s="853"/>
      <c r="FX108" s="853"/>
      <c r="FY108" s="853"/>
      <c r="FZ108" s="853"/>
      <c r="GA108" s="853"/>
      <c r="GB108" s="853"/>
      <c r="GC108" s="853"/>
      <c r="GD108" s="853"/>
      <c r="GE108" s="853"/>
      <c r="GF108" s="853"/>
      <c r="GG108" s="853"/>
      <c r="GH108" s="853"/>
      <c r="GI108" s="853"/>
      <c r="GJ108" s="853"/>
      <c r="GK108" s="853"/>
      <c r="GL108" s="853"/>
      <c r="GM108" s="853"/>
      <c r="GN108" s="853"/>
      <c r="GO108" s="853"/>
      <c r="GP108" s="853"/>
      <c r="GQ108" s="853"/>
      <c r="GR108" s="853"/>
      <c r="GS108" s="853"/>
      <c r="GT108" s="853"/>
      <c r="GU108" s="853"/>
      <c r="GV108" s="853"/>
      <c r="GW108" s="853"/>
      <c r="GX108" s="853"/>
      <c r="GY108" s="853"/>
      <c r="GZ108" s="853"/>
      <c r="HA108" s="853"/>
      <c r="HB108" s="853"/>
      <c r="HC108" s="853"/>
      <c r="HD108" s="853"/>
      <c r="HE108" s="853"/>
      <c r="HF108" s="853"/>
      <c r="HG108" s="853"/>
      <c r="HH108" s="853"/>
      <c r="HI108" s="853"/>
      <c r="HJ108" s="853"/>
      <c r="HK108" s="853"/>
      <c r="HL108" s="853"/>
      <c r="HM108" s="853"/>
      <c r="HN108" s="853"/>
      <c r="HO108" s="853"/>
      <c r="HP108" s="853"/>
      <c r="HQ108" s="853"/>
      <c r="HR108" s="853"/>
      <c r="HS108" s="853"/>
      <c r="HT108" s="853"/>
      <c r="HU108" s="853"/>
      <c r="HV108" s="853"/>
      <c r="HW108" s="853"/>
      <c r="HX108" s="853"/>
      <c r="HY108" s="853"/>
      <c r="HZ108" s="853"/>
      <c r="IA108" s="853"/>
      <c r="IB108" s="853"/>
      <c r="IC108" s="853"/>
      <c r="ID108" s="853"/>
      <c r="IE108" s="853"/>
      <c r="IF108" s="853"/>
      <c r="IG108" s="853"/>
      <c r="IH108" s="853"/>
      <c r="II108" s="853"/>
      <c r="IJ108" s="853"/>
      <c r="IK108" s="853"/>
      <c r="IL108" s="853"/>
      <c r="IM108" s="853"/>
      <c r="IN108" s="853"/>
      <c r="IO108" s="853"/>
      <c r="IP108" s="853"/>
      <c r="IQ108" s="853"/>
      <c r="IR108" s="853"/>
      <c r="IS108" s="853"/>
      <c r="IT108" s="853"/>
      <c r="IU108" s="853"/>
      <c r="IV108" s="853"/>
      <c r="IW108" s="853"/>
      <c r="IX108" s="853"/>
      <c r="IY108" s="853"/>
      <c r="IZ108" s="853"/>
      <c r="JA108" s="853"/>
      <c r="JB108" s="853"/>
      <c r="JC108" s="853"/>
      <c r="JD108" s="853"/>
      <c r="JE108" s="853"/>
      <c r="JF108" s="853"/>
      <c r="JG108" s="853"/>
      <c r="JH108" s="853"/>
      <c r="JI108" s="853"/>
      <c r="JJ108" s="853"/>
      <c r="JK108" s="853"/>
      <c r="JL108" s="853"/>
      <c r="JM108" s="853"/>
      <c r="JN108" s="853"/>
      <c r="JO108" s="853"/>
    </row>
    <row r="109" spans="1:275" s="856" customFormat="1" ht="150" customHeight="1" x14ac:dyDescent="0.25">
      <c r="A109" s="949"/>
      <c r="B109" s="797" t="s">
        <v>430</v>
      </c>
      <c r="C109" s="674">
        <v>80101706</v>
      </c>
      <c r="D109" s="951"/>
      <c r="E109" s="674" t="s">
        <v>89</v>
      </c>
      <c r="F109" s="962"/>
      <c r="G109" s="964"/>
      <c r="H109" s="966"/>
      <c r="I109" s="674" t="s">
        <v>79</v>
      </c>
      <c r="J109" s="674" t="s">
        <v>86</v>
      </c>
      <c r="K109" s="674" t="s">
        <v>720</v>
      </c>
      <c r="L109" s="693">
        <v>3340750</v>
      </c>
      <c r="M109" s="678">
        <v>3340750</v>
      </c>
      <c r="N109" s="953"/>
      <c r="O109" s="953"/>
      <c r="P109" s="955"/>
      <c r="Q109" s="681"/>
      <c r="R109" s="1013"/>
      <c r="S109" s="1014"/>
      <c r="T109" s="727"/>
      <c r="U109" s="728"/>
      <c r="V109" s="729"/>
      <c r="W109" s="699">
        <v>3340750</v>
      </c>
      <c r="X109" s="670"/>
      <c r="Y109" s="699">
        <v>3340750</v>
      </c>
      <c r="Z109" s="699">
        <v>3340750</v>
      </c>
      <c r="AA109" s="728"/>
      <c r="AB109" s="844"/>
      <c r="AC109" s="844"/>
      <c r="AD109" s="844"/>
      <c r="AE109" s="844"/>
      <c r="AF109" s="844"/>
      <c r="AG109" s="844"/>
      <c r="AH109" s="728"/>
      <c r="AI109" s="727"/>
      <c r="AJ109" s="727"/>
      <c r="AK109" s="729"/>
      <c r="AL109" s="731"/>
      <c r="AM109" s="688"/>
      <c r="AN109" s="688"/>
      <c r="AO109" s="688"/>
      <c r="AP109" s="688"/>
      <c r="AQ109" s="688"/>
      <c r="AR109" s="689"/>
      <c r="AS109" s="689"/>
      <c r="AT109" s="690"/>
      <c r="AU109" s="690"/>
      <c r="AV109" s="690"/>
      <c r="AW109" s="690"/>
      <c r="AX109" s="690"/>
      <c r="AY109" s="690"/>
      <c r="AZ109" s="690"/>
      <c r="BA109" s="690"/>
      <c r="BB109" s="855"/>
      <c r="BC109" s="855"/>
      <c r="BD109" s="855"/>
      <c r="BE109" s="855"/>
      <c r="BF109" s="855"/>
      <c r="BG109" s="855"/>
      <c r="BH109" s="855"/>
      <c r="BI109" s="855"/>
      <c r="BJ109" s="855"/>
      <c r="BK109" s="855"/>
      <c r="BL109" s="855"/>
      <c r="BM109" s="855"/>
      <c r="BN109" s="855"/>
      <c r="BO109" s="855"/>
      <c r="BP109" s="855"/>
      <c r="BQ109" s="855"/>
      <c r="BR109" s="855"/>
      <c r="BS109" s="855"/>
      <c r="BT109" s="855"/>
      <c r="BU109" s="855"/>
      <c r="BV109" s="855"/>
      <c r="BW109" s="855"/>
      <c r="BX109" s="855"/>
      <c r="BY109" s="855"/>
      <c r="BZ109" s="855"/>
      <c r="CA109" s="855"/>
      <c r="CB109" s="855"/>
      <c r="CC109" s="855"/>
      <c r="CD109" s="855"/>
      <c r="CE109" s="855"/>
      <c r="CF109" s="855"/>
      <c r="CG109" s="855"/>
      <c r="CH109" s="855"/>
      <c r="CI109" s="855"/>
      <c r="CJ109" s="855"/>
      <c r="CK109" s="855"/>
      <c r="CL109" s="855"/>
      <c r="CM109" s="855"/>
      <c r="CN109" s="855"/>
      <c r="CO109" s="855"/>
      <c r="CP109" s="855"/>
      <c r="CQ109" s="855"/>
      <c r="CR109" s="855"/>
      <c r="CS109" s="855"/>
      <c r="CT109" s="855"/>
      <c r="CU109" s="855"/>
      <c r="CV109" s="855"/>
      <c r="CW109" s="855"/>
      <c r="CX109" s="855"/>
      <c r="CY109" s="855"/>
      <c r="CZ109" s="855"/>
      <c r="DA109" s="855"/>
      <c r="DB109" s="855"/>
      <c r="DC109" s="855"/>
      <c r="DD109" s="855"/>
      <c r="DE109" s="855"/>
      <c r="DF109" s="855"/>
      <c r="DG109" s="855"/>
      <c r="DH109" s="855"/>
      <c r="DI109" s="855"/>
      <c r="DJ109" s="855"/>
      <c r="DK109" s="855"/>
      <c r="DL109" s="855"/>
      <c r="DM109" s="855"/>
      <c r="DN109" s="855"/>
      <c r="DO109" s="855"/>
      <c r="DP109" s="855"/>
      <c r="DQ109" s="855"/>
      <c r="DR109" s="855"/>
      <c r="DS109" s="855"/>
      <c r="DT109" s="855"/>
      <c r="DU109" s="855"/>
      <c r="DV109" s="855"/>
      <c r="DW109" s="855"/>
      <c r="DX109" s="855"/>
      <c r="DY109" s="855"/>
      <c r="DZ109" s="855"/>
      <c r="EA109" s="855"/>
      <c r="EB109" s="855"/>
      <c r="EC109" s="855"/>
      <c r="ED109" s="855"/>
      <c r="EE109" s="855"/>
      <c r="EF109" s="855"/>
      <c r="EG109" s="855"/>
      <c r="EH109" s="855"/>
      <c r="EI109" s="855"/>
      <c r="EJ109" s="855"/>
      <c r="EK109" s="855"/>
      <c r="EL109" s="855"/>
      <c r="EM109" s="855"/>
      <c r="EN109" s="855"/>
      <c r="EO109" s="855"/>
      <c r="EP109" s="855"/>
      <c r="EQ109" s="855"/>
      <c r="ER109" s="855"/>
      <c r="ES109" s="855"/>
      <c r="ET109" s="855"/>
      <c r="EU109" s="855"/>
      <c r="EV109" s="855"/>
      <c r="EW109" s="855"/>
      <c r="EX109" s="855"/>
      <c r="EY109" s="855"/>
      <c r="EZ109" s="855"/>
      <c r="FA109" s="855"/>
      <c r="FB109" s="855"/>
      <c r="FC109" s="855"/>
      <c r="FD109" s="855"/>
      <c r="FE109" s="855"/>
      <c r="FF109" s="855"/>
      <c r="FG109" s="855"/>
      <c r="FH109" s="855"/>
      <c r="FI109" s="855"/>
      <c r="FJ109" s="855"/>
      <c r="FK109" s="855"/>
      <c r="FL109" s="855"/>
      <c r="FM109" s="855"/>
      <c r="FN109" s="855"/>
      <c r="FO109" s="855"/>
      <c r="FP109" s="855"/>
      <c r="FQ109" s="855"/>
      <c r="FR109" s="855"/>
      <c r="FS109" s="855"/>
      <c r="FT109" s="855"/>
      <c r="FU109" s="855"/>
      <c r="FV109" s="855"/>
      <c r="FW109" s="855"/>
      <c r="FX109" s="855"/>
      <c r="FY109" s="855"/>
      <c r="FZ109" s="855"/>
      <c r="GA109" s="855"/>
      <c r="GB109" s="855"/>
      <c r="GC109" s="855"/>
      <c r="GD109" s="855"/>
      <c r="GE109" s="855"/>
      <c r="GF109" s="855"/>
      <c r="GG109" s="855"/>
      <c r="GH109" s="855"/>
      <c r="GI109" s="855"/>
      <c r="GJ109" s="855"/>
      <c r="GK109" s="855"/>
      <c r="GL109" s="855"/>
      <c r="GM109" s="855"/>
      <c r="GN109" s="855"/>
      <c r="GO109" s="855"/>
      <c r="GP109" s="855"/>
      <c r="GQ109" s="855"/>
      <c r="GR109" s="855"/>
      <c r="GS109" s="855"/>
      <c r="GT109" s="855"/>
      <c r="GU109" s="855"/>
      <c r="GV109" s="855"/>
      <c r="GW109" s="855"/>
      <c r="GX109" s="855"/>
      <c r="GY109" s="855"/>
      <c r="GZ109" s="855"/>
      <c r="HA109" s="855"/>
      <c r="HB109" s="855"/>
      <c r="HC109" s="855"/>
      <c r="HD109" s="855"/>
      <c r="HE109" s="855"/>
      <c r="HF109" s="855"/>
      <c r="HG109" s="855"/>
      <c r="HH109" s="855"/>
      <c r="HI109" s="855"/>
      <c r="HJ109" s="855"/>
      <c r="HK109" s="855"/>
      <c r="HL109" s="855"/>
      <c r="HM109" s="855"/>
      <c r="HN109" s="855"/>
      <c r="HO109" s="855"/>
      <c r="HP109" s="855"/>
      <c r="HQ109" s="855"/>
      <c r="HR109" s="855"/>
      <c r="HS109" s="855"/>
      <c r="HT109" s="855"/>
      <c r="HU109" s="855"/>
      <c r="HV109" s="855"/>
      <c r="HW109" s="855"/>
      <c r="HX109" s="855"/>
      <c r="HY109" s="855"/>
      <c r="HZ109" s="855"/>
      <c r="IA109" s="855"/>
      <c r="IB109" s="855"/>
      <c r="IC109" s="855"/>
      <c r="ID109" s="855"/>
      <c r="IE109" s="855"/>
      <c r="IF109" s="855"/>
      <c r="IG109" s="855"/>
      <c r="IH109" s="855"/>
      <c r="II109" s="855"/>
      <c r="IJ109" s="855"/>
      <c r="IK109" s="855"/>
      <c r="IL109" s="855"/>
      <c r="IM109" s="855"/>
      <c r="IN109" s="855"/>
      <c r="IO109" s="855"/>
      <c r="IP109" s="855"/>
      <c r="IQ109" s="855"/>
      <c r="IR109" s="855"/>
      <c r="IS109" s="855"/>
      <c r="IT109" s="855"/>
      <c r="IU109" s="855"/>
      <c r="IV109" s="855"/>
      <c r="IW109" s="855"/>
      <c r="IX109" s="855"/>
      <c r="IY109" s="855"/>
      <c r="IZ109" s="855"/>
      <c r="JA109" s="855"/>
      <c r="JB109" s="855"/>
      <c r="JC109" s="855"/>
      <c r="JD109" s="855"/>
      <c r="JE109" s="855"/>
      <c r="JF109" s="855"/>
      <c r="JG109" s="855"/>
      <c r="JH109" s="855"/>
      <c r="JI109" s="855"/>
      <c r="JJ109" s="855"/>
      <c r="JK109" s="855"/>
      <c r="JL109" s="855"/>
      <c r="JM109" s="855"/>
      <c r="JN109" s="855"/>
      <c r="JO109" s="855"/>
    </row>
    <row r="110" spans="1:275" s="692" customFormat="1" ht="168.75" customHeight="1" x14ac:dyDescent="0.25">
      <c r="A110" s="673">
        <v>83</v>
      </c>
      <c r="B110" s="797" t="s">
        <v>406</v>
      </c>
      <c r="C110" s="674">
        <v>80101706</v>
      </c>
      <c r="D110" s="675" t="s">
        <v>419</v>
      </c>
      <c r="E110" s="674" t="s">
        <v>89</v>
      </c>
      <c r="F110" s="674">
        <v>1</v>
      </c>
      <c r="G110" s="676" t="s">
        <v>97</v>
      </c>
      <c r="H110" s="815" t="s">
        <v>494</v>
      </c>
      <c r="I110" s="674" t="s">
        <v>79</v>
      </c>
      <c r="J110" s="674" t="s">
        <v>86</v>
      </c>
      <c r="K110" s="674" t="s">
        <v>719</v>
      </c>
      <c r="L110" s="693">
        <v>27300000</v>
      </c>
      <c r="M110" s="678">
        <v>27300000</v>
      </c>
      <c r="N110" s="679" t="s">
        <v>346</v>
      </c>
      <c r="O110" s="679" t="s">
        <v>50</v>
      </c>
      <c r="P110" s="680" t="s">
        <v>444</v>
      </c>
      <c r="Q110" s="681"/>
      <c r="R110" s="695" t="s">
        <v>524</v>
      </c>
      <c r="S110" s="696" t="s">
        <v>525</v>
      </c>
      <c r="T110" s="727">
        <v>42375</v>
      </c>
      <c r="U110" s="728" t="s">
        <v>526</v>
      </c>
      <c r="V110" s="729" t="s">
        <v>507</v>
      </c>
      <c r="W110" s="699">
        <v>27300000</v>
      </c>
      <c r="X110" s="670"/>
      <c r="Y110" s="699">
        <v>27300000</v>
      </c>
      <c r="Z110" s="699">
        <v>27300000</v>
      </c>
      <c r="AA110" s="728" t="s">
        <v>527</v>
      </c>
      <c r="AB110" s="857" t="s">
        <v>510</v>
      </c>
      <c r="AC110" s="727">
        <v>42742</v>
      </c>
      <c r="AD110" s="727">
        <v>42846</v>
      </c>
      <c r="AE110" s="729" t="s">
        <v>528</v>
      </c>
      <c r="AF110" s="731" t="s">
        <v>406</v>
      </c>
      <c r="AG110" s="844"/>
      <c r="AH110" s="728" t="s">
        <v>510</v>
      </c>
      <c r="AI110" s="727">
        <v>42742</v>
      </c>
      <c r="AJ110" s="727">
        <v>42846</v>
      </c>
      <c r="AK110" s="729" t="s">
        <v>528</v>
      </c>
      <c r="AL110" s="731" t="s">
        <v>406</v>
      </c>
      <c r="AM110" s="688"/>
      <c r="AN110" s="688"/>
      <c r="AO110" s="688"/>
      <c r="AP110" s="688"/>
      <c r="AQ110" s="688"/>
      <c r="AR110" s="689"/>
      <c r="AS110" s="689"/>
      <c r="AT110" s="690"/>
      <c r="AU110" s="690"/>
      <c r="AV110" s="690"/>
      <c r="AW110" s="690"/>
      <c r="AX110" s="690"/>
      <c r="AY110" s="690"/>
      <c r="AZ110" s="690"/>
      <c r="BA110" s="690"/>
      <c r="BB110" s="691"/>
      <c r="BC110" s="691"/>
      <c r="BD110" s="691"/>
      <c r="BE110" s="691"/>
      <c r="BF110" s="691"/>
      <c r="BG110" s="691"/>
      <c r="BH110" s="691"/>
      <c r="BI110" s="691"/>
      <c r="BJ110" s="691"/>
      <c r="BK110" s="691"/>
      <c r="BL110" s="691"/>
      <c r="BM110" s="691"/>
      <c r="BN110" s="691"/>
      <c r="BO110" s="691"/>
      <c r="BP110" s="691"/>
      <c r="BQ110" s="691"/>
      <c r="BR110" s="691"/>
      <c r="BS110" s="691"/>
      <c r="BT110" s="691"/>
      <c r="BU110" s="691"/>
      <c r="BV110" s="691"/>
      <c r="BW110" s="691"/>
      <c r="BX110" s="691"/>
      <c r="BY110" s="691"/>
      <c r="BZ110" s="691"/>
      <c r="CA110" s="691"/>
      <c r="CB110" s="691"/>
      <c r="CC110" s="691"/>
      <c r="CD110" s="691"/>
      <c r="CE110" s="691"/>
      <c r="CF110" s="691"/>
      <c r="CG110" s="691"/>
      <c r="CH110" s="691"/>
      <c r="CI110" s="691"/>
      <c r="CJ110" s="691"/>
      <c r="CK110" s="691"/>
      <c r="CL110" s="691"/>
      <c r="CM110" s="691"/>
      <c r="CN110" s="691"/>
      <c r="CO110" s="691"/>
      <c r="CP110" s="691"/>
      <c r="CQ110" s="691"/>
      <c r="CR110" s="691"/>
      <c r="CS110" s="691"/>
      <c r="CT110" s="691"/>
      <c r="CU110" s="691"/>
      <c r="CV110" s="691"/>
      <c r="CW110" s="691"/>
      <c r="CX110" s="691"/>
      <c r="CY110" s="691"/>
      <c r="CZ110" s="691"/>
      <c r="DA110" s="691"/>
      <c r="DB110" s="691"/>
      <c r="DC110" s="691"/>
      <c r="DD110" s="691"/>
      <c r="DE110" s="691"/>
      <c r="DF110" s="691"/>
      <c r="DG110" s="691"/>
      <c r="DH110" s="691"/>
      <c r="DI110" s="691"/>
      <c r="DJ110" s="691"/>
      <c r="DK110" s="691"/>
      <c r="DL110" s="691"/>
      <c r="DM110" s="691"/>
      <c r="DN110" s="691"/>
      <c r="DO110" s="691"/>
      <c r="DP110" s="691"/>
      <c r="DQ110" s="691"/>
      <c r="DR110" s="691"/>
      <c r="DS110" s="691"/>
      <c r="DT110" s="691"/>
      <c r="DU110" s="691"/>
      <c r="DV110" s="691"/>
      <c r="DW110" s="691"/>
      <c r="DX110" s="691"/>
      <c r="DY110" s="691"/>
      <c r="DZ110" s="691"/>
      <c r="EA110" s="691"/>
      <c r="EB110" s="691"/>
      <c r="EC110" s="691"/>
      <c r="ED110" s="691"/>
      <c r="EE110" s="691"/>
      <c r="EF110" s="691"/>
      <c r="EG110" s="691"/>
      <c r="EH110" s="691"/>
      <c r="EI110" s="691"/>
      <c r="EJ110" s="691"/>
      <c r="EK110" s="691"/>
      <c r="EL110" s="691"/>
      <c r="EM110" s="691"/>
      <c r="EN110" s="691"/>
      <c r="EO110" s="691"/>
      <c r="EP110" s="691"/>
      <c r="EQ110" s="691"/>
      <c r="ER110" s="691"/>
      <c r="ES110" s="691"/>
      <c r="ET110" s="691"/>
      <c r="EU110" s="691"/>
      <c r="EV110" s="691"/>
      <c r="EW110" s="691"/>
      <c r="EX110" s="691"/>
      <c r="EY110" s="691"/>
      <c r="EZ110" s="691"/>
      <c r="FA110" s="691"/>
      <c r="FB110" s="691"/>
      <c r="FC110" s="691"/>
      <c r="FD110" s="691"/>
      <c r="FE110" s="691"/>
      <c r="FF110" s="691"/>
      <c r="FG110" s="691"/>
      <c r="FH110" s="691"/>
      <c r="FI110" s="691"/>
      <c r="FJ110" s="691"/>
      <c r="FK110" s="691"/>
      <c r="FL110" s="691"/>
      <c r="FM110" s="691"/>
      <c r="FN110" s="691"/>
      <c r="FO110" s="691"/>
      <c r="FP110" s="691"/>
      <c r="FQ110" s="691"/>
      <c r="FR110" s="691"/>
      <c r="FS110" s="691"/>
      <c r="FT110" s="691"/>
      <c r="FU110" s="691"/>
      <c r="FV110" s="691"/>
      <c r="FW110" s="691"/>
      <c r="FX110" s="691"/>
      <c r="FY110" s="691"/>
      <c r="FZ110" s="691"/>
      <c r="GA110" s="691"/>
      <c r="GB110" s="691"/>
      <c r="GC110" s="691"/>
      <c r="GD110" s="691"/>
      <c r="GE110" s="691"/>
      <c r="GF110" s="691"/>
      <c r="GG110" s="691"/>
      <c r="GH110" s="691"/>
      <c r="GI110" s="691"/>
      <c r="GJ110" s="691"/>
      <c r="GK110" s="691"/>
      <c r="GL110" s="691"/>
      <c r="GM110" s="691"/>
      <c r="GN110" s="691"/>
      <c r="GO110" s="691"/>
      <c r="GP110" s="691"/>
      <c r="GQ110" s="691"/>
      <c r="GR110" s="691"/>
      <c r="GS110" s="691"/>
      <c r="GT110" s="691"/>
      <c r="GU110" s="691"/>
      <c r="GV110" s="691"/>
      <c r="GW110" s="691"/>
      <c r="GX110" s="691"/>
      <c r="GY110" s="691"/>
      <c r="GZ110" s="691"/>
      <c r="HA110" s="691"/>
      <c r="HB110" s="691"/>
      <c r="HC110" s="691"/>
      <c r="HD110" s="691"/>
      <c r="HE110" s="691"/>
      <c r="HF110" s="691"/>
      <c r="HG110" s="691"/>
      <c r="HH110" s="691"/>
      <c r="HI110" s="691"/>
      <c r="HJ110" s="691"/>
      <c r="HK110" s="691"/>
      <c r="HL110" s="691"/>
      <c r="HM110" s="691"/>
      <c r="HN110" s="691"/>
      <c r="HO110" s="691"/>
      <c r="HP110" s="691"/>
      <c r="HQ110" s="691"/>
      <c r="HR110" s="691"/>
      <c r="HS110" s="691"/>
      <c r="HT110" s="691"/>
      <c r="HU110" s="691"/>
      <c r="HV110" s="691"/>
      <c r="HW110" s="691"/>
      <c r="HX110" s="691"/>
      <c r="HY110" s="691"/>
      <c r="HZ110" s="691"/>
      <c r="IA110" s="691"/>
      <c r="IB110" s="691"/>
      <c r="IC110" s="691"/>
      <c r="ID110" s="691"/>
      <c r="IE110" s="691"/>
      <c r="IF110" s="691"/>
      <c r="IG110" s="691"/>
      <c r="IH110" s="691"/>
      <c r="II110" s="691"/>
      <c r="IJ110" s="691"/>
      <c r="IK110" s="691"/>
      <c r="IL110" s="691"/>
      <c r="IM110" s="691"/>
      <c r="IN110" s="691"/>
      <c r="IO110" s="691"/>
      <c r="IP110" s="691"/>
      <c r="IQ110" s="691"/>
      <c r="IR110" s="691"/>
      <c r="IS110" s="691"/>
      <c r="IT110" s="691"/>
      <c r="IU110" s="691"/>
      <c r="IV110" s="691"/>
      <c r="IW110" s="691"/>
      <c r="IX110" s="691"/>
      <c r="IY110" s="691"/>
      <c r="IZ110" s="691"/>
      <c r="JA110" s="691"/>
      <c r="JB110" s="691"/>
      <c r="JC110" s="691"/>
      <c r="JD110" s="691"/>
      <c r="JE110" s="691"/>
      <c r="JF110" s="691"/>
      <c r="JG110" s="691"/>
      <c r="JH110" s="691"/>
      <c r="JI110" s="691"/>
      <c r="JJ110" s="691"/>
      <c r="JK110" s="691"/>
      <c r="JL110" s="691"/>
      <c r="JM110" s="691"/>
      <c r="JN110" s="691"/>
      <c r="JO110" s="691"/>
    </row>
    <row r="111" spans="1:275" s="692" customFormat="1" ht="187.5" customHeight="1" x14ac:dyDescent="0.25">
      <c r="A111" s="673">
        <v>84</v>
      </c>
      <c r="B111" s="797" t="s">
        <v>406</v>
      </c>
      <c r="C111" s="674">
        <v>80101706</v>
      </c>
      <c r="D111" s="675" t="s">
        <v>420</v>
      </c>
      <c r="E111" s="674" t="s">
        <v>89</v>
      </c>
      <c r="F111" s="674">
        <v>1</v>
      </c>
      <c r="G111" s="676" t="s">
        <v>97</v>
      </c>
      <c r="H111" s="815" t="s">
        <v>498</v>
      </c>
      <c r="I111" s="674" t="s">
        <v>79</v>
      </c>
      <c r="J111" s="674" t="s">
        <v>86</v>
      </c>
      <c r="K111" s="674" t="s">
        <v>720</v>
      </c>
      <c r="L111" s="693">
        <v>28750000</v>
      </c>
      <c r="M111" s="678">
        <v>28750000</v>
      </c>
      <c r="N111" s="679" t="s">
        <v>346</v>
      </c>
      <c r="O111" s="679" t="s">
        <v>50</v>
      </c>
      <c r="P111" s="680" t="s">
        <v>435</v>
      </c>
      <c r="Q111" s="681"/>
      <c r="R111" s="695" t="s">
        <v>669</v>
      </c>
      <c r="S111" s="696" t="s">
        <v>670</v>
      </c>
      <c r="T111" s="727">
        <v>42394</v>
      </c>
      <c r="U111" s="728" t="s">
        <v>671</v>
      </c>
      <c r="V111" s="729" t="s">
        <v>507</v>
      </c>
      <c r="W111" s="699">
        <v>27500000</v>
      </c>
      <c r="X111" s="670"/>
      <c r="Y111" s="699">
        <v>27500000</v>
      </c>
      <c r="Z111" s="699">
        <v>27500000</v>
      </c>
      <c r="AA111" s="728" t="s">
        <v>672</v>
      </c>
      <c r="AB111" s="844"/>
      <c r="AC111" s="844"/>
      <c r="AD111" s="844"/>
      <c r="AE111" s="844"/>
      <c r="AF111" s="844"/>
      <c r="AG111" s="844"/>
      <c r="AH111" s="728" t="s">
        <v>570</v>
      </c>
      <c r="AI111" s="727">
        <v>42760</v>
      </c>
      <c r="AJ111" s="727">
        <v>43091</v>
      </c>
      <c r="AK111" s="729" t="s">
        <v>673</v>
      </c>
      <c r="AL111" s="731" t="s">
        <v>406</v>
      </c>
      <c r="AM111" s="688"/>
      <c r="AN111" s="688"/>
      <c r="AO111" s="688"/>
      <c r="AP111" s="688"/>
      <c r="AQ111" s="688"/>
      <c r="AR111" s="689"/>
      <c r="AS111" s="689"/>
      <c r="AT111" s="690"/>
      <c r="AU111" s="690"/>
      <c r="AV111" s="690"/>
      <c r="AW111" s="690"/>
      <c r="AX111" s="690"/>
      <c r="AY111" s="690"/>
      <c r="AZ111" s="690"/>
      <c r="BA111" s="690"/>
      <c r="BB111" s="691"/>
      <c r="BC111" s="691"/>
      <c r="BD111" s="691"/>
      <c r="BE111" s="691"/>
      <c r="BF111" s="691"/>
      <c r="BG111" s="691"/>
      <c r="BH111" s="691"/>
      <c r="BI111" s="691"/>
      <c r="BJ111" s="691"/>
      <c r="BK111" s="691"/>
      <c r="BL111" s="691"/>
      <c r="BM111" s="691"/>
      <c r="BN111" s="691"/>
      <c r="BO111" s="691"/>
      <c r="BP111" s="691"/>
      <c r="BQ111" s="691"/>
      <c r="BR111" s="691"/>
      <c r="BS111" s="691"/>
      <c r="BT111" s="691"/>
      <c r="BU111" s="691"/>
      <c r="BV111" s="691"/>
      <c r="BW111" s="691"/>
      <c r="BX111" s="691"/>
      <c r="BY111" s="691"/>
      <c r="BZ111" s="691"/>
      <c r="CA111" s="691"/>
      <c r="CB111" s="691"/>
      <c r="CC111" s="691"/>
      <c r="CD111" s="691"/>
      <c r="CE111" s="691"/>
      <c r="CF111" s="691"/>
      <c r="CG111" s="691"/>
      <c r="CH111" s="691"/>
      <c r="CI111" s="691"/>
      <c r="CJ111" s="691"/>
      <c r="CK111" s="691"/>
      <c r="CL111" s="691"/>
      <c r="CM111" s="691"/>
      <c r="CN111" s="691"/>
      <c r="CO111" s="691"/>
      <c r="CP111" s="691"/>
      <c r="CQ111" s="691"/>
      <c r="CR111" s="691"/>
      <c r="CS111" s="691"/>
      <c r="CT111" s="691"/>
      <c r="CU111" s="691"/>
      <c r="CV111" s="691"/>
      <c r="CW111" s="691"/>
      <c r="CX111" s="691"/>
      <c r="CY111" s="691"/>
      <c r="CZ111" s="691"/>
      <c r="DA111" s="691"/>
      <c r="DB111" s="691"/>
      <c r="DC111" s="691"/>
      <c r="DD111" s="691"/>
      <c r="DE111" s="691"/>
      <c r="DF111" s="691"/>
      <c r="DG111" s="691"/>
      <c r="DH111" s="691"/>
      <c r="DI111" s="691"/>
      <c r="DJ111" s="691"/>
      <c r="DK111" s="691"/>
      <c r="DL111" s="691"/>
      <c r="DM111" s="691"/>
      <c r="DN111" s="691"/>
      <c r="DO111" s="691"/>
      <c r="DP111" s="691"/>
      <c r="DQ111" s="691"/>
      <c r="DR111" s="691"/>
      <c r="DS111" s="691"/>
      <c r="DT111" s="691"/>
      <c r="DU111" s="691"/>
      <c r="DV111" s="691"/>
      <c r="DW111" s="691"/>
      <c r="DX111" s="691"/>
      <c r="DY111" s="691"/>
      <c r="DZ111" s="691"/>
      <c r="EA111" s="691"/>
      <c r="EB111" s="691"/>
      <c r="EC111" s="691"/>
      <c r="ED111" s="691"/>
      <c r="EE111" s="691"/>
      <c r="EF111" s="691"/>
      <c r="EG111" s="691"/>
      <c r="EH111" s="691"/>
      <c r="EI111" s="691"/>
      <c r="EJ111" s="691"/>
      <c r="EK111" s="691"/>
      <c r="EL111" s="691"/>
      <c r="EM111" s="691"/>
      <c r="EN111" s="691"/>
      <c r="EO111" s="691"/>
      <c r="EP111" s="691"/>
      <c r="EQ111" s="691"/>
      <c r="ER111" s="691"/>
      <c r="ES111" s="691"/>
      <c r="ET111" s="691"/>
      <c r="EU111" s="691"/>
      <c r="EV111" s="691"/>
      <c r="EW111" s="691"/>
      <c r="EX111" s="691"/>
      <c r="EY111" s="691"/>
      <c r="EZ111" s="691"/>
      <c r="FA111" s="691"/>
      <c r="FB111" s="691"/>
      <c r="FC111" s="691"/>
      <c r="FD111" s="691"/>
      <c r="FE111" s="691"/>
      <c r="FF111" s="691"/>
      <c r="FG111" s="691"/>
      <c r="FH111" s="691"/>
      <c r="FI111" s="691"/>
      <c r="FJ111" s="691"/>
      <c r="FK111" s="691"/>
      <c r="FL111" s="691"/>
      <c r="FM111" s="691"/>
      <c r="FN111" s="691"/>
      <c r="FO111" s="691"/>
      <c r="FP111" s="691"/>
      <c r="FQ111" s="691"/>
      <c r="FR111" s="691"/>
      <c r="FS111" s="691"/>
      <c r="FT111" s="691"/>
      <c r="FU111" s="691"/>
      <c r="FV111" s="691"/>
      <c r="FW111" s="691"/>
      <c r="FX111" s="691"/>
      <c r="FY111" s="691"/>
      <c r="FZ111" s="691"/>
      <c r="GA111" s="691"/>
      <c r="GB111" s="691"/>
      <c r="GC111" s="691"/>
      <c r="GD111" s="691"/>
      <c r="GE111" s="691"/>
      <c r="GF111" s="691"/>
      <c r="GG111" s="691"/>
      <c r="GH111" s="691"/>
      <c r="GI111" s="691"/>
      <c r="GJ111" s="691"/>
      <c r="GK111" s="691"/>
      <c r="GL111" s="691"/>
      <c r="GM111" s="691"/>
      <c r="GN111" s="691"/>
      <c r="GO111" s="691"/>
      <c r="GP111" s="691"/>
      <c r="GQ111" s="691"/>
      <c r="GR111" s="691"/>
      <c r="GS111" s="691"/>
      <c r="GT111" s="691"/>
      <c r="GU111" s="691"/>
      <c r="GV111" s="691"/>
      <c r="GW111" s="691"/>
      <c r="GX111" s="691"/>
      <c r="GY111" s="691"/>
      <c r="GZ111" s="691"/>
      <c r="HA111" s="691"/>
      <c r="HB111" s="691"/>
      <c r="HC111" s="691"/>
      <c r="HD111" s="691"/>
      <c r="HE111" s="691"/>
      <c r="HF111" s="691"/>
      <c r="HG111" s="691"/>
      <c r="HH111" s="691"/>
      <c r="HI111" s="691"/>
      <c r="HJ111" s="691"/>
      <c r="HK111" s="691"/>
      <c r="HL111" s="691"/>
      <c r="HM111" s="691"/>
      <c r="HN111" s="691"/>
      <c r="HO111" s="691"/>
      <c r="HP111" s="691"/>
      <c r="HQ111" s="691"/>
      <c r="HR111" s="691"/>
      <c r="HS111" s="691"/>
      <c r="HT111" s="691"/>
      <c r="HU111" s="691"/>
      <c r="HV111" s="691"/>
      <c r="HW111" s="691"/>
      <c r="HX111" s="691"/>
      <c r="HY111" s="691"/>
      <c r="HZ111" s="691"/>
      <c r="IA111" s="691"/>
      <c r="IB111" s="691"/>
      <c r="IC111" s="691"/>
      <c r="ID111" s="691"/>
      <c r="IE111" s="691"/>
      <c r="IF111" s="691"/>
      <c r="IG111" s="691"/>
      <c r="IH111" s="691"/>
      <c r="II111" s="691"/>
      <c r="IJ111" s="691"/>
      <c r="IK111" s="691"/>
      <c r="IL111" s="691"/>
      <c r="IM111" s="691"/>
      <c r="IN111" s="691"/>
      <c r="IO111" s="691"/>
      <c r="IP111" s="691"/>
      <c r="IQ111" s="691"/>
      <c r="IR111" s="691"/>
      <c r="IS111" s="691"/>
      <c r="IT111" s="691"/>
      <c r="IU111" s="691"/>
      <c r="IV111" s="691"/>
      <c r="IW111" s="691"/>
      <c r="IX111" s="691"/>
      <c r="IY111" s="691"/>
      <c r="IZ111" s="691"/>
      <c r="JA111" s="691"/>
      <c r="JB111" s="691"/>
      <c r="JC111" s="691"/>
      <c r="JD111" s="691"/>
      <c r="JE111" s="691"/>
      <c r="JF111" s="691"/>
      <c r="JG111" s="691"/>
      <c r="JH111" s="691"/>
      <c r="JI111" s="691"/>
      <c r="JJ111" s="691"/>
      <c r="JK111" s="691"/>
      <c r="JL111" s="691"/>
      <c r="JM111" s="691"/>
      <c r="JN111" s="691"/>
      <c r="JO111" s="691"/>
    </row>
    <row r="112" spans="1:275" s="692" customFormat="1" ht="93.75" customHeight="1" x14ac:dyDescent="0.25">
      <c r="A112" s="673">
        <v>85</v>
      </c>
      <c r="B112" s="797" t="s">
        <v>436</v>
      </c>
      <c r="C112" s="674">
        <v>80101706</v>
      </c>
      <c r="D112" s="675" t="s">
        <v>437</v>
      </c>
      <c r="E112" s="674" t="s">
        <v>89</v>
      </c>
      <c r="F112" s="674">
        <v>1</v>
      </c>
      <c r="G112" s="676" t="s">
        <v>97</v>
      </c>
      <c r="H112" s="815" t="s">
        <v>494</v>
      </c>
      <c r="I112" s="674" t="s">
        <v>79</v>
      </c>
      <c r="J112" s="674" t="s">
        <v>86</v>
      </c>
      <c r="K112" s="674" t="s">
        <v>720</v>
      </c>
      <c r="L112" s="693">
        <v>26250000</v>
      </c>
      <c r="M112" s="678">
        <v>26250000</v>
      </c>
      <c r="N112" s="679" t="s">
        <v>346</v>
      </c>
      <c r="O112" s="679" t="s">
        <v>50</v>
      </c>
      <c r="P112" s="680" t="s">
        <v>435</v>
      </c>
      <c r="Q112" s="681"/>
      <c r="R112" s="695" t="s">
        <v>617</v>
      </c>
      <c r="S112" s="696" t="s">
        <v>618</v>
      </c>
      <c r="T112" s="727">
        <v>42387</v>
      </c>
      <c r="U112" s="728" t="s">
        <v>619</v>
      </c>
      <c r="V112" s="729" t="s">
        <v>507</v>
      </c>
      <c r="W112" s="699">
        <v>26250000</v>
      </c>
      <c r="X112" s="670"/>
      <c r="Y112" s="699">
        <v>26250000</v>
      </c>
      <c r="Z112" s="699">
        <v>26250000</v>
      </c>
      <c r="AA112" s="728" t="s">
        <v>620</v>
      </c>
      <c r="AB112" s="844"/>
      <c r="AC112" s="844"/>
      <c r="AD112" s="844"/>
      <c r="AE112" s="844"/>
      <c r="AF112" s="844"/>
      <c r="AG112" s="844"/>
      <c r="AH112" s="728" t="s">
        <v>577</v>
      </c>
      <c r="AI112" s="727">
        <v>42753</v>
      </c>
      <c r="AJ112" s="727">
        <v>42857</v>
      </c>
      <c r="AK112" s="729" t="s">
        <v>544</v>
      </c>
      <c r="AL112" s="731" t="s">
        <v>398</v>
      </c>
      <c r="AM112" s="688"/>
      <c r="AN112" s="688"/>
      <c r="AO112" s="688"/>
      <c r="AP112" s="688"/>
      <c r="AQ112" s="688"/>
      <c r="AR112" s="689"/>
      <c r="AS112" s="689"/>
      <c r="AT112" s="690"/>
      <c r="AU112" s="690"/>
      <c r="AV112" s="690"/>
      <c r="AW112" s="690"/>
      <c r="AX112" s="690"/>
      <c r="AY112" s="690"/>
      <c r="AZ112" s="690"/>
      <c r="BA112" s="690"/>
      <c r="BB112" s="691"/>
      <c r="BC112" s="691"/>
      <c r="BD112" s="691"/>
      <c r="BE112" s="691"/>
      <c r="BF112" s="691"/>
      <c r="BG112" s="691"/>
      <c r="BH112" s="691"/>
      <c r="BI112" s="691"/>
      <c r="BJ112" s="691"/>
      <c r="BK112" s="691"/>
      <c r="BL112" s="691"/>
      <c r="BM112" s="691"/>
      <c r="BN112" s="691"/>
      <c r="BO112" s="691"/>
      <c r="BP112" s="691"/>
      <c r="BQ112" s="691"/>
      <c r="BR112" s="691"/>
      <c r="BS112" s="691"/>
      <c r="BT112" s="691"/>
      <c r="BU112" s="691"/>
      <c r="BV112" s="691"/>
      <c r="BW112" s="691"/>
      <c r="BX112" s="691"/>
      <c r="BY112" s="691"/>
      <c r="BZ112" s="691"/>
      <c r="CA112" s="691"/>
      <c r="CB112" s="691"/>
      <c r="CC112" s="691"/>
      <c r="CD112" s="691"/>
      <c r="CE112" s="691"/>
      <c r="CF112" s="691"/>
      <c r="CG112" s="691"/>
      <c r="CH112" s="691"/>
      <c r="CI112" s="691"/>
      <c r="CJ112" s="691"/>
      <c r="CK112" s="691"/>
      <c r="CL112" s="691"/>
      <c r="CM112" s="691"/>
      <c r="CN112" s="691"/>
      <c r="CO112" s="691"/>
      <c r="CP112" s="691"/>
      <c r="CQ112" s="691"/>
      <c r="CR112" s="691"/>
      <c r="CS112" s="691"/>
      <c r="CT112" s="691"/>
      <c r="CU112" s="691"/>
      <c r="CV112" s="691"/>
      <c r="CW112" s="691"/>
      <c r="CX112" s="691"/>
      <c r="CY112" s="691"/>
      <c r="CZ112" s="691"/>
      <c r="DA112" s="691"/>
      <c r="DB112" s="691"/>
      <c r="DC112" s="691"/>
      <c r="DD112" s="691"/>
      <c r="DE112" s="691"/>
      <c r="DF112" s="691"/>
      <c r="DG112" s="691"/>
      <c r="DH112" s="691"/>
      <c r="DI112" s="691"/>
      <c r="DJ112" s="691"/>
      <c r="DK112" s="691"/>
      <c r="DL112" s="691"/>
      <c r="DM112" s="691"/>
      <c r="DN112" s="691"/>
      <c r="DO112" s="691"/>
      <c r="DP112" s="691"/>
      <c r="DQ112" s="691"/>
      <c r="DR112" s="691"/>
      <c r="DS112" s="691"/>
      <c r="DT112" s="691"/>
      <c r="DU112" s="691"/>
      <c r="DV112" s="691"/>
      <c r="DW112" s="691"/>
      <c r="DX112" s="691"/>
      <c r="DY112" s="691"/>
      <c r="DZ112" s="691"/>
      <c r="EA112" s="691"/>
      <c r="EB112" s="691"/>
      <c r="EC112" s="691"/>
      <c r="ED112" s="691"/>
      <c r="EE112" s="691"/>
      <c r="EF112" s="691"/>
      <c r="EG112" s="691"/>
      <c r="EH112" s="691"/>
      <c r="EI112" s="691"/>
      <c r="EJ112" s="691"/>
      <c r="EK112" s="691"/>
      <c r="EL112" s="691"/>
      <c r="EM112" s="691"/>
      <c r="EN112" s="691"/>
      <c r="EO112" s="691"/>
      <c r="EP112" s="691"/>
      <c r="EQ112" s="691"/>
      <c r="ER112" s="691"/>
      <c r="ES112" s="691"/>
      <c r="ET112" s="691"/>
      <c r="EU112" s="691"/>
      <c r="EV112" s="691"/>
      <c r="EW112" s="691"/>
      <c r="EX112" s="691"/>
      <c r="EY112" s="691"/>
      <c r="EZ112" s="691"/>
      <c r="FA112" s="691"/>
      <c r="FB112" s="691"/>
      <c r="FC112" s="691"/>
      <c r="FD112" s="691"/>
      <c r="FE112" s="691"/>
      <c r="FF112" s="691"/>
      <c r="FG112" s="691"/>
      <c r="FH112" s="691"/>
      <c r="FI112" s="691"/>
      <c r="FJ112" s="691"/>
      <c r="FK112" s="691"/>
      <c r="FL112" s="691"/>
      <c r="FM112" s="691"/>
      <c r="FN112" s="691"/>
      <c r="FO112" s="691"/>
      <c r="FP112" s="691"/>
      <c r="FQ112" s="691"/>
      <c r="FR112" s="691"/>
      <c r="FS112" s="691"/>
      <c r="FT112" s="691"/>
      <c r="FU112" s="691"/>
      <c r="FV112" s="691"/>
      <c r="FW112" s="691"/>
      <c r="FX112" s="691"/>
      <c r="FY112" s="691"/>
      <c r="FZ112" s="691"/>
      <c r="GA112" s="691"/>
      <c r="GB112" s="691"/>
      <c r="GC112" s="691"/>
      <c r="GD112" s="691"/>
      <c r="GE112" s="691"/>
      <c r="GF112" s="691"/>
      <c r="GG112" s="691"/>
      <c r="GH112" s="691"/>
      <c r="GI112" s="691"/>
      <c r="GJ112" s="691"/>
      <c r="GK112" s="691"/>
      <c r="GL112" s="691"/>
      <c r="GM112" s="691"/>
      <c r="GN112" s="691"/>
      <c r="GO112" s="691"/>
      <c r="GP112" s="691"/>
      <c r="GQ112" s="691"/>
      <c r="GR112" s="691"/>
      <c r="GS112" s="691"/>
      <c r="GT112" s="691"/>
      <c r="GU112" s="691"/>
      <c r="GV112" s="691"/>
      <c r="GW112" s="691"/>
      <c r="GX112" s="691"/>
      <c r="GY112" s="691"/>
      <c r="GZ112" s="691"/>
      <c r="HA112" s="691"/>
      <c r="HB112" s="691"/>
      <c r="HC112" s="691"/>
      <c r="HD112" s="691"/>
      <c r="HE112" s="691"/>
      <c r="HF112" s="691"/>
      <c r="HG112" s="691"/>
      <c r="HH112" s="691"/>
      <c r="HI112" s="691"/>
      <c r="HJ112" s="691"/>
      <c r="HK112" s="691"/>
      <c r="HL112" s="691"/>
      <c r="HM112" s="691"/>
      <c r="HN112" s="691"/>
      <c r="HO112" s="691"/>
      <c r="HP112" s="691"/>
      <c r="HQ112" s="691"/>
      <c r="HR112" s="691"/>
      <c r="HS112" s="691"/>
      <c r="HT112" s="691"/>
      <c r="HU112" s="691"/>
      <c r="HV112" s="691"/>
      <c r="HW112" s="691"/>
      <c r="HX112" s="691"/>
      <c r="HY112" s="691"/>
      <c r="HZ112" s="691"/>
      <c r="IA112" s="691"/>
      <c r="IB112" s="691"/>
      <c r="IC112" s="691"/>
      <c r="ID112" s="691"/>
      <c r="IE112" s="691"/>
      <c r="IF112" s="691"/>
      <c r="IG112" s="691"/>
      <c r="IH112" s="691"/>
      <c r="II112" s="691"/>
      <c r="IJ112" s="691"/>
      <c r="IK112" s="691"/>
      <c r="IL112" s="691"/>
      <c r="IM112" s="691"/>
      <c r="IN112" s="691"/>
      <c r="IO112" s="691"/>
      <c r="IP112" s="691"/>
      <c r="IQ112" s="691"/>
      <c r="IR112" s="691"/>
      <c r="IS112" s="691"/>
      <c r="IT112" s="691"/>
      <c r="IU112" s="691"/>
      <c r="IV112" s="691"/>
      <c r="IW112" s="691"/>
      <c r="IX112" s="691"/>
      <c r="IY112" s="691"/>
      <c r="IZ112" s="691"/>
      <c r="JA112" s="691"/>
      <c r="JB112" s="691"/>
      <c r="JC112" s="691"/>
      <c r="JD112" s="691"/>
      <c r="JE112" s="691"/>
      <c r="JF112" s="691"/>
      <c r="JG112" s="691"/>
      <c r="JH112" s="691"/>
      <c r="JI112" s="691"/>
      <c r="JJ112" s="691"/>
      <c r="JK112" s="691"/>
      <c r="JL112" s="691"/>
      <c r="JM112" s="691"/>
      <c r="JN112" s="691"/>
      <c r="JO112" s="691"/>
    </row>
    <row r="113" spans="1:275" s="692" customFormat="1" ht="75" customHeight="1" x14ac:dyDescent="0.25">
      <c r="A113" s="673">
        <v>86</v>
      </c>
      <c r="B113" s="674" t="s">
        <v>278</v>
      </c>
      <c r="C113" s="674">
        <v>80101706</v>
      </c>
      <c r="D113" s="675" t="s">
        <v>408</v>
      </c>
      <c r="E113" s="674" t="s">
        <v>89</v>
      </c>
      <c r="F113" s="674">
        <v>1</v>
      </c>
      <c r="G113" s="676" t="s">
        <v>97</v>
      </c>
      <c r="H113" s="815" t="s">
        <v>496</v>
      </c>
      <c r="I113" s="674" t="s">
        <v>79</v>
      </c>
      <c r="J113" s="674" t="s">
        <v>86</v>
      </c>
      <c r="K113" s="674" t="s">
        <v>719</v>
      </c>
      <c r="L113" s="693">
        <v>19822000</v>
      </c>
      <c r="M113" s="678">
        <v>19822000</v>
      </c>
      <c r="N113" s="679" t="s">
        <v>346</v>
      </c>
      <c r="O113" s="679" t="s">
        <v>50</v>
      </c>
      <c r="P113" s="680" t="s">
        <v>347</v>
      </c>
      <c r="Q113" s="681"/>
      <c r="R113" s="695" t="s">
        <v>765</v>
      </c>
      <c r="S113" s="695" t="s">
        <v>803</v>
      </c>
      <c r="T113" s="749">
        <v>42772</v>
      </c>
      <c r="U113" s="750" t="s">
        <v>804</v>
      </c>
      <c r="V113" s="751" t="s">
        <v>507</v>
      </c>
      <c r="W113" s="745">
        <v>19822000</v>
      </c>
      <c r="X113" s="670"/>
      <c r="Y113" s="746">
        <f>W113</f>
        <v>19822000</v>
      </c>
      <c r="Z113" s="746">
        <f>W113</f>
        <v>19822000</v>
      </c>
      <c r="AA113" s="728" t="s">
        <v>770</v>
      </c>
      <c r="AB113" s="844"/>
      <c r="AC113" s="844"/>
      <c r="AD113" s="844"/>
      <c r="AE113" s="844"/>
      <c r="AF113" s="844"/>
      <c r="AG113" s="844"/>
      <c r="AH113" s="728" t="s">
        <v>771</v>
      </c>
      <c r="AI113" s="727">
        <v>42772</v>
      </c>
      <c r="AJ113" s="727">
        <v>42936</v>
      </c>
      <c r="AK113" s="729" t="s">
        <v>678</v>
      </c>
      <c r="AL113" s="752" t="s">
        <v>539</v>
      </c>
      <c r="AM113" s="688"/>
      <c r="AN113" s="688"/>
      <c r="AO113" s="688"/>
      <c r="AP113" s="688"/>
      <c r="AQ113" s="688"/>
      <c r="AR113" s="689"/>
      <c r="AS113" s="689"/>
      <c r="AT113" s="690"/>
      <c r="AU113" s="690"/>
      <c r="AV113" s="690"/>
      <c r="AW113" s="690"/>
      <c r="AX113" s="690"/>
      <c r="AY113" s="690"/>
      <c r="AZ113" s="690"/>
      <c r="BA113" s="690"/>
      <c r="BB113" s="691"/>
      <c r="BC113" s="691"/>
      <c r="BD113" s="691"/>
      <c r="BE113" s="691"/>
      <c r="BF113" s="691"/>
      <c r="BG113" s="691"/>
      <c r="BH113" s="691"/>
      <c r="BI113" s="691"/>
      <c r="BJ113" s="691"/>
      <c r="BK113" s="691"/>
      <c r="BL113" s="691"/>
      <c r="BM113" s="691"/>
      <c r="BN113" s="691"/>
      <c r="BO113" s="691"/>
      <c r="BP113" s="691"/>
      <c r="BQ113" s="691"/>
      <c r="BR113" s="691"/>
      <c r="BS113" s="691"/>
      <c r="BT113" s="691"/>
      <c r="BU113" s="691"/>
      <c r="BV113" s="691"/>
      <c r="BW113" s="691"/>
      <c r="BX113" s="691"/>
      <c r="BY113" s="691"/>
      <c r="BZ113" s="691"/>
      <c r="CA113" s="691"/>
      <c r="CB113" s="691"/>
      <c r="CC113" s="691"/>
      <c r="CD113" s="691"/>
      <c r="CE113" s="691"/>
      <c r="CF113" s="691"/>
      <c r="CG113" s="691"/>
      <c r="CH113" s="691"/>
      <c r="CI113" s="691"/>
      <c r="CJ113" s="691"/>
      <c r="CK113" s="691"/>
      <c r="CL113" s="691"/>
      <c r="CM113" s="691"/>
      <c r="CN113" s="691"/>
      <c r="CO113" s="691"/>
      <c r="CP113" s="691"/>
      <c r="CQ113" s="691"/>
      <c r="CR113" s="691"/>
      <c r="CS113" s="691"/>
      <c r="CT113" s="691"/>
      <c r="CU113" s="691"/>
      <c r="CV113" s="691"/>
      <c r="CW113" s="691"/>
      <c r="CX113" s="691"/>
      <c r="CY113" s="691"/>
      <c r="CZ113" s="691"/>
      <c r="DA113" s="691"/>
      <c r="DB113" s="691"/>
      <c r="DC113" s="691"/>
      <c r="DD113" s="691"/>
      <c r="DE113" s="691"/>
      <c r="DF113" s="691"/>
      <c r="DG113" s="691"/>
      <c r="DH113" s="691"/>
      <c r="DI113" s="691"/>
      <c r="DJ113" s="691"/>
      <c r="DK113" s="691"/>
      <c r="DL113" s="691"/>
      <c r="DM113" s="691"/>
      <c r="DN113" s="691"/>
      <c r="DO113" s="691"/>
      <c r="DP113" s="691"/>
      <c r="DQ113" s="691"/>
      <c r="DR113" s="691"/>
      <c r="DS113" s="691"/>
      <c r="DT113" s="691"/>
      <c r="DU113" s="691"/>
      <c r="DV113" s="691"/>
      <c r="DW113" s="691"/>
      <c r="DX113" s="691"/>
      <c r="DY113" s="691"/>
      <c r="DZ113" s="691"/>
      <c r="EA113" s="691"/>
      <c r="EB113" s="691"/>
      <c r="EC113" s="691"/>
      <c r="ED113" s="691"/>
      <c r="EE113" s="691"/>
      <c r="EF113" s="691"/>
      <c r="EG113" s="691"/>
      <c r="EH113" s="691"/>
      <c r="EI113" s="691"/>
      <c r="EJ113" s="691"/>
      <c r="EK113" s="691"/>
      <c r="EL113" s="691"/>
      <c r="EM113" s="691"/>
      <c r="EN113" s="691"/>
      <c r="EO113" s="691"/>
      <c r="EP113" s="691"/>
      <c r="EQ113" s="691"/>
      <c r="ER113" s="691"/>
      <c r="ES113" s="691"/>
      <c r="ET113" s="691"/>
      <c r="EU113" s="691"/>
      <c r="EV113" s="691"/>
      <c r="EW113" s="691"/>
      <c r="EX113" s="691"/>
      <c r="EY113" s="691"/>
      <c r="EZ113" s="691"/>
      <c r="FA113" s="691"/>
      <c r="FB113" s="691"/>
      <c r="FC113" s="691"/>
      <c r="FD113" s="691"/>
      <c r="FE113" s="691"/>
      <c r="FF113" s="691"/>
      <c r="FG113" s="691"/>
      <c r="FH113" s="691"/>
      <c r="FI113" s="691"/>
      <c r="FJ113" s="691"/>
      <c r="FK113" s="691"/>
      <c r="FL113" s="691"/>
      <c r="FM113" s="691"/>
      <c r="FN113" s="691"/>
      <c r="FO113" s="691"/>
      <c r="FP113" s="691"/>
      <c r="FQ113" s="691"/>
      <c r="FR113" s="691"/>
      <c r="FS113" s="691"/>
      <c r="FT113" s="691"/>
      <c r="FU113" s="691"/>
      <c r="FV113" s="691"/>
      <c r="FW113" s="691"/>
      <c r="FX113" s="691"/>
      <c r="FY113" s="691"/>
      <c r="FZ113" s="691"/>
      <c r="GA113" s="691"/>
      <c r="GB113" s="691"/>
      <c r="GC113" s="691"/>
      <c r="GD113" s="691"/>
      <c r="GE113" s="691"/>
      <c r="GF113" s="691"/>
      <c r="GG113" s="691"/>
      <c r="GH113" s="691"/>
      <c r="GI113" s="691"/>
      <c r="GJ113" s="691"/>
      <c r="GK113" s="691"/>
      <c r="GL113" s="691"/>
      <c r="GM113" s="691"/>
      <c r="GN113" s="691"/>
      <c r="GO113" s="691"/>
      <c r="GP113" s="691"/>
      <c r="GQ113" s="691"/>
      <c r="GR113" s="691"/>
      <c r="GS113" s="691"/>
      <c r="GT113" s="691"/>
      <c r="GU113" s="691"/>
      <c r="GV113" s="691"/>
      <c r="GW113" s="691"/>
      <c r="GX113" s="691"/>
      <c r="GY113" s="691"/>
      <c r="GZ113" s="691"/>
      <c r="HA113" s="691"/>
      <c r="HB113" s="691"/>
      <c r="HC113" s="691"/>
      <c r="HD113" s="691"/>
      <c r="HE113" s="691"/>
      <c r="HF113" s="691"/>
      <c r="HG113" s="691"/>
      <c r="HH113" s="691"/>
      <c r="HI113" s="691"/>
      <c r="HJ113" s="691"/>
      <c r="HK113" s="691"/>
      <c r="HL113" s="691"/>
      <c r="HM113" s="691"/>
      <c r="HN113" s="691"/>
      <c r="HO113" s="691"/>
      <c r="HP113" s="691"/>
      <c r="HQ113" s="691"/>
      <c r="HR113" s="691"/>
      <c r="HS113" s="691"/>
      <c r="HT113" s="691"/>
      <c r="HU113" s="691"/>
      <c r="HV113" s="691"/>
      <c r="HW113" s="691"/>
      <c r="HX113" s="691"/>
      <c r="HY113" s="691"/>
      <c r="HZ113" s="691"/>
      <c r="IA113" s="691"/>
      <c r="IB113" s="691"/>
      <c r="IC113" s="691"/>
      <c r="ID113" s="691"/>
      <c r="IE113" s="691"/>
      <c r="IF113" s="691"/>
      <c r="IG113" s="691"/>
      <c r="IH113" s="691"/>
      <c r="II113" s="691"/>
      <c r="IJ113" s="691"/>
      <c r="IK113" s="691"/>
      <c r="IL113" s="691"/>
      <c r="IM113" s="691"/>
      <c r="IN113" s="691"/>
      <c r="IO113" s="691"/>
      <c r="IP113" s="691"/>
      <c r="IQ113" s="691"/>
      <c r="IR113" s="691"/>
      <c r="IS113" s="691"/>
      <c r="IT113" s="691"/>
      <c r="IU113" s="691"/>
      <c r="IV113" s="691"/>
      <c r="IW113" s="691"/>
      <c r="IX113" s="691"/>
      <c r="IY113" s="691"/>
      <c r="IZ113" s="691"/>
      <c r="JA113" s="691"/>
      <c r="JB113" s="691"/>
      <c r="JC113" s="691"/>
      <c r="JD113" s="691"/>
      <c r="JE113" s="691"/>
      <c r="JF113" s="691"/>
      <c r="JG113" s="691"/>
      <c r="JH113" s="691"/>
      <c r="JI113" s="691"/>
      <c r="JJ113" s="691"/>
      <c r="JK113" s="691"/>
      <c r="JL113" s="691"/>
      <c r="JM113" s="691"/>
      <c r="JN113" s="691"/>
      <c r="JO113" s="691"/>
    </row>
    <row r="114" spans="1:275" s="692" customFormat="1" ht="206.25" customHeight="1" x14ac:dyDescent="0.25">
      <c r="A114" s="673">
        <v>87</v>
      </c>
      <c r="B114" s="674" t="s">
        <v>277</v>
      </c>
      <c r="C114" s="674">
        <v>80101706</v>
      </c>
      <c r="D114" s="675" t="s">
        <v>418</v>
      </c>
      <c r="E114" s="674" t="s">
        <v>89</v>
      </c>
      <c r="F114" s="674">
        <v>1</v>
      </c>
      <c r="G114" s="676" t="s">
        <v>97</v>
      </c>
      <c r="H114" s="815" t="s">
        <v>498</v>
      </c>
      <c r="I114" s="674" t="s">
        <v>79</v>
      </c>
      <c r="J114" s="674" t="s">
        <v>86</v>
      </c>
      <c r="K114" s="674" t="s">
        <v>719</v>
      </c>
      <c r="L114" s="693">
        <v>29716000</v>
      </c>
      <c r="M114" s="678">
        <v>29716000</v>
      </c>
      <c r="N114" s="679" t="s">
        <v>346</v>
      </c>
      <c r="O114" s="679" t="s">
        <v>50</v>
      </c>
      <c r="P114" s="680" t="s">
        <v>799</v>
      </c>
      <c r="Q114" s="681"/>
      <c r="R114" s="695" t="s">
        <v>630</v>
      </c>
      <c r="S114" s="696" t="s">
        <v>631</v>
      </c>
      <c r="T114" s="727">
        <v>42388</v>
      </c>
      <c r="U114" s="728" t="s">
        <v>615</v>
      </c>
      <c r="V114" s="729" t="s">
        <v>507</v>
      </c>
      <c r="W114" s="699">
        <v>29113080</v>
      </c>
      <c r="X114" s="670"/>
      <c r="Y114" s="699">
        <v>29113080</v>
      </c>
      <c r="Z114" s="699">
        <v>29113080</v>
      </c>
      <c r="AA114" s="728" t="s">
        <v>632</v>
      </c>
      <c r="AB114" s="844"/>
      <c r="AC114" s="844"/>
      <c r="AD114" s="844"/>
      <c r="AE114" s="844"/>
      <c r="AF114" s="844"/>
      <c r="AG114" s="844"/>
      <c r="AH114" s="728" t="s">
        <v>570</v>
      </c>
      <c r="AI114" s="727">
        <v>42754</v>
      </c>
      <c r="AJ114" s="727">
        <v>43091</v>
      </c>
      <c r="AK114" s="729" t="s">
        <v>605</v>
      </c>
      <c r="AL114" s="731" t="s">
        <v>606</v>
      </c>
      <c r="AM114" s="688"/>
      <c r="AN114" s="688"/>
      <c r="AO114" s="688"/>
      <c r="AP114" s="688"/>
      <c r="AQ114" s="688"/>
      <c r="AR114" s="689"/>
      <c r="AS114" s="689"/>
      <c r="AT114" s="690"/>
      <c r="AU114" s="690"/>
      <c r="AV114" s="690"/>
      <c r="AW114" s="690"/>
      <c r="AX114" s="690"/>
      <c r="AY114" s="690"/>
      <c r="AZ114" s="690"/>
      <c r="BA114" s="690"/>
      <c r="BB114" s="691"/>
      <c r="BC114" s="691"/>
      <c r="BD114" s="691"/>
      <c r="BE114" s="691"/>
      <c r="BF114" s="691"/>
      <c r="BG114" s="691"/>
      <c r="BH114" s="691"/>
      <c r="BI114" s="691"/>
      <c r="BJ114" s="691"/>
      <c r="BK114" s="691"/>
      <c r="BL114" s="691"/>
      <c r="BM114" s="691"/>
      <c r="BN114" s="691"/>
      <c r="BO114" s="691"/>
      <c r="BP114" s="691"/>
      <c r="BQ114" s="691"/>
      <c r="BR114" s="691"/>
      <c r="BS114" s="691"/>
      <c r="BT114" s="691"/>
      <c r="BU114" s="691"/>
      <c r="BV114" s="691"/>
      <c r="BW114" s="691"/>
      <c r="BX114" s="691"/>
      <c r="BY114" s="691"/>
      <c r="BZ114" s="691"/>
      <c r="CA114" s="691"/>
      <c r="CB114" s="691"/>
      <c r="CC114" s="691"/>
      <c r="CD114" s="691"/>
      <c r="CE114" s="691"/>
      <c r="CF114" s="691"/>
      <c r="CG114" s="691"/>
      <c r="CH114" s="691"/>
      <c r="CI114" s="691"/>
      <c r="CJ114" s="691"/>
      <c r="CK114" s="691"/>
      <c r="CL114" s="691"/>
      <c r="CM114" s="691"/>
      <c r="CN114" s="691"/>
      <c r="CO114" s="691"/>
      <c r="CP114" s="691"/>
      <c r="CQ114" s="691"/>
      <c r="CR114" s="691"/>
      <c r="CS114" s="691"/>
      <c r="CT114" s="691"/>
      <c r="CU114" s="691"/>
      <c r="CV114" s="691"/>
      <c r="CW114" s="691"/>
      <c r="CX114" s="691"/>
      <c r="CY114" s="691"/>
      <c r="CZ114" s="691"/>
      <c r="DA114" s="691"/>
      <c r="DB114" s="691"/>
      <c r="DC114" s="691"/>
      <c r="DD114" s="691"/>
      <c r="DE114" s="691"/>
      <c r="DF114" s="691"/>
      <c r="DG114" s="691"/>
      <c r="DH114" s="691"/>
      <c r="DI114" s="691"/>
      <c r="DJ114" s="691"/>
      <c r="DK114" s="691"/>
      <c r="DL114" s="691"/>
      <c r="DM114" s="691"/>
      <c r="DN114" s="691"/>
      <c r="DO114" s="691"/>
      <c r="DP114" s="691"/>
      <c r="DQ114" s="691"/>
      <c r="DR114" s="691"/>
      <c r="DS114" s="691"/>
      <c r="DT114" s="691"/>
      <c r="DU114" s="691"/>
      <c r="DV114" s="691"/>
      <c r="DW114" s="691"/>
      <c r="DX114" s="691"/>
      <c r="DY114" s="691"/>
      <c r="DZ114" s="691"/>
      <c r="EA114" s="691"/>
      <c r="EB114" s="691"/>
      <c r="EC114" s="691"/>
      <c r="ED114" s="691"/>
      <c r="EE114" s="691"/>
      <c r="EF114" s="691"/>
      <c r="EG114" s="691"/>
      <c r="EH114" s="691"/>
      <c r="EI114" s="691"/>
      <c r="EJ114" s="691"/>
      <c r="EK114" s="691"/>
      <c r="EL114" s="691"/>
      <c r="EM114" s="691"/>
      <c r="EN114" s="691"/>
      <c r="EO114" s="691"/>
      <c r="EP114" s="691"/>
      <c r="EQ114" s="691"/>
      <c r="ER114" s="691"/>
      <c r="ES114" s="691"/>
      <c r="ET114" s="691"/>
      <c r="EU114" s="691"/>
      <c r="EV114" s="691"/>
      <c r="EW114" s="691"/>
      <c r="EX114" s="691"/>
      <c r="EY114" s="691"/>
      <c r="EZ114" s="691"/>
      <c r="FA114" s="691"/>
      <c r="FB114" s="691"/>
      <c r="FC114" s="691"/>
      <c r="FD114" s="691"/>
      <c r="FE114" s="691"/>
      <c r="FF114" s="691"/>
      <c r="FG114" s="691"/>
      <c r="FH114" s="691"/>
      <c r="FI114" s="691"/>
      <c r="FJ114" s="691"/>
      <c r="FK114" s="691"/>
      <c r="FL114" s="691"/>
      <c r="FM114" s="691"/>
      <c r="FN114" s="691"/>
      <c r="FO114" s="691"/>
      <c r="FP114" s="691"/>
      <c r="FQ114" s="691"/>
      <c r="FR114" s="691"/>
      <c r="FS114" s="691"/>
      <c r="FT114" s="691"/>
      <c r="FU114" s="691"/>
      <c r="FV114" s="691"/>
      <c r="FW114" s="691"/>
      <c r="FX114" s="691"/>
      <c r="FY114" s="691"/>
      <c r="FZ114" s="691"/>
      <c r="GA114" s="691"/>
      <c r="GB114" s="691"/>
      <c r="GC114" s="691"/>
      <c r="GD114" s="691"/>
      <c r="GE114" s="691"/>
      <c r="GF114" s="691"/>
      <c r="GG114" s="691"/>
      <c r="GH114" s="691"/>
      <c r="GI114" s="691"/>
      <c r="GJ114" s="691"/>
      <c r="GK114" s="691"/>
      <c r="GL114" s="691"/>
      <c r="GM114" s="691"/>
      <c r="GN114" s="691"/>
      <c r="GO114" s="691"/>
      <c r="GP114" s="691"/>
      <c r="GQ114" s="691"/>
      <c r="GR114" s="691"/>
      <c r="GS114" s="691"/>
      <c r="GT114" s="691"/>
      <c r="GU114" s="691"/>
      <c r="GV114" s="691"/>
      <c r="GW114" s="691"/>
      <c r="GX114" s="691"/>
      <c r="GY114" s="691"/>
      <c r="GZ114" s="691"/>
      <c r="HA114" s="691"/>
      <c r="HB114" s="691"/>
      <c r="HC114" s="691"/>
      <c r="HD114" s="691"/>
      <c r="HE114" s="691"/>
      <c r="HF114" s="691"/>
      <c r="HG114" s="691"/>
      <c r="HH114" s="691"/>
      <c r="HI114" s="691"/>
      <c r="HJ114" s="691"/>
      <c r="HK114" s="691"/>
      <c r="HL114" s="691"/>
      <c r="HM114" s="691"/>
      <c r="HN114" s="691"/>
      <c r="HO114" s="691"/>
      <c r="HP114" s="691"/>
      <c r="HQ114" s="691"/>
      <c r="HR114" s="691"/>
      <c r="HS114" s="691"/>
      <c r="HT114" s="691"/>
      <c r="HU114" s="691"/>
      <c r="HV114" s="691"/>
      <c r="HW114" s="691"/>
      <c r="HX114" s="691"/>
      <c r="HY114" s="691"/>
      <c r="HZ114" s="691"/>
      <c r="IA114" s="691"/>
      <c r="IB114" s="691"/>
      <c r="IC114" s="691"/>
      <c r="ID114" s="691"/>
      <c r="IE114" s="691"/>
      <c r="IF114" s="691"/>
      <c r="IG114" s="691"/>
      <c r="IH114" s="691"/>
      <c r="II114" s="691"/>
      <c r="IJ114" s="691"/>
      <c r="IK114" s="691"/>
      <c r="IL114" s="691"/>
      <c r="IM114" s="691"/>
      <c r="IN114" s="691"/>
      <c r="IO114" s="691"/>
      <c r="IP114" s="691"/>
      <c r="IQ114" s="691"/>
      <c r="IR114" s="691"/>
      <c r="IS114" s="691"/>
      <c r="IT114" s="691"/>
      <c r="IU114" s="691"/>
      <c r="IV114" s="691"/>
      <c r="IW114" s="691"/>
      <c r="IX114" s="691"/>
      <c r="IY114" s="691"/>
      <c r="IZ114" s="691"/>
      <c r="JA114" s="691"/>
      <c r="JB114" s="691"/>
      <c r="JC114" s="691"/>
      <c r="JD114" s="691"/>
      <c r="JE114" s="691"/>
      <c r="JF114" s="691"/>
      <c r="JG114" s="691"/>
      <c r="JH114" s="691"/>
      <c r="JI114" s="691"/>
      <c r="JJ114" s="691"/>
      <c r="JK114" s="691"/>
      <c r="JL114" s="691"/>
      <c r="JM114" s="691"/>
      <c r="JN114" s="691"/>
      <c r="JO114" s="691"/>
    </row>
    <row r="115" spans="1:275" s="692" customFormat="1" ht="150" customHeight="1" x14ac:dyDescent="0.25">
      <c r="A115" s="673">
        <v>88</v>
      </c>
      <c r="B115" s="674" t="s">
        <v>277</v>
      </c>
      <c r="C115" s="674">
        <v>80101706</v>
      </c>
      <c r="D115" s="675" t="s">
        <v>421</v>
      </c>
      <c r="E115" s="674" t="s">
        <v>89</v>
      </c>
      <c r="F115" s="674">
        <v>1</v>
      </c>
      <c r="G115" s="676" t="s">
        <v>97</v>
      </c>
      <c r="H115" s="815" t="s">
        <v>498</v>
      </c>
      <c r="I115" s="674" t="s">
        <v>79</v>
      </c>
      <c r="J115" s="674" t="s">
        <v>86</v>
      </c>
      <c r="K115" s="674" t="s">
        <v>719</v>
      </c>
      <c r="L115" s="693">
        <v>19377500</v>
      </c>
      <c r="M115" s="678">
        <v>19377500</v>
      </c>
      <c r="N115" s="679" t="s">
        <v>346</v>
      </c>
      <c r="O115" s="679" t="s">
        <v>50</v>
      </c>
      <c r="P115" s="680" t="s">
        <v>799</v>
      </c>
      <c r="Q115" s="681"/>
      <c r="R115" s="695" t="s">
        <v>633</v>
      </c>
      <c r="S115" s="696" t="s">
        <v>634</v>
      </c>
      <c r="T115" s="727">
        <v>42388</v>
      </c>
      <c r="U115" s="728" t="s">
        <v>603</v>
      </c>
      <c r="V115" s="729" t="s">
        <v>575</v>
      </c>
      <c r="W115" s="699">
        <v>18984350</v>
      </c>
      <c r="X115" s="670"/>
      <c r="Y115" s="699">
        <v>18984350</v>
      </c>
      <c r="Z115" s="699">
        <v>18984350</v>
      </c>
      <c r="AA115" s="728" t="s">
        <v>604</v>
      </c>
      <c r="AB115" s="844"/>
      <c r="AC115" s="844"/>
      <c r="AD115" s="844"/>
      <c r="AE115" s="844"/>
      <c r="AF115" s="844"/>
      <c r="AG115" s="844"/>
      <c r="AH115" s="728" t="s">
        <v>570</v>
      </c>
      <c r="AI115" s="727">
        <v>42754</v>
      </c>
      <c r="AJ115" s="727">
        <v>43091</v>
      </c>
      <c r="AK115" s="729" t="s">
        <v>605</v>
      </c>
      <c r="AL115" s="731" t="s">
        <v>606</v>
      </c>
      <c r="AM115" s="688"/>
      <c r="AN115" s="688"/>
      <c r="AO115" s="688"/>
      <c r="AP115" s="688"/>
      <c r="AQ115" s="688"/>
      <c r="AR115" s="689"/>
      <c r="AS115" s="689"/>
      <c r="AT115" s="690"/>
      <c r="AU115" s="690"/>
      <c r="AV115" s="690"/>
      <c r="AW115" s="690"/>
      <c r="AX115" s="690"/>
      <c r="AY115" s="690"/>
      <c r="AZ115" s="690"/>
      <c r="BA115" s="690"/>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1"/>
      <c r="BW115" s="691"/>
      <c r="BX115" s="691"/>
      <c r="BY115" s="691"/>
      <c r="BZ115" s="691"/>
      <c r="CA115" s="691"/>
      <c r="CB115" s="691"/>
      <c r="CC115" s="691"/>
      <c r="CD115" s="691"/>
      <c r="CE115" s="691"/>
      <c r="CF115" s="691"/>
      <c r="CG115" s="691"/>
      <c r="CH115" s="691"/>
      <c r="CI115" s="691"/>
      <c r="CJ115" s="691"/>
      <c r="CK115" s="691"/>
      <c r="CL115" s="691"/>
      <c r="CM115" s="691"/>
      <c r="CN115" s="691"/>
      <c r="CO115" s="691"/>
      <c r="CP115" s="691"/>
      <c r="CQ115" s="691"/>
      <c r="CR115" s="691"/>
      <c r="CS115" s="691"/>
      <c r="CT115" s="691"/>
      <c r="CU115" s="691"/>
      <c r="CV115" s="691"/>
      <c r="CW115" s="691"/>
      <c r="CX115" s="691"/>
      <c r="CY115" s="691"/>
      <c r="CZ115" s="691"/>
      <c r="DA115" s="691"/>
      <c r="DB115" s="691"/>
      <c r="DC115" s="691"/>
      <c r="DD115" s="691"/>
      <c r="DE115" s="691"/>
      <c r="DF115" s="691"/>
      <c r="DG115" s="691"/>
      <c r="DH115" s="691"/>
      <c r="DI115" s="691"/>
      <c r="DJ115" s="691"/>
      <c r="DK115" s="691"/>
      <c r="DL115" s="691"/>
      <c r="DM115" s="691"/>
      <c r="DN115" s="691"/>
      <c r="DO115" s="691"/>
      <c r="DP115" s="691"/>
      <c r="DQ115" s="691"/>
      <c r="DR115" s="691"/>
      <c r="DS115" s="691"/>
      <c r="DT115" s="691"/>
      <c r="DU115" s="691"/>
      <c r="DV115" s="691"/>
      <c r="DW115" s="691"/>
      <c r="DX115" s="691"/>
      <c r="DY115" s="691"/>
      <c r="DZ115" s="691"/>
      <c r="EA115" s="691"/>
      <c r="EB115" s="691"/>
      <c r="EC115" s="691"/>
      <c r="ED115" s="691"/>
      <c r="EE115" s="691"/>
      <c r="EF115" s="691"/>
      <c r="EG115" s="691"/>
      <c r="EH115" s="691"/>
      <c r="EI115" s="691"/>
      <c r="EJ115" s="691"/>
      <c r="EK115" s="691"/>
      <c r="EL115" s="691"/>
      <c r="EM115" s="691"/>
      <c r="EN115" s="691"/>
      <c r="EO115" s="691"/>
      <c r="EP115" s="691"/>
      <c r="EQ115" s="691"/>
      <c r="ER115" s="691"/>
      <c r="ES115" s="691"/>
      <c r="ET115" s="691"/>
      <c r="EU115" s="691"/>
      <c r="EV115" s="691"/>
      <c r="EW115" s="691"/>
      <c r="EX115" s="691"/>
      <c r="EY115" s="691"/>
      <c r="EZ115" s="691"/>
      <c r="FA115" s="691"/>
      <c r="FB115" s="691"/>
      <c r="FC115" s="691"/>
      <c r="FD115" s="691"/>
      <c r="FE115" s="691"/>
      <c r="FF115" s="691"/>
      <c r="FG115" s="691"/>
      <c r="FH115" s="691"/>
      <c r="FI115" s="691"/>
      <c r="FJ115" s="691"/>
      <c r="FK115" s="691"/>
      <c r="FL115" s="691"/>
      <c r="FM115" s="691"/>
      <c r="FN115" s="691"/>
      <c r="FO115" s="691"/>
      <c r="FP115" s="691"/>
      <c r="FQ115" s="691"/>
      <c r="FR115" s="691"/>
      <c r="FS115" s="691"/>
      <c r="FT115" s="691"/>
      <c r="FU115" s="691"/>
      <c r="FV115" s="691"/>
      <c r="FW115" s="691"/>
      <c r="FX115" s="691"/>
      <c r="FY115" s="691"/>
      <c r="FZ115" s="691"/>
      <c r="GA115" s="691"/>
      <c r="GB115" s="691"/>
      <c r="GC115" s="691"/>
      <c r="GD115" s="691"/>
      <c r="GE115" s="691"/>
      <c r="GF115" s="691"/>
      <c r="GG115" s="691"/>
      <c r="GH115" s="691"/>
      <c r="GI115" s="691"/>
      <c r="GJ115" s="691"/>
      <c r="GK115" s="691"/>
      <c r="GL115" s="691"/>
      <c r="GM115" s="691"/>
      <c r="GN115" s="691"/>
      <c r="GO115" s="691"/>
      <c r="GP115" s="691"/>
      <c r="GQ115" s="691"/>
      <c r="GR115" s="691"/>
      <c r="GS115" s="691"/>
      <c r="GT115" s="691"/>
      <c r="GU115" s="691"/>
      <c r="GV115" s="691"/>
      <c r="GW115" s="691"/>
      <c r="GX115" s="691"/>
      <c r="GY115" s="691"/>
      <c r="GZ115" s="691"/>
      <c r="HA115" s="691"/>
      <c r="HB115" s="691"/>
      <c r="HC115" s="691"/>
      <c r="HD115" s="691"/>
      <c r="HE115" s="691"/>
      <c r="HF115" s="691"/>
      <c r="HG115" s="691"/>
      <c r="HH115" s="691"/>
      <c r="HI115" s="691"/>
      <c r="HJ115" s="691"/>
      <c r="HK115" s="691"/>
      <c r="HL115" s="691"/>
      <c r="HM115" s="691"/>
      <c r="HN115" s="691"/>
      <c r="HO115" s="691"/>
      <c r="HP115" s="691"/>
      <c r="HQ115" s="691"/>
      <c r="HR115" s="691"/>
      <c r="HS115" s="691"/>
      <c r="HT115" s="691"/>
      <c r="HU115" s="691"/>
      <c r="HV115" s="691"/>
      <c r="HW115" s="691"/>
      <c r="HX115" s="691"/>
      <c r="HY115" s="691"/>
      <c r="HZ115" s="691"/>
      <c r="IA115" s="691"/>
      <c r="IB115" s="691"/>
      <c r="IC115" s="691"/>
      <c r="ID115" s="691"/>
      <c r="IE115" s="691"/>
      <c r="IF115" s="691"/>
      <c r="IG115" s="691"/>
      <c r="IH115" s="691"/>
      <c r="II115" s="691"/>
      <c r="IJ115" s="691"/>
      <c r="IK115" s="691"/>
      <c r="IL115" s="691"/>
      <c r="IM115" s="691"/>
      <c r="IN115" s="691"/>
      <c r="IO115" s="691"/>
      <c r="IP115" s="691"/>
      <c r="IQ115" s="691"/>
      <c r="IR115" s="691"/>
      <c r="IS115" s="691"/>
      <c r="IT115" s="691"/>
      <c r="IU115" s="691"/>
      <c r="IV115" s="691"/>
      <c r="IW115" s="691"/>
      <c r="IX115" s="691"/>
      <c r="IY115" s="691"/>
      <c r="IZ115" s="691"/>
      <c r="JA115" s="691"/>
      <c r="JB115" s="691"/>
      <c r="JC115" s="691"/>
      <c r="JD115" s="691"/>
      <c r="JE115" s="691"/>
      <c r="JF115" s="691"/>
      <c r="JG115" s="691"/>
      <c r="JH115" s="691"/>
      <c r="JI115" s="691"/>
      <c r="JJ115" s="691"/>
      <c r="JK115" s="691"/>
      <c r="JL115" s="691"/>
      <c r="JM115" s="691"/>
      <c r="JN115" s="691"/>
      <c r="JO115" s="691"/>
    </row>
    <row r="116" spans="1:275" s="854" customFormat="1" ht="168.75" customHeight="1" x14ac:dyDescent="0.25">
      <c r="A116" s="673">
        <v>89</v>
      </c>
      <c r="B116" s="797" t="s">
        <v>407</v>
      </c>
      <c r="C116" s="674">
        <v>80101706</v>
      </c>
      <c r="D116" s="675" t="s">
        <v>422</v>
      </c>
      <c r="E116" s="674" t="s">
        <v>89</v>
      </c>
      <c r="F116" s="674">
        <v>1</v>
      </c>
      <c r="G116" s="676" t="s">
        <v>97</v>
      </c>
      <c r="H116" s="815" t="s">
        <v>498</v>
      </c>
      <c r="I116" s="674" t="s">
        <v>79</v>
      </c>
      <c r="J116" s="674" t="s">
        <v>86</v>
      </c>
      <c r="K116" s="674" t="s">
        <v>723</v>
      </c>
      <c r="L116" s="693">
        <v>48760000</v>
      </c>
      <c r="M116" s="678">
        <v>48760000</v>
      </c>
      <c r="N116" s="679" t="s">
        <v>346</v>
      </c>
      <c r="O116" s="679" t="s">
        <v>50</v>
      </c>
      <c r="P116" s="680" t="s">
        <v>53</v>
      </c>
      <c r="Q116" s="681"/>
      <c r="R116" s="695" t="s">
        <v>556</v>
      </c>
      <c r="S116" s="696" t="s">
        <v>557</v>
      </c>
      <c r="T116" s="727">
        <v>42380</v>
      </c>
      <c r="U116" s="728" t="s">
        <v>558</v>
      </c>
      <c r="V116" s="729" t="s">
        <v>507</v>
      </c>
      <c r="W116" s="699">
        <v>48760000</v>
      </c>
      <c r="X116" s="670"/>
      <c r="Y116" s="699">
        <v>48760000</v>
      </c>
      <c r="Z116" s="699">
        <v>48760000</v>
      </c>
      <c r="AA116" s="728" t="s">
        <v>559</v>
      </c>
      <c r="AB116" s="844"/>
      <c r="AC116" s="844"/>
      <c r="AD116" s="844"/>
      <c r="AE116" s="844"/>
      <c r="AF116" s="844"/>
      <c r="AG116" s="844"/>
      <c r="AH116" s="728" t="s">
        <v>554</v>
      </c>
      <c r="AI116" s="727">
        <v>42746</v>
      </c>
      <c r="AJ116" s="727">
        <v>43094</v>
      </c>
      <c r="AK116" s="729" t="s">
        <v>560</v>
      </c>
      <c r="AL116" s="731" t="s">
        <v>407</v>
      </c>
      <c r="AM116" s="688"/>
      <c r="AN116" s="688"/>
      <c r="AO116" s="688"/>
      <c r="AP116" s="688"/>
      <c r="AQ116" s="688"/>
      <c r="AR116" s="689"/>
      <c r="AS116" s="689"/>
      <c r="AT116" s="690"/>
      <c r="AU116" s="690"/>
      <c r="AV116" s="690"/>
      <c r="AW116" s="690"/>
      <c r="AX116" s="690"/>
      <c r="AY116" s="690"/>
      <c r="AZ116" s="690"/>
      <c r="BA116" s="690"/>
      <c r="BB116" s="852"/>
      <c r="BC116" s="853"/>
      <c r="BD116" s="853"/>
      <c r="BE116" s="853"/>
      <c r="BF116" s="853"/>
      <c r="BG116" s="853"/>
      <c r="BH116" s="853"/>
      <c r="BI116" s="853"/>
      <c r="BJ116" s="853"/>
      <c r="BK116" s="853"/>
      <c r="BL116" s="853"/>
      <c r="BM116" s="853"/>
      <c r="BN116" s="853"/>
      <c r="BO116" s="853"/>
      <c r="BP116" s="853"/>
      <c r="BQ116" s="853"/>
      <c r="BR116" s="853"/>
      <c r="BS116" s="853"/>
      <c r="BT116" s="853"/>
      <c r="BU116" s="853"/>
      <c r="BV116" s="853"/>
      <c r="BW116" s="853"/>
      <c r="BX116" s="853"/>
      <c r="BY116" s="853"/>
      <c r="BZ116" s="853"/>
      <c r="CA116" s="853"/>
      <c r="CB116" s="853"/>
      <c r="CC116" s="853"/>
      <c r="CD116" s="853"/>
      <c r="CE116" s="853"/>
      <c r="CF116" s="853"/>
      <c r="CG116" s="853"/>
      <c r="CH116" s="853"/>
      <c r="CI116" s="853"/>
      <c r="CJ116" s="853"/>
      <c r="CK116" s="853"/>
      <c r="CL116" s="853"/>
      <c r="CM116" s="853"/>
      <c r="CN116" s="853"/>
      <c r="CO116" s="853"/>
      <c r="CP116" s="853"/>
      <c r="CQ116" s="853"/>
      <c r="CR116" s="853"/>
      <c r="CS116" s="853"/>
      <c r="CT116" s="853"/>
      <c r="CU116" s="853"/>
      <c r="CV116" s="853"/>
      <c r="CW116" s="853"/>
      <c r="CX116" s="853"/>
      <c r="CY116" s="853"/>
      <c r="CZ116" s="853"/>
      <c r="DA116" s="853"/>
      <c r="DB116" s="853"/>
      <c r="DC116" s="853"/>
      <c r="DD116" s="853"/>
      <c r="DE116" s="853"/>
      <c r="DF116" s="853"/>
      <c r="DG116" s="853"/>
      <c r="DH116" s="853"/>
      <c r="DI116" s="853"/>
      <c r="DJ116" s="853"/>
      <c r="DK116" s="853"/>
      <c r="DL116" s="853"/>
      <c r="DM116" s="853"/>
      <c r="DN116" s="853"/>
      <c r="DO116" s="853"/>
      <c r="DP116" s="853"/>
      <c r="DQ116" s="853"/>
      <c r="DR116" s="853"/>
      <c r="DS116" s="853"/>
      <c r="DT116" s="853"/>
      <c r="DU116" s="853"/>
      <c r="DV116" s="853"/>
      <c r="DW116" s="853"/>
      <c r="DX116" s="853"/>
      <c r="DY116" s="853"/>
      <c r="DZ116" s="853"/>
      <c r="EA116" s="853"/>
      <c r="EB116" s="853"/>
      <c r="EC116" s="853"/>
      <c r="ED116" s="853"/>
      <c r="EE116" s="853"/>
      <c r="EF116" s="853"/>
      <c r="EG116" s="853"/>
      <c r="EH116" s="853"/>
      <c r="EI116" s="853"/>
      <c r="EJ116" s="853"/>
      <c r="EK116" s="853"/>
      <c r="EL116" s="853"/>
      <c r="EM116" s="853"/>
      <c r="EN116" s="853"/>
      <c r="EO116" s="853"/>
      <c r="EP116" s="853"/>
      <c r="EQ116" s="853"/>
      <c r="ER116" s="853"/>
      <c r="ES116" s="853"/>
      <c r="ET116" s="853"/>
      <c r="EU116" s="853"/>
      <c r="EV116" s="853"/>
      <c r="EW116" s="853"/>
      <c r="EX116" s="853"/>
      <c r="EY116" s="853"/>
      <c r="EZ116" s="853"/>
      <c r="FA116" s="853"/>
      <c r="FB116" s="853"/>
      <c r="FC116" s="853"/>
      <c r="FD116" s="853"/>
      <c r="FE116" s="853"/>
      <c r="FF116" s="853"/>
      <c r="FG116" s="853"/>
      <c r="FH116" s="853"/>
      <c r="FI116" s="853"/>
      <c r="FJ116" s="853"/>
      <c r="FK116" s="853"/>
      <c r="FL116" s="853"/>
      <c r="FM116" s="853"/>
      <c r="FN116" s="853"/>
      <c r="FO116" s="853"/>
      <c r="FP116" s="853"/>
      <c r="FQ116" s="853"/>
      <c r="FR116" s="853"/>
      <c r="FS116" s="853"/>
      <c r="FT116" s="853"/>
      <c r="FU116" s="853"/>
      <c r="FV116" s="853"/>
      <c r="FW116" s="853"/>
      <c r="FX116" s="853"/>
      <c r="FY116" s="853"/>
      <c r="FZ116" s="853"/>
      <c r="GA116" s="853"/>
      <c r="GB116" s="853"/>
      <c r="GC116" s="853"/>
      <c r="GD116" s="853"/>
      <c r="GE116" s="853"/>
      <c r="GF116" s="853"/>
      <c r="GG116" s="853"/>
      <c r="GH116" s="853"/>
      <c r="GI116" s="853"/>
      <c r="GJ116" s="853"/>
      <c r="GK116" s="853"/>
      <c r="GL116" s="853"/>
      <c r="GM116" s="853"/>
      <c r="GN116" s="853"/>
      <c r="GO116" s="853"/>
      <c r="GP116" s="853"/>
      <c r="GQ116" s="853"/>
      <c r="GR116" s="853"/>
      <c r="GS116" s="853"/>
      <c r="GT116" s="853"/>
      <c r="GU116" s="853"/>
      <c r="GV116" s="853"/>
      <c r="GW116" s="853"/>
      <c r="GX116" s="853"/>
      <c r="GY116" s="853"/>
      <c r="GZ116" s="853"/>
      <c r="HA116" s="853"/>
      <c r="HB116" s="853"/>
      <c r="HC116" s="853"/>
      <c r="HD116" s="853"/>
      <c r="HE116" s="853"/>
      <c r="HF116" s="853"/>
      <c r="HG116" s="853"/>
      <c r="HH116" s="853"/>
      <c r="HI116" s="853"/>
      <c r="HJ116" s="853"/>
      <c r="HK116" s="853"/>
      <c r="HL116" s="853"/>
      <c r="HM116" s="853"/>
      <c r="HN116" s="853"/>
      <c r="HO116" s="853"/>
      <c r="HP116" s="853"/>
      <c r="HQ116" s="853"/>
      <c r="HR116" s="853"/>
      <c r="HS116" s="853"/>
      <c r="HT116" s="853"/>
      <c r="HU116" s="853"/>
      <c r="HV116" s="853"/>
      <c r="HW116" s="853"/>
      <c r="HX116" s="853"/>
      <c r="HY116" s="853"/>
      <c r="HZ116" s="853"/>
      <c r="IA116" s="853"/>
      <c r="IB116" s="853"/>
      <c r="IC116" s="853"/>
      <c r="ID116" s="853"/>
      <c r="IE116" s="853"/>
      <c r="IF116" s="853"/>
      <c r="IG116" s="853"/>
      <c r="IH116" s="853"/>
      <c r="II116" s="853"/>
      <c r="IJ116" s="853"/>
      <c r="IK116" s="853"/>
      <c r="IL116" s="853"/>
      <c r="IM116" s="853"/>
      <c r="IN116" s="853"/>
      <c r="IO116" s="853"/>
      <c r="IP116" s="853"/>
      <c r="IQ116" s="853"/>
      <c r="IR116" s="853"/>
      <c r="IS116" s="853"/>
      <c r="IT116" s="853"/>
      <c r="IU116" s="853"/>
      <c r="IV116" s="853"/>
      <c r="IW116" s="853"/>
      <c r="IX116" s="853"/>
      <c r="IY116" s="853"/>
      <c r="IZ116" s="853"/>
      <c r="JA116" s="853"/>
      <c r="JB116" s="853"/>
      <c r="JC116" s="853"/>
      <c r="JD116" s="853"/>
      <c r="JE116" s="853"/>
      <c r="JF116" s="853"/>
      <c r="JG116" s="853"/>
      <c r="JH116" s="853"/>
      <c r="JI116" s="853"/>
      <c r="JJ116" s="853"/>
      <c r="JK116" s="853"/>
      <c r="JL116" s="853"/>
      <c r="JM116" s="853"/>
      <c r="JN116" s="853"/>
      <c r="JO116" s="853"/>
    </row>
    <row r="117" spans="1:275" s="692" customFormat="1" ht="90" customHeight="1" x14ac:dyDescent="0.25">
      <c r="A117" s="673">
        <v>90</v>
      </c>
      <c r="B117" s="797" t="s">
        <v>407</v>
      </c>
      <c r="C117" s="674">
        <v>80101706</v>
      </c>
      <c r="D117" s="675" t="s">
        <v>423</v>
      </c>
      <c r="E117" s="674" t="s">
        <v>89</v>
      </c>
      <c r="F117" s="674">
        <v>1</v>
      </c>
      <c r="G117" s="676" t="s">
        <v>97</v>
      </c>
      <c r="H117" s="815" t="s">
        <v>498</v>
      </c>
      <c r="I117" s="674" t="s">
        <v>79</v>
      </c>
      <c r="J117" s="674" t="s">
        <v>86</v>
      </c>
      <c r="K117" s="674" t="s">
        <v>721</v>
      </c>
      <c r="L117" s="693">
        <v>103500000</v>
      </c>
      <c r="M117" s="678">
        <v>103500000</v>
      </c>
      <c r="N117" s="679" t="s">
        <v>346</v>
      </c>
      <c r="O117" s="679" t="s">
        <v>50</v>
      </c>
      <c r="P117" s="680" t="s">
        <v>53</v>
      </c>
      <c r="Q117" s="681"/>
      <c r="R117" s="695" t="s">
        <v>815</v>
      </c>
      <c r="S117" s="695" t="s">
        <v>816</v>
      </c>
      <c r="T117" s="749">
        <v>42761</v>
      </c>
      <c r="U117" s="750" t="s">
        <v>817</v>
      </c>
      <c r="V117" s="751" t="s">
        <v>507</v>
      </c>
      <c r="W117" s="745">
        <v>99000000</v>
      </c>
      <c r="X117" s="858"/>
      <c r="Y117" s="746">
        <f>W117</f>
        <v>99000000</v>
      </c>
      <c r="Z117" s="746">
        <f>W117</f>
        <v>99000000</v>
      </c>
      <c r="AA117" s="728" t="s">
        <v>818</v>
      </c>
      <c r="AB117" s="844"/>
      <c r="AC117" s="844"/>
      <c r="AD117" s="844"/>
      <c r="AE117" s="844"/>
      <c r="AF117" s="844"/>
      <c r="AG117" s="844"/>
      <c r="AH117" s="728" t="s">
        <v>819</v>
      </c>
      <c r="AI117" s="727">
        <v>42761</v>
      </c>
      <c r="AJ117" s="727">
        <v>43091</v>
      </c>
      <c r="AK117" s="729" t="s">
        <v>820</v>
      </c>
      <c r="AL117" s="752" t="s">
        <v>407</v>
      </c>
      <c r="AM117" s="688"/>
      <c r="AN117" s="688"/>
      <c r="AO117" s="688"/>
      <c r="AP117" s="688"/>
      <c r="AQ117" s="688"/>
      <c r="AR117" s="689"/>
      <c r="AS117" s="689"/>
      <c r="AT117" s="690"/>
      <c r="AU117" s="690"/>
      <c r="AV117" s="690"/>
      <c r="AW117" s="690"/>
      <c r="AX117" s="690"/>
      <c r="AY117" s="690"/>
      <c r="AZ117" s="690"/>
      <c r="BA117" s="690"/>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1"/>
      <c r="BW117" s="691"/>
      <c r="BX117" s="691"/>
      <c r="BY117" s="691"/>
      <c r="BZ117" s="691"/>
      <c r="CA117" s="691"/>
      <c r="CB117" s="691"/>
      <c r="CC117" s="691"/>
      <c r="CD117" s="691"/>
      <c r="CE117" s="691"/>
      <c r="CF117" s="691"/>
      <c r="CG117" s="691"/>
      <c r="CH117" s="691"/>
      <c r="CI117" s="691"/>
      <c r="CJ117" s="691"/>
      <c r="CK117" s="691"/>
      <c r="CL117" s="691"/>
      <c r="CM117" s="691"/>
      <c r="CN117" s="691"/>
      <c r="CO117" s="691"/>
      <c r="CP117" s="691"/>
      <c r="CQ117" s="691"/>
      <c r="CR117" s="691"/>
      <c r="CS117" s="691"/>
      <c r="CT117" s="691"/>
      <c r="CU117" s="691"/>
      <c r="CV117" s="691"/>
      <c r="CW117" s="691"/>
      <c r="CX117" s="691"/>
      <c r="CY117" s="691"/>
      <c r="CZ117" s="691"/>
      <c r="DA117" s="691"/>
      <c r="DB117" s="691"/>
      <c r="DC117" s="691"/>
      <c r="DD117" s="691"/>
      <c r="DE117" s="691"/>
      <c r="DF117" s="691"/>
      <c r="DG117" s="691"/>
      <c r="DH117" s="691"/>
      <c r="DI117" s="691"/>
      <c r="DJ117" s="691"/>
      <c r="DK117" s="691"/>
      <c r="DL117" s="691"/>
      <c r="DM117" s="691"/>
      <c r="DN117" s="691"/>
      <c r="DO117" s="691"/>
      <c r="DP117" s="691"/>
      <c r="DQ117" s="691"/>
      <c r="DR117" s="691"/>
      <c r="DS117" s="691"/>
      <c r="DT117" s="691"/>
      <c r="DU117" s="691"/>
      <c r="DV117" s="691"/>
      <c r="DW117" s="691"/>
      <c r="DX117" s="691"/>
      <c r="DY117" s="691"/>
      <c r="DZ117" s="691"/>
      <c r="EA117" s="691"/>
      <c r="EB117" s="691"/>
      <c r="EC117" s="691"/>
      <c r="ED117" s="691"/>
      <c r="EE117" s="691"/>
      <c r="EF117" s="691"/>
      <c r="EG117" s="691"/>
      <c r="EH117" s="691"/>
      <c r="EI117" s="691"/>
      <c r="EJ117" s="691"/>
      <c r="EK117" s="691"/>
      <c r="EL117" s="691"/>
      <c r="EM117" s="691"/>
      <c r="EN117" s="691"/>
      <c r="EO117" s="691"/>
      <c r="EP117" s="691"/>
      <c r="EQ117" s="691"/>
      <c r="ER117" s="691"/>
      <c r="ES117" s="691"/>
      <c r="ET117" s="691"/>
      <c r="EU117" s="691"/>
      <c r="EV117" s="691"/>
      <c r="EW117" s="691"/>
      <c r="EX117" s="691"/>
      <c r="EY117" s="691"/>
      <c r="EZ117" s="691"/>
      <c r="FA117" s="691"/>
      <c r="FB117" s="691"/>
      <c r="FC117" s="691"/>
      <c r="FD117" s="691"/>
      <c r="FE117" s="691"/>
      <c r="FF117" s="691"/>
      <c r="FG117" s="691"/>
      <c r="FH117" s="691"/>
      <c r="FI117" s="691"/>
      <c r="FJ117" s="691"/>
      <c r="FK117" s="691"/>
      <c r="FL117" s="691"/>
      <c r="FM117" s="691"/>
      <c r="FN117" s="691"/>
      <c r="FO117" s="691"/>
      <c r="FP117" s="691"/>
      <c r="FQ117" s="691"/>
      <c r="FR117" s="691"/>
      <c r="FS117" s="691"/>
      <c r="FT117" s="691"/>
      <c r="FU117" s="691"/>
      <c r="FV117" s="691"/>
      <c r="FW117" s="691"/>
      <c r="FX117" s="691"/>
      <c r="FY117" s="691"/>
      <c r="FZ117" s="691"/>
      <c r="GA117" s="691"/>
      <c r="GB117" s="691"/>
      <c r="GC117" s="691"/>
      <c r="GD117" s="691"/>
      <c r="GE117" s="691"/>
      <c r="GF117" s="691"/>
      <c r="GG117" s="691"/>
      <c r="GH117" s="691"/>
      <c r="GI117" s="691"/>
      <c r="GJ117" s="691"/>
      <c r="GK117" s="691"/>
      <c r="GL117" s="691"/>
      <c r="GM117" s="691"/>
      <c r="GN117" s="691"/>
      <c r="GO117" s="691"/>
      <c r="GP117" s="691"/>
      <c r="GQ117" s="691"/>
      <c r="GR117" s="691"/>
      <c r="GS117" s="691"/>
      <c r="GT117" s="691"/>
      <c r="GU117" s="691"/>
      <c r="GV117" s="691"/>
      <c r="GW117" s="691"/>
      <c r="GX117" s="691"/>
      <c r="GY117" s="691"/>
      <c r="GZ117" s="691"/>
      <c r="HA117" s="691"/>
      <c r="HB117" s="691"/>
      <c r="HC117" s="691"/>
      <c r="HD117" s="691"/>
      <c r="HE117" s="691"/>
      <c r="HF117" s="691"/>
      <c r="HG117" s="691"/>
      <c r="HH117" s="691"/>
      <c r="HI117" s="691"/>
      <c r="HJ117" s="691"/>
      <c r="HK117" s="691"/>
      <c r="HL117" s="691"/>
      <c r="HM117" s="691"/>
      <c r="HN117" s="691"/>
      <c r="HO117" s="691"/>
      <c r="HP117" s="691"/>
      <c r="HQ117" s="691"/>
      <c r="HR117" s="691"/>
      <c r="HS117" s="691"/>
      <c r="HT117" s="691"/>
      <c r="HU117" s="691"/>
      <c r="HV117" s="691"/>
      <c r="HW117" s="691"/>
      <c r="HX117" s="691"/>
      <c r="HY117" s="691"/>
      <c r="HZ117" s="691"/>
      <c r="IA117" s="691"/>
      <c r="IB117" s="691"/>
      <c r="IC117" s="691"/>
      <c r="ID117" s="691"/>
      <c r="IE117" s="691"/>
      <c r="IF117" s="691"/>
      <c r="IG117" s="691"/>
      <c r="IH117" s="691"/>
      <c r="II117" s="691"/>
      <c r="IJ117" s="691"/>
      <c r="IK117" s="691"/>
      <c r="IL117" s="691"/>
      <c r="IM117" s="691"/>
      <c r="IN117" s="691"/>
      <c r="IO117" s="691"/>
      <c r="IP117" s="691"/>
      <c r="IQ117" s="691"/>
      <c r="IR117" s="691"/>
      <c r="IS117" s="691"/>
      <c r="IT117" s="691"/>
      <c r="IU117" s="691"/>
      <c r="IV117" s="691"/>
      <c r="IW117" s="691"/>
      <c r="IX117" s="691"/>
      <c r="IY117" s="691"/>
      <c r="IZ117" s="691"/>
      <c r="JA117" s="691"/>
      <c r="JB117" s="691"/>
      <c r="JC117" s="691"/>
      <c r="JD117" s="691"/>
      <c r="JE117" s="691"/>
      <c r="JF117" s="691"/>
      <c r="JG117" s="691"/>
      <c r="JH117" s="691"/>
      <c r="JI117" s="691"/>
      <c r="JJ117" s="691"/>
      <c r="JK117" s="691"/>
      <c r="JL117" s="691"/>
      <c r="JM117" s="691"/>
      <c r="JN117" s="691"/>
      <c r="JO117" s="691"/>
    </row>
    <row r="118" spans="1:275" s="692" customFormat="1" ht="243.75" customHeight="1" x14ac:dyDescent="0.25">
      <c r="A118" s="673">
        <v>91</v>
      </c>
      <c r="B118" s="797" t="s">
        <v>407</v>
      </c>
      <c r="C118" s="674">
        <v>80101706</v>
      </c>
      <c r="D118" s="675" t="s">
        <v>422</v>
      </c>
      <c r="E118" s="674" t="s">
        <v>89</v>
      </c>
      <c r="F118" s="674">
        <v>1</v>
      </c>
      <c r="G118" s="676" t="s">
        <v>97</v>
      </c>
      <c r="H118" s="815" t="s">
        <v>498</v>
      </c>
      <c r="I118" s="674" t="s">
        <v>79</v>
      </c>
      <c r="J118" s="674" t="s">
        <v>86</v>
      </c>
      <c r="K118" s="674" t="s">
        <v>723</v>
      </c>
      <c r="L118" s="693">
        <v>74865000</v>
      </c>
      <c r="M118" s="678">
        <v>74865000</v>
      </c>
      <c r="N118" s="679" t="s">
        <v>346</v>
      </c>
      <c r="O118" s="679" t="s">
        <v>50</v>
      </c>
      <c r="P118" s="680" t="s">
        <v>53</v>
      </c>
      <c r="Q118" s="681"/>
      <c r="R118" s="695" t="s">
        <v>660</v>
      </c>
      <c r="S118" s="696" t="s">
        <v>661</v>
      </c>
      <c r="T118" s="727">
        <v>42393</v>
      </c>
      <c r="U118" s="728" t="s">
        <v>657</v>
      </c>
      <c r="V118" s="729" t="s">
        <v>507</v>
      </c>
      <c r="W118" s="699">
        <v>71610000</v>
      </c>
      <c r="X118" s="670"/>
      <c r="Y118" s="699">
        <v>71610000</v>
      </c>
      <c r="Z118" s="699">
        <v>71610000</v>
      </c>
      <c r="AA118" s="728" t="s">
        <v>658</v>
      </c>
      <c r="AB118" s="844"/>
      <c r="AC118" s="844"/>
      <c r="AD118" s="844"/>
      <c r="AE118" s="844"/>
      <c r="AF118" s="844"/>
      <c r="AG118" s="844"/>
      <c r="AH118" s="728" t="s">
        <v>570</v>
      </c>
      <c r="AI118" s="727">
        <v>42759</v>
      </c>
      <c r="AJ118" s="727">
        <v>43091</v>
      </c>
      <c r="AK118" s="729" t="s">
        <v>659</v>
      </c>
      <c r="AL118" s="731" t="s">
        <v>407</v>
      </c>
      <c r="AM118" s="688"/>
      <c r="AN118" s="688"/>
      <c r="AO118" s="688"/>
      <c r="AP118" s="688"/>
      <c r="AQ118" s="688"/>
      <c r="AR118" s="689"/>
      <c r="AS118" s="689"/>
      <c r="AT118" s="690"/>
      <c r="AU118" s="690"/>
      <c r="AV118" s="690"/>
      <c r="AW118" s="690"/>
      <c r="AX118" s="690"/>
      <c r="AY118" s="690"/>
      <c r="AZ118" s="690"/>
      <c r="BA118" s="690"/>
      <c r="BB118" s="691"/>
      <c r="BC118" s="691"/>
      <c r="BD118" s="691"/>
      <c r="BE118" s="691"/>
      <c r="BF118" s="691"/>
      <c r="BG118" s="691"/>
      <c r="BH118" s="691"/>
      <c r="BI118" s="691"/>
      <c r="BJ118" s="691"/>
      <c r="BK118" s="691"/>
      <c r="BL118" s="691"/>
      <c r="BM118" s="691"/>
      <c r="BN118" s="691"/>
      <c r="BO118" s="691"/>
      <c r="BP118" s="691"/>
      <c r="BQ118" s="691"/>
      <c r="BR118" s="691"/>
      <c r="BS118" s="691"/>
      <c r="BT118" s="691"/>
      <c r="BU118" s="691"/>
      <c r="BV118" s="691"/>
      <c r="BW118" s="691"/>
      <c r="BX118" s="691"/>
      <c r="BY118" s="691"/>
      <c r="BZ118" s="691"/>
      <c r="CA118" s="691"/>
      <c r="CB118" s="691"/>
      <c r="CC118" s="691"/>
      <c r="CD118" s="691"/>
      <c r="CE118" s="691"/>
      <c r="CF118" s="691"/>
      <c r="CG118" s="691"/>
      <c r="CH118" s="691"/>
      <c r="CI118" s="691"/>
      <c r="CJ118" s="691"/>
      <c r="CK118" s="691"/>
      <c r="CL118" s="691"/>
      <c r="CM118" s="691"/>
      <c r="CN118" s="691"/>
      <c r="CO118" s="691"/>
      <c r="CP118" s="691"/>
      <c r="CQ118" s="691"/>
      <c r="CR118" s="691"/>
      <c r="CS118" s="691"/>
      <c r="CT118" s="691"/>
      <c r="CU118" s="691"/>
      <c r="CV118" s="691"/>
      <c r="CW118" s="691"/>
      <c r="CX118" s="691"/>
      <c r="CY118" s="691"/>
      <c r="CZ118" s="691"/>
      <c r="DA118" s="691"/>
      <c r="DB118" s="691"/>
      <c r="DC118" s="691"/>
      <c r="DD118" s="691"/>
      <c r="DE118" s="691"/>
      <c r="DF118" s="691"/>
      <c r="DG118" s="691"/>
      <c r="DH118" s="691"/>
      <c r="DI118" s="691"/>
      <c r="DJ118" s="691"/>
      <c r="DK118" s="691"/>
      <c r="DL118" s="691"/>
      <c r="DM118" s="691"/>
      <c r="DN118" s="691"/>
      <c r="DO118" s="691"/>
      <c r="DP118" s="691"/>
      <c r="DQ118" s="691"/>
      <c r="DR118" s="691"/>
      <c r="DS118" s="691"/>
      <c r="DT118" s="691"/>
      <c r="DU118" s="691"/>
      <c r="DV118" s="691"/>
      <c r="DW118" s="691"/>
      <c r="DX118" s="691"/>
      <c r="DY118" s="691"/>
      <c r="DZ118" s="691"/>
      <c r="EA118" s="691"/>
      <c r="EB118" s="691"/>
      <c r="EC118" s="691"/>
      <c r="ED118" s="691"/>
      <c r="EE118" s="691"/>
      <c r="EF118" s="691"/>
      <c r="EG118" s="691"/>
      <c r="EH118" s="691"/>
      <c r="EI118" s="691"/>
      <c r="EJ118" s="691"/>
      <c r="EK118" s="691"/>
      <c r="EL118" s="691"/>
      <c r="EM118" s="691"/>
      <c r="EN118" s="691"/>
      <c r="EO118" s="691"/>
      <c r="EP118" s="691"/>
      <c r="EQ118" s="691"/>
      <c r="ER118" s="691"/>
      <c r="ES118" s="691"/>
      <c r="ET118" s="691"/>
      <c r="EU118" s="691"/>
      <c r="EV118" s="691"/>
      <c r="EW118" s="691"/>
      <c r="EX118" s="691"/>
      <c r="EY118" s="691"/>
      <c r="EZ118" s="691"/>
      <c r="FA118" s="691"/>
      <c r="FB118" s="691"/>
      <c r="FC118" s="691"/>
      <c r="FD118" s="691"/>
      <c r="FE118" s="691"/>
      <c r="FF118" s="691"/>
      <c r="FG118" s="691"/>
      <c r="FH118" s="691"/>
      <c r="FI118" s="691"/>
      <c r="FJ118" s="691"/>
      <c r="FK118" s="691"/>
      <c r="FL118" s="691"/>
      <c r="FM118" s="691"/>
      <c r="FN118" s="691"/>
      <c r="FO118" s="691"/>
      <c r="FP118" s="691"/>
      <c r="FQ118" s="691"/>
      <c r="FR118" s="691"/>
      <c r="FS118" s="691"/>
      <c r="FT118" s="691"/>
      <c r="FU118" s="691"/>
      <c r="FV118" s="691"/>
      <c r="FW118" s="691"/>
      <c r="FX118" s="691"/>
      <c r="FY118" s="691"/>
      <c r="FZ118" s="691"/>
      <c r="GA118" s="691"/>
      <c r="GB118" s="691"/>
      <c r="GC118" s="691"/>
      <c r="GD118" s="691"/>
      <c r="GE118" s="691"/>
      <c r="GF118" s="691"/>
      <c r="GG118" s="691"/>
      <c r="GH118" s="691"/>
      <c r="GI118" s="691"/>
      <c r="GJ118" s="691"/>
      <c r="GK118" s="691"/>
      <c r="GL118" s="691"/>
      <c r="GM118" s="691"/>
      <c r="GN118" s="691"/>
      <c r="GO118" s="691"/>
      <c r="GP118" s="691"/>
      <c r="GQ118" s="691"/>
      <c r="GR118" s="691"/>
      <c r="GS118" s="691"/>
      <c r="GT118" s="691"/>
      <c r="GU118" s="691"/>
      <c r="GV118" s="691"/>
      <c r="GW118" s="691"/>
      <c r="GX118" s="691"/>
      <c r="GY118" s="691"/>
      <c r="GZ118" s="691"/>
      <c r="HA118" s="691"/>
      <c r="HB118" s="691"/>
      <c r="HC118" s="691"/>
      <c r="HD118" s="691"/>
      <c r="HE118" s="691"/>
      <c r="HF118" s="691"/>
      <c r="HG118" s="691"/>
      <c r="HH118" s="691"/>
      <c r="HI118" s="691"/>
      <c r="HJ118" s="691"/>
      <c r="HK118" s="691"/>
      <c r="HL118" s="691"/>
      <c r="HM118" s="691"/>
      <c r="HN118" s="691"/>
      <c r="HO118" s="691"/>
      <c r="HP118" s="691"/>
      <c r="HQ118" s="691"/>
      <c r="HR118" s="691"/>
      <c r="HS118" s="691"/>
      <c r="HT118" s="691"/>
      <c r="HU118" s="691"/>
      <c r="HV118" s="691"/>
      <c r="HW118" s="691"/>
      <c r="HX118" s="691"/>
      <c r="HY118" s="691"/>
      <c r="HZ118" s="691"/>
      <c r="IA118" s="691"/>
      <c r="IB118" s="691"/>
      <c r="IC118" s="691"/>
      <c r="ID118" s="691"/>
      <c r="IE118" s="691"/>
      <c r="IF118" s="691"/>
      <c r="IG118" s="691"/>
      <c r="IH118" s="691"/>
      <c r="II118" s="691"/>
      <c r="IJ118" s="691"/>
      <c r="IK118" s="691"/>
      <c r="IL118" s="691"/>
      <c r="IM118" s="691"/>
      <c r="IN118" s="691"/>
      <c r="IO118" s="691"/>
      <c r="IP118" s="691"/>
      <c r="IQ118" s="691"/>
      <c r="IR118" s="691"/>
      <c r="IS118" s="691"/>
      <c r="IT118" s="691"/>
      <c r="IU118" s="691"/>
      <c r="IV118" s="691"/>
      <c r="IW118" s="691"/>
      <c r="IX118" s="691"/>
      <c r="IY118" s="691"/>
      <c r="IZ118" s="691"/>
      <c r="JA118" s="691"/>
      <c r="JB118" s="691"/>
      <c r="JC118" s="691"/>
      <c r="JD118" s="691"/>
      <c r="JE118" s="691"/>
      <c r="JF118" s="691"/>
      <c r="JG118" s="691"/>
      <c r="JH118" s="691"/>
      <c r="JI118" s="691"/>
      <c r="JJ118" s="691"/>
      <c r="JK118" s="691"/>
      <c r="JL118" s="691"/>
      <c r="JM118" s="691"/>
      <c r="JN118" s="691"/>
      <c r="JO118" s="691"/>
    </row>
    <row r="119" spans="1:275" s="692" customFormat="1" ht="90" customHeight="1" x14ac:dyDescent="0.25">
      <c r="A119" s="673">
        <v>92</v>
      </c>
      <c r="B119" s="797" t="s">
        <v>407</v>
      </c>
      <c r="C119" s="674">
        <v>80101706</v>
      </c>
      <c r="D119" s="675" t="s">
        <v>422</v>
      </c>
      <c r="E119" s="674" t="s">
        <v>89</v>
      </c>
      <c r="F119" s="674">
        <v>1</v>
      </c>
      <c r="G119" s="676" t="s">
        <v>97</v>
      </c>
      <c r="H119" s="815" t="s">
        <v>494</v>
      </c>
      <c r="I119" s="674" t="s">
        <v>79</v>
      </c>
      <c r="J119" s="674" t="s">
        <v>86</v>
      </c>
      <c r="K119" s="674" t="s">
        <v>723</v>
      </c>
      <c r="L119" s="693">
        <v>22785000</v>
      </c>
      <c r="M119" s="678">
        <v>22785000</v>
      </c>
      <c r="N119" s="679" t="s">
        <v>346</v>
      </c>
      <c r="O119" s="679" t="s">
        <v>50</v>
      </c>
      <c r="P119" s="680" t="s">
        <v>53</v>
      </c>
      <c r="Q119" s="681"/>
      <c r="R119" s="695" t="s">
        <v>829</v>
      </c>
      <c r="S119" s="695" t="s">
        <v>830</v>
      </c>
      <c r="T119" s="749">
        <v>42768</v>
      </c>
      <c r="U119" s="750" t="s">
        <v>831</v>
      </c>
      <c r="V119" s="751" t="s">
        <v>507</v>
      </c>
      <c r="W119" s="745">
        <v>19530000</v>
      </c>
      <c r="X119" s="670"/>
      <c r="Y119" s="746">
        <f>W119</f>
        <v>19530000</v>
      </c>
      <c r="Z119" s="746">
        <f>W119</f>
        <v>19530000</v>
      </c>
      <c r="AA119" s="728" t="s">
        <v>832</v>
      </c>
      <c r="AB119" s="844"/>
      <c r="AC119" s="844"/>
      <c r="AD119" s="844"/>
      <c r="AE119" s="844"/>
      <c r="AF119" s="844"/>
      <c r="AG119" s="844"/>
      <c r="AH119" s="728" t="s">
        <v>756</v>
      </c>
      <c r="AI119" s="727">
        <v>42768</v>
      </c>
      <c r="AJ119" s="727">
        <v>42856</v>
      </c>
      <c r="AK119" s="729" t="s">
        <v>828</v>
      </c>
      <c r="AL119" s="752" t="s">
        <v>407</v>
      </c>
      <c r="AM119" s="688"/>
      <c r="AN119" s="688"/>
      <c r="AO119" s="688"/>
      <c r="AP119" s="688"/>
      <c r="AQ119" s="688"/>
      <c r="AR119" s="689"/>
      <c r="AS119" s="689"/>
      <c r="AT119" s="690"/>
      <c r="AU119" s="690"/>
      <c r="AV119" s="690"/>
      <c r="AW119" s="690"/>
      <c r="AX119" s="690"/>
      <c r="AY119" s="690"/>
      <c r="AZ119" s="690"/>
      <c r="BA119" s="690"/>
      <c r="BB119" s="691"/>
      <c r="BC119" s="691"/>
      <c r="BD119" s="691"/>
      <c r="BE119" s="691"/>
      <c r="BF119" s="691"/>
      <c r="BG119" s="691"/>
      <c r="BH119" s="691"/>
      <c r="BI119" s="691"/>
      <c r="BJ119" s="691"/>
      <c r="BK119" s="691"/>
      <c r="BL119" s="691"/>
      <c r="BM119" s="691"/>
      <c r="BN119" s="691"/>
      <c r="BO119" s="691"/>
      <c r="BP119" s="691"/>
      <c r="BQ119" s="691"/>
      <c r="BR119" s="691"/>
      <c r="BS119" s="691"/>
      <c r="BT119" s="691"/>
      <c r="BU119" s="691"/>
      <c r="BV119" s="691"/>
      <c r="BW119" s="691"/>
      <c r="BX119" s="691"/>
      <c r="BY119" s="691"/>
      <c r="BZ119" s="691"/>
      <c r="CA119" s="691"/>
      <c r="CB119" s="691"/>
      <c r="CC119" s="691"/>
      <c r="CD119" s="691"/>
      <c r="CE119" s="691"/>
      <c r="CF119" s="691"/>
      <c r="CG119" s="691"/>
      <c r="CH119" s="691"/>
      <c r="CI119" s="691"/>
      <c r="CJ119" s="691"/>
      <c r="CK119" s="691"/>
      <c r="CL119" s="691"/>
      <c r="CM119" s="691"/>
      <c r="CN119" s="691"/>
      <c r="CO119" s="691"/>
      <c r="CP119" s="691"/>
      <c r="CQ119" s="691"/>
      <c r="CR119" s="691"/>
      <c r="CS119" s="691"/>
      <c r="CT119" s="691"/>
      <c r="CU119" s="691"/>
      <c r="CV119" s="691"/>
      <c r="CW119" s="691"/>
      <c r="CX119" s="691"/>
      <c r="CY119" s="691"/>
      <c r="CZ119" s="691"/>
      <c r="DA119" s="691"/>
      <c r="DB119" s="691"/>
      <c r="DC119" s="691"/>
      <c r="DD119" s="691"/>
      <c r="DE119" s="691"/>
      <c r="DF119" s="691"/>
      <c r="DG119" s="691"/>
      <c r="DH119" s="691"/>
      <c r="DI119" s="691"/>
      <c r="DJ119" s="691"/>
      <c r="DK119" s="691"/>
      <c r="DL119" s="691"/>
      <c r="DM119" s="691"/>
      <c r="DN119" s="691"/>
      <c r="DO119" s="691"/>
      <c r="DP119" s="691"/>
      <c r="DQ119" s="691"/>
      <c r="DR119" s="691"/>
      <c r="DS119" s="691"/>
      <c r="DT119" s="691"/>
      <c r="DU119" s="691"/>
      <c r="DV119" s="691"/>
      <c r="DW119" s="691"/>
      <c r="DX119" s="691"/>
      <c r="DY119" s="691"/>
      <c r="DZ119" s="691"/>
      <c r="EA119" s="691"/>
      <c r="EB119" s="691"/>
      <c r="EC119" s="691"/>
      <c r="ED119" s="691"/>
      <c r="EE119" s="691"/>
      <c r="EF119" s="691"/>
      <c r="EG119" s="691"/>
      <c r="EH119" s="691"/>
      <c r="EI119" s="691"/>
      <c r="EJ119" s="691"/>
      <c r="EK119" s="691"/>
      <c r="EL119" s="691"/>
      <c r="EM119" s="691"/>
      <c r="EN119" s="691"/>
      <c r="EO119" s="691"/>
      <c r="EP119" s="691"/>
      <c r="EQ119" s="691"/>
      <c r="ER119" s="691"/>
      <c r="ES119" s="691"/>
      <c r="ET119" s="691"/>
      <c r="EU119" s="691"/>
      <c r="EV119" s="691"/>
      <c r="EW119" s="691"/>
      <c r="EX119" s="691"/>
      <c r="EY119" s="691"/>
      <c r="EZ119" s="691"/>
      <c r="FA119" s="691"/>
      <c r="FB119" s="691"/>
      <c r="FC119" s="691"/>
      <c r="FD119" s="691"/>
      <c r="FE119" s="691"/>
      <c r="FF119" s="691"/>
      <c r="FG119" s="691"/>
      <c r="FH119" s="691"/>
      <c r="FI119" s="691"/>
      <c r="FJ119" s="691"/>
      <c r="FK119" s="691"/>
      <c r="FL119" s="691"/>
      <c r="FM119" s="691"/>
      <c r="FN119" s="691"/>
      <c r="FO119" s="691"/>
      <c r="FP119" s="691"/>
      <c r="FQ119" s="691"/>
      <c r="FR119" s="691"/>
      <c r="FS119" s="691"/>
      <c r="FT119" s="691"/>
      <c r="FU119" s="691"/>
      <c r="FV119" s="691"/>
      <c r="FW119" s="691"/>
      <c r="FX119" s="691"/>
      <c r="FY119" s="691"/>
      <c r="FZ119" s="691"/>
      <c r="GA119" s="691"/>
      <c r="GB119" s="691"/>
      <c r="GC119" s="691"/>
      <c r="GD119" s="691"/>
      <c r="GE119" s="691"/>
      <c r="GF119" s="691"/>
      <c r="GG119" s="691"/>
      <c r="GH119" s="691"/>
      <c r="GI119" s="691"/>
      <c r="GJ119" s="691"/>
      <c r="GK119" s="691"/>
      <c r="GL119" s="691"/>
      <c r="GM119" s="691"/>
      <c r="GN119" s="691"/>
      <c r="GO119" s="691"/>
      <c r="GP119" s="691"/>
      <c r="GQ119" s="691"/>
      <c r="GR119" s="691"/>
      <c r="GS119" s="691"/>
      <c r="GT119" s="691"/>
      <c r="GU119" s="691"/>
      <c r="GV119" s="691"/>
      <c r="GW119" s="691"/>
      <c r="GX119" s="691"/>
      <c r="GY119" s="691"/>
      <c r="GZ119" s="691"/>
      <c r="HA119" s="691"/>
      <c r="HB119" s="691"/>
      <c r="HC119" s="691"/>
      <c r="HD119" s="691"/>
      <c r="HE119" s="691"/>
      <c r="HF119" s="691"/>
      <c r="HG119" s="691"/>
      <c r="HH119" s="691"/>
      <c r="HI119" s="691"/>
      <c r="HJ119" s="691"/>
      <c r="HK119" s="691"/>
      <c r="HL119" s="691"/>
      <c r="HM119" s="691"/>
      <c r="HN119" s="691"/>
      <c r="HO119" s="691"/>
      <c r="HP119" s="691"/>
      <c r="HQ119" s="691"/>
      <c r="HR119" s="691"/>
      <c r="HS119" s="691"/>
      <c r="HT119" s="691"/>
      <c r="HU119" s="691"/>
      <c r="HV119" s="691"/>
      <c r="HW119" s="691"/>
      <c r="HX119" s="691"/>
      <c r="HY119" s="691"/>
      <c r="HZ119" s="691"/>
      <c r="IA119" s="691"/>
      <c r="IB119" s="691"/>
      <c r="IC119" s="691"/>
      <c r="ID119" s="691"/>
      <c r="IE119" s="691"/>
      <c r="IF119" s="691"/>
      <c r="IG119" s="691"/>
      <c r="IH119" s="691"/>
      <c r="II119" s="691"/>
      <c r="IJ119" s="691"/>
      <c r="IK119" s="691"/>
      <c r="IL119" s="691"/>
      <c r="IM119" s="691"/>
      <c r="IN119" s="691"/>
      <c r="IO119" s="691"/>
      <c r="IP119" s="691"/>
      <c r="IQ119" s="691"/>
      <c r="IR119" s="691"/>
      <c r="IS119" s="691"/>
      <c r="IT119" s="691"/>
      <c r="IU119" s="691"/>
      <c r="IV119" s="691"/>
      <c r="IW119" s="691"/>
      <c r="IX119" s="691"/>
      <c r="IY119" s="691"/>
      <c r="IZ119" s="691"/>
      <c r="JA119" s="691"/>
      <c r="JB119" s="691"/>
      <c r="JC119" s="691"/>
      <c r="JD119" s="691"/>
      <c r="JE119" s="691"/>
      <c r="JF119" s="691"/>
      <c r="JG119" s="691"/>
      <c r="JH119" s="691"/>
      <c r="JI119" s="691"/>
      <c r="JJ119" s="691"/>
      <c r="JK119" s="691"/>
      <c r="JL119" s="691"/>
      <c r="JM119" s="691"/>
      <c r="JN119" s="691"/>
      <c r="JO119" s="691"/>
    </row>
    <row r="120" spans="1:275" s="692" customFormat="1" ht="150" customHeight="1" x14ac:dyDescent="0.25">
      <c r="A120" s="673">
        <v>93</v>
      </c>
      <c r="B120" s="674" t="s">
        <v>278</v>
      </c>
      <c r="C120" s="674">
        <v>80101706</v>
      </c>
      <c r="D120" s="675" t="s">
        <v>408</v>
      </c>
      <c r="E120" s="674" t="s">
        <v>89</v>
      </c>
      <c r="F120" s="674">
        <v>1</v>
      </c>
      <c r="G120" s="676" t="s">
        <v>97</v>
      </c>
      <c r="H120" s="815" t="s">
        <v>498</v>
      </c>
      <c r="I120" s="674" t="s">
        <v>79</v>
      </c>
      <c r="J120" s="674" t="s">
        <v>86</v>
      </c>
      <c r="K120" s="674" t="s">
        <v>719</v>
      </c>
      <c r="L120" s="693">
        <v>41446000</v>
      </c>
      <c r="M120" s="678">
        <v>41446000</v>
      </c>
      <c r="N120" s="679" t="s">
        <v>346</v>
      </c>
      <c r="O120" s="679" t="s">
        <v>50</v>
      </c>
      <c r="P120" s="680" t="s">
        <v>347</v>
      </c>
      <c r="Q120" s="681"/>
      <c r="R120" s="695" t="s">
        <v>545</v>
      </c>
      <c r="S120" s="696" t="s">
        <v>546</v>
      </c>
      <c r="T120" s="727">
        <v>42379</v>
      </c>
      <c r="U120" s="728" t="s">
        <v>547</v>
      </c>
      <c r="V120" s="729" t="s">
        <v>507</v>
      </c>
      <c r="W120" s="699">
        <v>41446000</v>
      </c>
      <c r="X120" s="670"/>
      <c r="Y120" s="699">
        <v>41446000</v>
      </c>
      <c r="Z120" s="699">
        <v>41446000</v>
      </c>
      <c r="AA120" s="728" t="s">
        <v>548</v>
      </c>
      <c r="AB120" s="844"/>
      <c r="AC120" s="844"/>
      <c r="AD120" s="844"/>
      <c r="AE120" s="844"/>
      <c r="AF120" s="844"/>
      <c r="AG120" s="844"/>
      <c r="AH120" s="728" t="s">
        <v>549</v>
      </c>
      <c r="AI120" s="727">
        <v>42745</v>
      </c>
      <c r="AJ120" s="727">
        <v>43093</v>
      </c>
      <c r="AK120" s="729" t="s">
        <v>538</v>
      </c>
      <c r="AL120" s="731" t="s">
        <v>539</v>
      </c>
      <c r="AM120" s="688"/>
      <c r="AN120" s="688"/>
      <c r="AO120" s="688"/>
      <c r="AP120" s="688"/>
      <c r="AQ120" s="688"/>
      <c r="AR120" s="689"/>
      <c r="AS120" s="689"/>
      <c r="AT120" s="690"/>
      <c r="AU120" s="690"/>
      <c r="AV120" s="690"/>
      <c r="AW120" s="690"/>
      <c r="AX120" s="690"/>
      <c r="AY120" s="690"/>
      <c r="AZ120" s="690"/>
      <c r="BA120" s="690"/>
      <c r="BB120" s="691"/>
      <c r="BC120" s="691"/>
      <c r="BD120" s="691"/>
      <c r="BE120" s="691"/>
      <c r="BF120" s="691"/>
      <c r="BG120" s="691"/>
      <c r="BH120" s="691"/>
      <c r="BI120" s="691"/>
      <c r="BJ120" s="691"/>
      <c r="BK120" s="691"/>
      <c r="BL120" s="691"/>
      <c r="BM120" s="691"/>
      <c r="BN120" s="691"/>
      <c r="BO120" s="691"/>
      <c r="BP120" s="691"/>
      <c r="BQ120" s="691"/>
      <c r="BR120" s="691"/>
      <c r="BS120" s="691"/>
      <c r="BT120" s="691"/>
      <c r="BU120" s="691"/>
      <c r="BV120" s="691"/>
      <c r="BW120" s="691"/>
      <c r="BX120" s="691"/>
      <c r="BY120" s="691"/>
      <c r="BZ120" s="691"/>
      <c r="CA120" s="691"/>
      <c r="CB120" s="691"/>
      <c r="CC120" s="691"/>
      <c r="CD120" s="691"/>
      <c r="CE120" s="691"/>
      <c r="CF120" s="691"/>
      <c r="CG120" s="691"/>
      <c r="CH120" s="691"/>
      <c r="CI120" s="691"/>
      <c r="CJ120" s="691"/>
      <c r="CK120" s="691"/>
      <c r="CL120" s="691"/>
      <c r="CM120" s="691"/>
      <c r="CN120" s="691"/>
      <c r="CO120" s="691"/>
      <c r="CP120" s="691"/>
      <c r="CQ120" s="691"/>
      <c r="CR120" s="691"/>
      <c r="CS120" s="691"/>
      <c r="CT120" s="691"/>
      <c r="CU120" s="691"/>
      <c r="CV120" s="691"/>
      <c r="CW120" s="691"/>
      <c r="CX120" s="691"/>
      <c r="CY120" s="691"/>
      <c r="CZ120" s="691"/>
      <c r="DA120" s="691"/>
      <c r="DB120" s="691"/>
      <c r="DC120" s="691"/>
      <c r="DD120" s="691"/>
      <c r="DE120" s="691"/>
      <c r="DF120" s="691"/>
      <c r="DG120" s="691"/>
      <c r="DH120" s="691"/>
      <c r="DI120" s="691"/>
      <c r="DJ120" s="691"/>
      <c r="DK120" s="691"/>
      <c r="DL120" s="691"/>
      <c r="DM120" s="691"/>
      <c r="DN120" s="691"/>
      <c r="DO120" s="691"/>
      <c r="DP120" s="691"/>
      <c r="DQ120" s="691"/>
      <c r="DR120" s="691"/>
      <c r="DS120" s="691"/>
      <c r="DT120" s="691"/>
      <c r="DU120" s="691"/>
      <c r="DV120" s="691"/>
      <c r="DW120" s="691"/>
      <c r="DX120" s="691"/>
      <c r="DY120" s="691"/>
      <c r="DZ120" s="691"/>
      <c r="EA120" s="691"/>
      <c r="EB120" s="691"/>
      <c r="EC120" s="691"/>
      <c r="ED120" s="691"/>
      <c r="EE120" s="691"/>
      <c r="EF120" s="691"/>
      <c r="EG120" s="691"/>
      <c r="EH120" s="691"/>
      <c r="EI120" s="691"/>
      <c r="EJ120" s="691"/>
      <c r="EK120" s="691"/>
      <c r="EL120" s="691"/>
      <c r="EM120" s="691"/>
      <c r="EN120" s="691"/>
      <c r="EO120" s="691"/>
      <c r="EP120" s="691"/>
      <c r="EQ120" s="691"/>
      <c r="ER120" s="691"/>
      <c r="ES120" s="691"/>
      <c r="ET120" s="691"/>
      <c r="EU120" s="691"/>
      <c r="EV120" s="691"/>
      <c r="EW120" s="691"/>
      <c r="EX120" s="691"/>
      <c r="EY120" s="691"/>
      <c r="EZ120" s="691"/>
      <c r="FA120" s="691"/>
      <c r="FB120" s="691"/>
      <c r="FC120" s="691"/>
      <c r="FD120" s="691"/>
      <c r="FE120" s="691"/>
      <c r="FF120" s="691"/>
      <c r="FG120" s="691"/>
      <c r="FH120" s="691"/>
      <c r="FI120" s="691"/>
      <c r="FJ120" s="691"/>
      <c r="FK120" s="691"/>
      <c r="FL120" s="691"/>
      <c r="FM120" s="691"/>
      <c r="FN120" s="691"/>
      <c r="FO120" s="691"/>
      <c r="FP120" s="691"/>
      <c r="FQ120" s="691"/>
      <c r="FR120" s="691"/>
      <c r="FS120" s="691"/>
      <c r="FT120" s="691"/>
      <c r="FU120" s="691"/>
      <c r="FV120" s="691"/>
      <c r="FW120" s="691"/>
      <c r="FX120" s="691"/>
      <c r="FY120" s="691"/>
      <c r="FZ120" s="691"/>
      <c r="GA120" s="691"/>
      <c r="GB120" s="691"/>
      <c r="GC120" s="691"/>
      <c r="GD120" s="691"/>
      <c r="GE120" s="691"/>
      <c r="GF120" s="691"/>
      <c r="GG120" s="691"/>
      <c r="GH120" s="691"/>
      <c r="GI120" s="691"/>
      <c r="GJ120" s="691"/>
      <c r="GK120" s="691"/>
      <c r="GL120" s="691"/>
      <c r="GM120" s="691"/>
      <c r="GN120" s="691"/>
      <c r="GO120" s="691"/>
      <c r="GP120" s="691"/>
      <c r="GQ120" s="691"/>
      <c r="GR120" s="691"/>
      <c r="GS120" s="691"/>
      <c r="GT120" s="691"/>
      <c r="GU120" s="691"/>
      <c r="GV120" s="691"/>
      <c r="GW120" s="691"/>
      <c r="GX120" s="691"/>
      <c r="GY120" s="691"/>
      <c r="GZ120" s="691"/>
      <c r="HA120" s="691"/>
      <c r="HB120" s="691"/>
      <c r="HC120" s="691"/>
      <c r="HD120" s="691"/>
      <c r="HE120" s="691"/>
      <c r="HF120" s="691"/>
      <c r="HG120" s="691"/>
      <c r="HH120" s="691"/>
      <c r="HI120" s="691"/>
      <c r="HJ120" s="691"/>
      <c r="HK120" s="691"/>
      <c r="HL120" s="691"/>
      <c r="HM120" s="691"/>
      <c r="HN120" s="691"/>
      <c r="HO120" s="691"/>
      <c r="HP120" s="691"/>
      <c r="HQ120" s="691"/>
      <c r="HR120" s="691"/>
      <c r="HS120" s="691"/>
      <c r="HT120" s="691"/>
      <c r="HU120" s="691"/>
      <c r="HV120" s="691"/>
      <c r="HW120" s="691"/>
      <c r="HX120" s="691"/>
      <c r="HY120" s="691"/>
      <c r="HZ120" s="691"/>
      <c r="IA120" s="691"/>
      <c r="IB120" s="691"/>
      <c r="IC120" s="691"/>
      <c r="ID120" s="691"/>
      <c r="IE120" s="691"/>
      <c r="IF120" s="691"/>
      <c r="IG120" s="691"/>
      <c r="IH120" s="691"/>
      <c r="II120" s="691"/>
      <c r="IJ120" s="691"/>
      <c r="IK120" s="691"/>
      <c r="IL120" s="691"/>
      <c r="IM120" s="691"/>
      <c r="IN120" s="691"/>
      <c r="IO120" s="691"/>
      <c r="IP120" s="691"/>
      <c r="IQ120" s="691"/>
      <c r="IR120" s="691"/>
      <c r="IS120" s="691"/>
      <c r="IT120" s="691"/>
      <c r="IU120" s="691"/>
      <c r="IV120" s="691"/>
      <c r="IW120" s="691"/>
      <c r="IX120" s="691"/>
      <c r="IY120" s="691"/>
      <c r="IZ120" s="691"/>
      <c r="JA120" s="691"/>
      <c r="JB120" s="691"/>
      <c r="JC120" s="691"/>
      <c r="JD120" s="691"/>
      <c r="JE120" s="691"/>
      <c r="JF120" s="691"/>
      <c r="JG120" s="691"/>
      <c r="JH120" s="691"/>
      <c r="JI120" s="691"/>
      <c r="JJ120" s="691"/>
      <c r="JK120" s="691"/>
      <c r="JL120" s="691"/>
      <c r="JM120" s="691"/>
      <c r="JN120" s="691"/>
      <c r="JO120" s="691"/>
    </row>
    <row r="121" spans="1:275" s="692" customFormat="1" ht="243.75" customHeight="1" x14ac:dyDescent="0.25">
      <c r="A121" s="673">
        <v>94</v>
      </c>
      <c r="B121" s="797" t="s">
        <v>407</v>
      </c>
      <c r="C121" s="674">
        <v>80101706</v>
      </c>
      <c r="D121" s="675" t="s">
        <v>422</v>
      </c>
      <c r="E121" s="674" t="s">
        <v>89</v>
      </c>
      <c r="F121" s="674">
        <v>1</v>
      </c>
      <c r="G121" s="676" t="s">
        <v>97</v>
      </c>
      <c r="H121" s="815" t="s">
        <v>498</v>
      </c>
      <c r="I121" s="674" t="s">
        <v>79</v>
      </c>
      <c r="J121" s="674" t="s">
        <v>86</v>
      </c>
      <c r="K121" s="674" t="s">
        <v>723</v>
      </c>
      <c r="L121" s="693">
        <v>74865000</v>
      </c>
      <c r="M121" s="678">
        <v>74865000</v>
      </c>
      <c r="N121" s="679" t="s">
        <v>346</v>
      </c>
      <c r="O121" s="679" t="s">
        <v>50</v>
      </c>
      <c r="P121" s="680" t="s">
        <v>53</v>
      </c>
      <c r="Q121" s="681"/>
      <c r="R121" s="695" t="s">
        <v>655</v>
      </c>
      <c r="S121" s="696" t="s">
        <v>656</v>
      </c>
      <c r="T121" s="727">
        <v>42393</v>
      </c>
      <c r="U121" s="728" t="s">
        <v>657</v>
      </c>
      <c r="V121" s="729" t="s">
        <v>507</v>
      </c>
      <c r="W121" s="699">
        <v>71610000</v>
      </c>
      <c r="X121" s="670"/>
      <c r="Y121" s="699">
        <v>71610000</v>
      </c>
      <c r="Z121" s="699">
        <v>71610000</v>
      </c>
      <c r="AA121" s="728" t="s">
        <v>658</v>
      </c>
      <c r="AB121" s="844"/>
      <c r="AC121" s="844"/>
      <c r="AD121" s="844"/>
      <c r="AE121" s="844"/>
      <c r="AF121" s="844"/>
      <c r="AG121" s="844"/>
      <c r="AH121" s="728" t="s">
        <v>570</v>
      </c>
      <c r="AI121" s="727">
        <v>42759</v>
      </c>
      <c r="AJ121" s="727">
        <v>43091</v>
      </c>
      <c r="AK121" s="729" t="s">
        <v>659</v>
      </c>
      <c r="AL121" s="731" t="s">
        <v>407</v>
      </c>
      <c r="AM121" s="688"/>
      <c r="AN121" s="688"/>
      <c r="AO121" s="688"/>
      <c r="AP121" s="688"/>
      <c r="AQ121" s="688"/>
      <c r="AR121" s="689"/>
      <c r="AS121" s="689"/>
      <c r="AT121" s="690"/>
      <c r="AU121" s="690"/>
      <c r="AV121" s="690"/>
      <c r="AW121" s="690"/>
      <c r="AX121" s="690"/>
      <c r="AY121" s="690"/>
      <c r="AZ121" s="690"/>
      <c r="BA121" s="690"/>
      <c r="BB121" s="691"/>
      <c r="BC121" s="691"/>
      <c r="BD121" s="691"/>
      <c r="BE121" s="691"/>
      <c r="BF121" s="691"/>
      <c r="BG121" s="691"/>
      <c r="BH121" s="691"/>
      <c r="BI121" s="691"/>
      <c r="BJ121" s="691"/>
      <c r="BK121" s="691"/>
      <c r="BL121" s="691"/>
      <c r="BM121" s="691"/>
      <c r="BN121" s="691"/>
      <c r="BO121" s="691"/>
      <c r="BP121" s="691"/>
      <c r="BQ121" s="691"/>
      <c r="BR121" s="691"/>
      <c r="BS121" s="691"/>
      <c r="BT121" s="691"/>
      <c r="BU121" s="691"/>
      <c r="BV121" s="691"/>
      <c r="BW121" s="691"/>
      <c r="BX121" s="691"/>
      <c r="BY121" s="691"/>
      <c r="BZ121" s="691"/>
      <c r="CA121" s="691"/>
      <c r="CB121" s="691"/>
      <c r="CC121" s="691"/>
      <c r="CD121" s="691"/>
      <c r="CE121" s="691"/>
      <c r="CF121" s="691"/>
      <c r="CG121" s="691"/>
      <c r="CH121" s="691"/>
      <c r="CI121" s="691"/>
      <c r="CJ121" s="691"/>
      <c r="CK121" s="691"/>
      <c r="CL121" s="691"/>
      <c r="CM121" s="691"/>
      <c r="CN121" s="691"/>
      <c r="CO121" s="691"/>
      <c r="CP121" s="691"/>
      <c r="CQ121" s="691"/>
      <c r="CR121" s="691"/>
      <c r="CS121" s="691"/>
      <c r="CT121" s="691"/>
      <c r="CU121" s="691"/>
      <c r="CV121" s="691"/>
      <c r="CW121" s="691"/>
      <c r="CX121" s="691"/>
      <c r="CY121" s="691"/>
      <c r="CZ121" s="691"/>
      <c r="DA121" s="691"/>
      <c r="DB121" s="691"/>
      <c r="DC121" s="691"/>
      <c r="DD121" s="691"/>
      <c r="DE121" s="691"/>
      <c r="DF121" s="691"/>
      <c r="DG121" s="691"/>
      <c r="DH121" s="691"/>
      <c r="DI121" s="691"/>
      <c r="DJ121" s="691"/>
      <c r="DK121" s="691"/>
      <c r="DL121" s="691"/>
      <c r="DM121" s="691"/>
      <c r="DN121" s="691"/>
      <c r="DO121" s="691"/>
      <c r="DP121" s="691"/>
      <c r="DQ121" s="691"/>
      <c r="DR121" s="691"/>
      <c r="DS121" s="691"/>
      <c r="DT121" s="691"/>
      <c r="DU121" s="691"/>
      <c r="DV121" s="691"/>
      <c r="DW121" s="691"/>
      <c r="DX121" s="691"/>
      <c r="DY121" s="691"/>
      <c r="DZ121" s="691"/>
      <c r="EA121" s="691"/>
      <c r="EB121" s="691"/>
      <c r="EC121" s="691"/>
      <c r="ED121" s="691"/>
      <c r="EE121" s="691"/>
      <c r="EF121" s="691"/>
      <c r="EG121" s="691"/>
      <c r="EH121" s="691"/>
      <c r="EI121" s="691"/>
      <c r="EJ121" s="691"/>
      <c r="EK121" s="691"/>
      <c r="EL121" s="691"/>
      <c r="EM121" s="691"/>
      <c r="EN121" s="691"/>
      <c r="EO121" s="691"/>
      <c r="EP121" s="691"/>
      <c r="EQ121" s="691"/>
      <c r="ER121" s="691"/>
      <c r="ES121" s="691"/>
      <c r="ET121" s="691"/>
      <c r="EU121" s="691"/>
      <c r="EV121" s="691"/>
      <c r="EW121" s="691"/>
      <c r="EX121" s="691"/>
      <c r="EY121" s="691"/>
      <c r="EZ121" s="691"/>
      <c r="FA121" s="691"/>
      <c r="FB121" s="691"/>
      <c r="FC121" s="691"/>
      <c r="FD121" s="691"/>
      <c r="FE121" s="691"/>
      <c r="FF121" s="691"/>
      <c r="FG121" s="691"/>
      <c r="FH121" s="691"/>
      <c r="FI121" s="691"/>
      <c r="FJ121" s="691"/>
      <c r="FK121" s="691"/>
      <c r="FL121" s="691"/>
      <c r="FM121" s="691"/>
      <c r="FN121" s="691"/>
      <c r="FO121" s="691"/>
      <c r="FP121" s="691"/>
      <c r="FQ121" s="691"/>
      <c r="FR121" s="691"/>
      <c r="FS121" s="691"/>
      <c r="FT121" s="691"/>
      <c r="FU121" s="691"/>
      <c r="FV121" s="691"/>
      <c r="FW121" s="691"/>
      <c r="FX121" s="691"/>
      <c r="FY121" s="691"/>
      <c r="FZ121" s="691"/>
      <c r="GA121" s="691"/>
      <c r="GB121" s="691"/>
      <c r="GC121" s="691"/>
      <c r="GD121" s="691"/>
      <c r="GE121" s="691"/>
      <c r="GF121" s="691"/>
      <c r="GG121" s="691"/>
      <c r="GH121" s="691"/>
      <c r="GI121" s="691"/>
      <c r="GJ121" s="691"/>
      <c r="GK121" s="691"/>
      <c r="GL121" s="691"/>
      <c r="GM121" s="691"/>
      <c r="GN121" s="691"/>
      <c r="GO121" s="691"/>
      <c r="GP121" s="691"/>
      <c r="GQ121" s="691"/>
      <c r="GR121" s="691"/>
      <c r="GS121" s="691"/>
      <c r="GT121" s="691"/>
      <c r="GU121" s="691"/>
      <c r="GV121" s="691"/>
      <c r="GW121" s="691"/>
      <c r="GX121" s="691"/>
      <c r="GY121" s="691"/>
      <c r="GZ121" s="691"/>
      <c r="HA121" s="691"/>
      <c r="HB121" s="691"/>
      <c r="HC121" s="691"/>
      <c r="HD121" s="691"/>
      <c r="HE121" s="691"/>
      <c r="HF121" s="691"/>
      <c r="HG121" s="691"/>
      <c r="HH121" s="691"/>
      <c r="HI121" s="691"/>
      <c r="HJ121" s="691"/>
      <c r="HK121" s="691"/>
      <c r="HL121" s="691"/>
      <c r="HM121" s="691"/>
      <c r="HN121" s="691"/>
      <c r="HO121" s="691"/>
      <c r="HP121" s="691"/>
      <c r="HQ121" s="691"/>
      <c r="HR121" s="691"/>
      <c r="HS121" s="691"/>
      <c r="HT121" s="691"/>
      <c r="HU121" s="691"/>
      <c r="HV121" s="691"/>
      <c r="HW121" s="691"/>
      <c r="HX121" s="691"/>
      <c r="HY121" s="691"/>
      <c r="HZ121" s="691"/>
      <c r="IA121" s="691"/>
      <c r="IB121" s="691"/>
      <c r="IC121" s="691"/>
      <c r="ID121" s="691"/>
      <c r="IE121" s="691"/>
      <c r="IF121" s="691"/>
      <c r="IG121" s="691"/>
      <c r="IH121" s="691"/>
      <c r="II121" s="691"/>
      <c r="IJ121" s="691"/>
      <c r="IK121" s="691"/>
      <c r="IL121" s="691"/>
      <c r="IM121" s="691"/>
      <c r="IN121" s="691"/>
      <c r="IO121" s="691"/>
      <c r="IP121" s="691"/>
      <c r="IQ121" s="691"/>
      <c r="IR121" s="691"/>
      <c r="IS121" s="691"/>
      <c r="IT121" s="691"/>
      <c r="IU121" s="691"/>
      <c r="IV121" s="691"/>
      <c r="IW121" s="691"/>
      <c r="IX121" s="691"/>
      <c r="IY121" s="691"/>
      <c r="IZ121" s="691"/>
      <c r="JA121" s="691"/>
      <c r="JB121" s="691"/>
      <c r="JC121" s="691"/>
      <c r="JD121" s="691"/>
      <c r="JE121" s="691"/>
      <c r="JF121" s="691"/>
      <c r="JG121" s="691"/>
      <c r="JH121" s="691"/>
      <c r="JI121" s="691"/>
      <c r="JJ121" s="691"/>
      <c r="JK121" s="691"/>
      <c r="JL121" s="691"/>
      <c r="JM121" s="691"/>
      <c r="JN121" s="691"/>
      <c r="JO121" s="691"/>
    </row>
    <row r="122" spans="1:275" s="854" customFormat="1" ht="187.5" customHeight="1" x14ac:dyDescent="0.25">
      <c r="A122" s="673">
        <v>95</v>
      </c>
      <c r="B122" s="674" t="s">
        <v>278</v>
      </c>
      <c r="C122" s="674">
        <v>80101706</v>
      </c>
      <c r="D122" s="675" t="s">
        <v>408</v>
      </c>
      <c r="E122" s="674" t="s">
        <v>89</v>
      </c>
      <c r="F122" s="674">
        <v>1</v>
      </c>
      <c r="G122" s="676" t="s">
        <v>97</v>
      </c>
      <c r="H122" s="815" t="s">
        <v>498</v>
      </c>
      <c r="I122" s="674" t="s">
        <v>79</v>
      </c>
      <c r="J122" s="674" t="s">
        <v>86</v>
      </c>
      <c r="K122" s="674" t="s">
        <v>719</v>
      </c>
      <c r="L122" s="693">
        <v>63388000</v>
      </c>
      <c r="M122" s="678">
        <v>63388000</v>
      </c>
      <c r="N122" s="679" t="s">
        <v>346</v>
      </c>
      <c r="O122" s="679" t="s">
        <v>50</v>
      </c>
      <c r="P122" s="680" t="s">
        <v>347</v>
      </c>
      <c r="Q122" s="681"/>
      <c r="R122" s="695" t="s">
        <v>533</v>
      </c>
      <c r="S122" s="696" t="s">
        <v>534</v>
      </c>
      <c r="T122" s="727">
        <v>42379</v>
      </c>
      <c r="U122" s="728" t="s">
        <v>535</v>
      </c>
      <c r="V122" s="729" t="s">
        <v>507</v>
      </c>
      <c r="W122" s="699">
        <v>63388000</v>
      </c>
      <c r="X122" s="670"/>
      <c r="Y122" s="699">
        <v>63388000</v>
      </c>
      <c r="Z122" s="699">
        <v>63388000</v>
      </c>
      <c r="AA122" s="729" t="s">
        <v>536</v>
      </c>
      <c r="AB122" s="844"/>
      <c r="AC122" s="844"/>
      <c r="AD122" s="844"/>
      <c r="AE122" s="844"/>
      <c r="AF122" s="844"/>
      <c r="AG122" s="844"/>
      <c r="AH122" s="728" t="s">
        <v>537</v>
      </c>
      <c r="AI122" s="727">
        <v>42745</v>
      </c>
      <c r="AJ122" s="727">
        <v>43093</v>
      </c>
      <c r="AK122" s="729" t="s">
        <v>538</v>
      </c>
      <c r="AL122" s="731" t="s">
        <v>539</v>
      </c>
      <c r="AM122" s="688"/>
      <c r="AN122" s="688"/>
      <c r="AO122" s="688"/>
      <c r="AP122" s="688"/>
      <c r="AQ122" s="688"/>
      <c r="AR122" s="689"/>
      <c r="AS122" s="689"/>
      <c r="AT122" s="690"/>
      <c r="AU122" s="690"/>
      <c r="AV122" s="690"/>
      <c r="AW122" s="690"/>
      <c r="AX122" s="690"/>
      <c r="AY122" s="690"/>
      <c r="AZ122" s="690"/>
      <c r="BA122" s="690"/>
      <c r="BB122" s="852"/>
      <c r="BC122" s="853"/>
      <c r="BD122" s="853"/>
      <c r="BE122" s="853"/>
      <c r="BF122" s="853"/>
      <c r="BG122" s="853"/>
      <c r="BH122" s="853"/>
      <c r="BI122" s="853"/>
      <c r="BJ122" s="853"/>
      <c r="BK122" s="853"/>
      <c r="BL122" s="853"/>
      <c r="BM122" s="853"/>
      <c r="BN122" s="853"/>
      <c r="BO122" s="853"/>
      <c r="BP122" s="853"/>
      <c r="BQ122" s="853"/>
      <c r="BR122" s="853"/>
      <c r="BS122" s="853"/>
      <c r="BT122" s="853"/>
      <c r="BU122" s="853"/>
      <c r="BV122" s="853"/>
      <c r="BW122" s="853"/>
      <c r="BX122" s="853"/>
      <c r="BY122" s="853"/>
      <c r="BZ122" s="853"/>
      <c r="CA122" s="853"/>
      <c r="CB122" s="853"/>
      <c r="CC122" s="853"/>
      <c r="CD122" s="853"/>
      <c r="CE122" s="853"/>
      <c r="CF122" s="853"/>
      <c r="CG122" s="853"/>
      <c r="CH122" s="853"/>
      <c r="CI122" s="853"/>
      <c r="CJ122" s="853"/>
      <c r="CK122" s="853"/>
      <c r="CL122" s="853"/>
      <c r="CM122" s="853"/>
      <c r="CN122" s="853"/>
      <c r="CO122" s="853"/>
      <c r="CP122" s="853"/>
      <c r="CQ122" s="853"/>
      <c r="CR122" s="853"/>
      <c r="CS122" s="853"/>
      <c r="CT122" s="853"/>
      <c r="CU122" s="853"/>
      <c r="CV122" s="853"/>
      <c r="CW122" s="853"/>
      <c r="CX122" s="853"/>
      <c r="CY122" s="853"/>
      <c r="CZ122" s="853"/>
      <c r="DA122" s="853"/>
      <c r="DB122" s="853"/>
      <c r="DC122" s="853"/>
      <c r="DD122" s="853"/>
      <c r="DE122" s="853"/>
      <c r="DF122" s="853"/>
      <c r="DG122" s="853"/>
      <c r="DH122" s="853"/>
      <c r="DI122" s="853"/>
      <c r="DJ122" s="853"/>
      <c r="DK122" s="853"/>
      <c r="DL122" s="853"/>
      <c r="DM122" s="853"/>
      <c r="DN122" s="853"/>
      <c r="DO122" s="853"/>
      <c r="DP122" s="853"/>
      <c r="DQ122" s="853"/>
      <c r="DR122" s="853"/>
      <c r="DS122" s="853"/>
      <c r="DT122" s="853"/>
      <c r="DU122" s="853"/>
      <c r="DV122" s="853"/>
      <c r="DW122" s="853"/>
      <c r="DX122" s="853"/>
      <c r="DY122" s="853"/>
      <c r="DZ122" s="853"/>
      <c r="EA122" s="853"/>
      <c r="EB122" s="853"/>
      <c r="EC122" s="853"/>
      <c r="ED122" s="853"/>
      <c r="EE122" s="853"/>
      <c r="EF122" s="853"/>
      <c r="EG122" s="853"/>
      <c r="EH122" s="853"/>
      <c r="EI122" s="853"/>
      <c r="EJ122" s="853"/>
      <c r="EK122" s="853"/>
      <c r="EL122" s="853"/>
      <c r="EM122" s="853"/>
      <c r="EN122" s="853"/>
      <c r="EO122" s="853"/>
      <c r="EP122" s="853"/>
      <c r="EQ122" s="853"/>
      <c r="ER122" s="853"/>
      <c r="ES122" s="853"/>
      <c r="ET122" s="853"/>
      <c r="EU122" s="853"/>
      <c r="EV122" s="853"/>
      <c r="EW122" s="853"/>
      <c r="EX122" s="853"/>
      <c r="EY122" s="853"/>
      <c r="EZ122" s="853"/>
      <c r="FA122" s="853"/>
      <c r="FB122" s="853"/>
      <c r="FC122" s="853"/>
      <c r="FD122" s="853"/>
      <c r="FE122" s="853"/>
      <c r="FF122" s="853"/>
      <c r="FG122" s="853"/>
      <c r="FH122" s="853"/>
      <c r="FI122" s="853"/>
      <c r="FJ122" s="853"/>
      <c r="FK122" s="853"/>
      <c r="FL122" s="853"/>
      <c r="FM122" s="853"/>
      <c r="FN122" s="853"/>
      <c r="FO122" s="853"/>
      <c r="FP122" s="853"/>
      <c r="FQ122" s="853"/>
      <c r="FR122" s="853"/>
      <c r="FS122" s="853"/>
      <c r="FT122" s="853"/>
      <c r="FU122" s="853"/>
      <c r="FV122" s="853"/>
      <c r="FW122" s="853"/>
      <c r="FX122" s="853"/>
      <c r="FY122" s="853"/>
      <c r="FZ122" s="853"/>
      <c r="GA122" s="853"/>
      <c r="GB122" s="853"/>
      <c r="GC122" s="853"/>
      <c r="GD122" s="853"/>
      <c r="GE122" s="853"/>
      <c r="GF122" s="853"/>
      <c r="GG122" s="853"/>
      <c r="GH122" s="853"/>
      <c r="GI122" s="853"/>
      <c r="GJ122" s="853"/>
      <c r="GK122" s="853"/>
      <c r="GL122" s="853"/>
      <c r="GM122" s="853"/>
      <c r="GN122" s="853"/>
      <c r="GO122" s="853"/>
      <c r="GP122" s="853"/>
      <c r="GQ122" s="853"/>
      <c r="GR122" s="853"/>
      <c r="GS122" s="853"/>
      <c r="GT122" s="853"/>
      <c r="GU122" s="853"/>
      <c r="GV122" s="853"/>
      <c r="GW122" s="853"/>
      <c r="GX122" s="853"/>
      <c r="GY122" s="853"/>
      <c r="GZ122" s="853"/>
      <c r="HA122" s="853"/>
      <c r="HB122" s="853"/>
      <c r="HC122" s="853"/>
      <c r="HD122" s="853"/>
      <c r="HE122" s="853"/>
      <c r="HF122" s="853"/>
      <c r="HG122" s="853"/>
      <c r="HH122" s="853"/>
      <c r="HI122" s="853"/>
      <c r="HJ122" s="853"/>
      <c r="HK122" s="853"/>
      <c r="HL122" s="853"/>
      <c r="HM122" s="853"/>
      <c r="HN122" s="853"/>
      <c r="HO122" s="853"/>
      <c r="HP122" s="853"/>
      <c r="HQ122" s="853"/>
      <c r="HR122" s="853"/>
      <c r="HS122" s="853"/>
      <c r="HT122" s="853"/>
      <c r="HU122" s="853"/>
      <c r="HV122" s="853"/>
      <c r="HW122" s="853"/>
      <c r="HX122" s="853"/>
      <c r="HY122" s="853"/>
      <c r="HZ122" s="853"/>
      <c r="IA122" s="853"/>
      <c r="IB122" s="853"/>
      <c r="IC122" s="853"/>
      <c r="ID122" s="853"/>
      <c r="IE122" s="853"/>
      <c r="IF122" s="853"/>
      <c r="IG122" s="853"/>
      <c r="IH122" s="853"/>
      <c r="II122" s="853"/>
      <c r="IJ122" s="853"/>
      <c r="IK122" s="853"/>
      <c r="IL122" s="853"/>
      <c r="IM122" s="853"/>
      <c r="IN122" s="853"/>
      <c r="IO122" s="853"/>
      <c r="IP122" s="853"/>
      <c r="IQ122" s="853"/>
      <c r="IR122" s="853"/>
      <c r="IS122" s="853"/>
      <c r="IT122" s="853"/>
      <c r="IU122" s="853"/>
      <c r="IV122" s="853"/>
      <c r="IW122" s="853"/>
      <c r="IX122" s="853"/>
      <c r="IY122" s="853"/>
      <c r="IZ122" s="853"/>
      <c r="JA122" s="853"/>
      <c r="JB122" s="853"/>
      <c r="JC122" s="853"/>
      <c r="JD122" s="853"/>
      <c r="JE122" s="853"/>
      <c r="JF122" s="853"/>
      <c r="JG122" s="853"/>
      <c r="JH122" s="853"/>
      <c r="JI122" s="853"/>
      <c r="JJ122" s="853"/>
      <c r="JK122" s="853"/>
      <c r="JL122" s="853"/>
      <c r="JM122" s="853"/>
      <c r="JN122" s="853"/>
      <c r="JO122" s="853"/>
    </row>
    <row r="123" spans="1:275" s="692" customFormat="1" ht="168.75" customHeight="1" x14ac:dyDescent="0.25">
      <c r="A123" s="673">
        <v>96</v>
      </c>
      <c r="B123" s="674" t="s">
        <v>278</v>
      </c>
      <c r="C123" s="674">
        <v>80101706</v>
      </c>
      <c r="D123" s="675" t="s">
        <v>408</v>
      </c>
      <c r="E123" s="674" t="s">
        <v>89</v>
      </c>
      <c r="F123" s="674">
        <v>1</v>
      </c>
      <c r="G123" s="676" t="s">
        <v>97</v>
      </c>
      <c r="H123" s="815" t="s">
        <v>494</v>
      </c>
      <c r="I123" s="674" t="s">
        <v>79</v>
      </c>
      <c r="J123" s="674" t="s">
        <v>86</v>
      </c>
      <c r="K123" s="674" t="s">
        <v>719</v>
      </c>
      <c r="L123" s="693">
        <v>19950000</v>
      </c>
      <c r="M123" s="678">
        <v>19950000</v>
      </c>
      <c r="N123" s="679" t="s">
        <v>346</v>
      </c>
      <c r="O123" s="679" t="s">
        <v>50</v>
      </c>
      <c r="P123" s="680" t="s">
        <v>347</v>
      </c>
      <c r="Q123" s="681"/>
      <c r="R123" s="695" t="s">
        <v>679</v>
      </c>
      <c r="S123" s="696" t="s">
        <v>680</v>
      </c>
      <c r="T123" s="727">
        <v>42394</v>
      </c>
      <c r="U123" s="728" t="s">
        <v>681</v>
      </c>
      <c r="V123" s="729" t="s">
        <v>507</v>
      </c>
      <c r="W123" s="699">
        <v>19950000</v>
      </c>
      <c r="X123" s="670"/>
      <c r="Y123" s="699">
        <v>19950000</v>
      </c>
      <c r="Z123" s="699">
        <v>19950000</v>
      </c>
      <c r="AA123" s="728" t="s">
        <v>682</v>
      </c>
      <c r="AB123" s="844"/>
      <c r="AC123" s="844"/>
      <c r="AD123" s="844"/>
      <c r="AE123" s="844"/>
      <c r="AF123" s="844"/>
      <c r="AG123" s="844"/>
      <c r="AH123" s="728" t="s">
        <v>577</v>
      </c>
      <c r="AI123" s="727">
        <v>42761</v>
      </c>
      <c r="AJ123" s="727">
        <v>42865</v>
      </c>
      <c r="AK123" s="729" t="s">
        <v>678</v>
      </c>
      <c r="AL123" s="731" t="s">
        <v>539</v>
      </c>
      <c r="AM123" s="688"/>
      <c r="AN123" s="688"/>
      <c r="AO123" s="688"/>
      <c r="AP123" s="688"/>
      <c r="AQ123" s="688"/>
      <c r="AR123" s="689"/>
      <c r="AS123" s="689"/>
      <c r="AT123" s="690"/>
      <c r="AU123" s="690"/>
      <c r="AV123" s="690"/>
      <c r="AW123" s="690"/>
      <c r="AX123" s="690"/>
      <c r="AY123" s="690"/>
      <c r="AZ123" s="690"/>
      <c r="BA123" s="690"/>
      <c r="BB123" s="691"/>
      <c r="BC123" s="691"/>
      <c r="BD123" s="691"/>
      <c r="BE123" s="691"/>
      <c r="BF123" s="691"/>
      <c r="BG123" s="691"/>
      <c r="BH123" s="691"/>
      <c r="BI123" s="691"/>
      <c r="BJ123" s="691"/>
      <c r="BK123" s="691"/>
      <c r="BL123" s="691"/>
      <c r="BM123" s="691"/>
      <c r="BN123" s="691"/>
      <c r="BO123" s="691"/>
      <c r="BP123" s="691"/>
      <c r="BQ123" s="691"/>
      <c r="BR123" s="691"/>
      <c r="BS123" s="691"/>
      <c r="BT123" s="691"/>
      <c r="BU123" s="691"/>
      <c r="BV123" s="691"/>
      <c r="BW123" s="691"/>
      <c r="BX123" s="691"/>
      <c r="BY123" s="691"/>
      <c r="BZ123" s="691"/>
      <c r="CA123" s="691"/>
      <c r="CB123" s="691"/>
      <c r="CC123" s="691"/>
      <c r="CD123" s="691"/>
      <c r="CE123" s="691"/>
      <c r="CF123" s="691"/>
      <c r="CG123" s="691"/>
      <c r="CH123" s="691"/>
      <c r="CI123" s="691"/>
      <c r="CJ123" s="691"/>
      <c r="CK123" s="691"/>
      <c r="CL123" s="691"/>
      <c r="CM123" s="691"/>
      <c r="CN123" s="691"/>
      <c r="CO123" s="691"/>
      <c r="CP123" s="691"/>
      <c r="CQ123" s="691"/>
      <c r="CR123" s="691"/>
      <c r="CS123" s="691"/>
      <c r="CT123" s="691"/>
      <c r="CU123" s="691"/>
      <c r="CV123" s="691"/>
      <c r="CW123" s="691"/>
      <c r="CX123" s="691"/>
      <c r="CY123" s="691"/>
      <c r="CZ123" s="691"/>
      <c r="DA123" s="691"/>
      <c r="DB123" s="691"/>
      <c r="DC123" s="691"/>
      <c r="DD123" s="691"/>
      <c r="DE123" s="691"/>
      <c r="DF123" s="691"/>
      <c r="DG123" s="691"/>
      <c r="DH123" s="691"/>
      <c r="DI123" s="691"/>
      <c r="DJ123" s="691"/>
      <c r="DK123" s="691"/>
      <c r="DL123" s="691"/>
      <c r="DM123" s="691"/>
      <c r="DN123" s="691"/>
      <c r="DO123" s="691"/>
      <c r="DP123" s="691"/>
      <c r="DQ123" s="691"/>
      <c r="DR123" s="691"/>
      <c r="DS123" s="691"/>
      <c r="DT123" s="691"/>
      <c r="DU123" s="691"/>
      <c r="DV123" s="691"/>
      <c r="DW123" s="691"/>
      <c r="DX123" s="691"/>
      <c r="DY123" s="691"/>
      <c r="DZ123" s="691"/>
      <c r="EA123" s="691"/>
      <c r="EB123" s="691"/>
      <c r="EC123" s="691"/>
      <c r="ED123" s="691"/>
      <c r="EE123" s="691"/>
      <c r="EF123" s="691"/>
      <c r="EG123" s="691"/>
      <c r="EH123" s="691"/>
      <c r="EI123" s="691"/>
      <c r="EJ123" s="691"/>
      <c r="EK123" s="691"/>
      <c r="EL123" s="691"/>
      <c r="EM123" s="691"/>
      <c r="EN123" s="691"/>
      <c r="EO123" s="691"/>
      <c r="EP123" s="691"/>
      <c r="EQ123" s="691"/>
      <c r="ER123" s="691"/>
      <c r="ES123" s="691"/>
      <c r="ET123" s="691"/>
      <c r="EU123" s="691"/>
      <c r="EV123" s="691"/>
      <c r="EW123" s="691"/>
      <c r="EX123" s="691"/>
      <c r="EY123" s="691"/>
      <c r="EZ123" s="691"/>
      <c r="FA123" s="691"/>
      <c r="FB123" s="691"/>
      <c r="FC123" s="691"/>
      <c r="FD123" s="691"/>
      <c r="FE123" s="691"/>
      <c r="FF123" s="691"/>
      <c r="FG123" s="691"/>
      <c r="FH123" s="691"/>
      <c r="FI123" s="691"/>
      <c r="FJ123" s="691"/>
      <c r="FK123" s="691"/>
      <c r="FL123" s="691"/>
      <c r="FM123" s="691"/>
      <c r="FN123" s="691"/>
      <c r="FO123" s="691"/>
      <c r="FP123" s="691"/>
      <c r="FQ123" s="691"/>
      <c r="FR123" s="691"/>
      <c r="FS123" s="691"/>
      <c r="FT123" s="691"/>
      <c r="FU123" s="691"/>
      <c r="FV123" s="691"/>
      <c r="FW123" s="691"/>
      <c r="FX123" s="691"/>
      <c r="FY123" s="691"/>
      <c r="FZ123" s="691"/>
      <c r="GA123" s="691"/>
      <c r="GB123" s="691"/>
      <c r="GC123" s="691"/>
      <c r="GD123" s="691"/>
      <c r="GE123" s="691"/>
      <c r="GF123" s="691"/>
      <c r="GG123" s="691"/>
      <c r="GH123" s="691"/>
      <c r="GI123" s="691"/>
      <c r="GJ123" s="691"/>
      <c r="GK123" s="691"/>
      <c r="GL123" s="691"/>
      <c r="GM123" s="691"/>
      <c r="GN123" s="691"/>
      <c r="GO123" s="691"/>
      <c r="GP123" s="691"/>
      <c r="GQ123" s="691"/>
      <c r="GR123" s="691"/>
      <c r="GS123" s="691"/>
      <c r="GT123" s="691"/>
      <c r="GU123" s="691"/>
      <c r="GV123" s="691"/>
      <c r="GW123" s="691"/>
      <c r="GX123" s="691"/>
      <c r="GY123" s="691"/>
      <c r="GZ123" s="691"/>
      <c r="HA123" s="691"/>
      <c r="HB123" s="691"/>
      <c r="HC123" s="691"/>
      <c r="HD123" s="691"/>
      <c r="HE123" s="691"/>
      <c r="HF123" s="691"/>
      <c r="HG123" s="691"/>
      <c r="HH123" s="691"/>
      <c r="HI123" s="691"/>
      <c r="HJ123" s="691"/>
      <c r="HK123" s="691"/>
      <c r="HL123" s="691"/>
      <c r="HM123" s="691"/>
      <c r="HN123" s="691"/>
      <c r="HO123" s="691"/>
      <c r="HP123" s="691"/>
      <c r="HQ123" s="691"/>
      <c r="HR123" s="691"/>
      <c r="HS123" s="691"/>
      <c r="HT123" s="691"/>
      <c r="HU123" s="691"/>
      <c r="HV123" s="691"/>
      <c r="HW123" s="691"/>
      <c r="HX123" s="691"/>
      <c r="HY123" s="691"/>
      <c r="HZ123" s="691"/>
      <c r="IA123" s="691"/>
      <c r="IB123" s="691"/>
      <c r="IC123" s="691"/>
      <c r="ID123" s="691"/>
      <c r="IE123" s="691"/>
      <c r="IF123" s="691"/>
      <c r="IG123" s="691"/>
      <c r="IH123" s="691"/>
      <c r="II123" s="691"/>
      <c r="IJ123" s="691"/>
      <c r="IK123" s="691"/>
      <c r="IL123" s="691"/>
      <c r="IM123" s="691"/>
      <c r="IN123" s="691"/>
      <c r="IO123" s="691"/>
      <c r="IP123" s="691"/>
      <c r="IQ123" s="691"/>
      <c r="IR123" s="691"/>
      <c r="IS123" s="691"/>
      <c r="IT123" s="691"/>
      <c r="IU123" s="691"/>
      <c r="IV123" s="691"/>
      <c r="IW123" s="691"/>
      <c r="IX123" s="691"/>
      <c r="IY123" s="691"/>
      <c r="IZ123" s="691"/>
      <c r="JA123" s="691"/>
      <c r="JB123" s="691"/>
      <c r="JC123" s="691"/>
      <c r="JD123" s="691"/>
      <c r="JE123" s="691"/>
      <c r="JF123" s="691"/>
      <c r="JG123" s="691"/>
      <c r="JH123" s="691"/>
      <c r="JI123" s="691"/>
      <c r="JJ123" s="691"/>
      <c r="JK123" s="691"/>
      <c r="JL123" s="691"/>
      <c r="JM123" s="691"/>
      <c r="JN123" s="691"/>
      <c r="JO123" s="691"/>
    </row>
    <row r="124" spans="1:275" s="692" customFormat="1" ht="90" customHeight="1" x14ac:dyDescent="0.25">
      <c r="A124" s="673">
        <v>97</v>
      </c>
      <c r="B124" s="797" t="s">
        <v>407</v>
      </c>
      <c r="C124" s="674">
        <v>80101706</v>
      </c>
      <c r="D124" s="675" t="s">
        <v>422</v>
      </c>
      <c r="E124" s="674" t="s">
        <v>89</v>
      </c>
      <c r="F124" s="674">
        <v>1</v>
      </c>
      <c r="G124" s="676" t="s">
        <v>97</v>
      </c>
      <c r="H124" s="815" t="s">
        <v>494</v>
      </c>
      <c r="I124" s="674" t="s">
        <v>79</v>
      </c>
      <c r="J124" s="674" t="s">
        <v>86</v>
      </c>
      <c r="K124" s="674" t="s">
        <v>723</v>
      </c>
      <c r="L124" s="693">
        <v>22785000</v>
      </c>
      <c r="M124" s="678">
        <v>22785000</v>
      </c>
      <c r="N124" s="679" t="s">
        <v>346</v>
      </c>
      <c r="O124" s="679" t="s">
        <v>50</v>
      </c>
      <c r="P124" s="680" t="s">
        <v>53</v>
      </c>
      <c r="Q124" s="681"/>
      <c r="R124" s="695" t="s">
        <v>766</v>
      </c>
      <c r="S124" s="696" t="s">
        <v>864</v>
      </c>
      <c r="T124" s="683"/>
      <c r="U124" s="670"/>
      <c r="V124" s="684"/>
      <c r="W124" s="699">
        <v>19530000</v>
      </c>
      <c r="X124" s="670"/>
      <c r="Y124" s="699">
        <v>19530000</v>
      </c>
      <c r="Z124" s="699">
        <v>19530000</v>
      </c>
      <c r="AA124" s="684"/>
      <c r="AB124" s="844"/>
      <c r="AC124" s="844"/>
      <c r="AD124" s="844"/>
      <c r="AE124" s="844"/>
      <c r="AF124" s="844"/>
      <c r="AG124" s="844"/>
      <c r="AH124" s="686"/>
      <c r="AI124" s="687"/>
      <c r="AJ124" s="687"/>
      <c r="AK124" s="684"/>
      <c r="AL124" s="684"/>
      <c r="AM124" s="688"/>
      <c r="AN124" s="688"/>
      <c r="AO124" s="688"/>
      <c r="AP124" s="688"/>
      <c r="AQ124" s="688"/>
      <c r="AR124" s="689"/>
      <c r="AS124" s="689"/>
      <c r="AT124" s="690"/>
      <c r="AU124" s="690"/>
      <c r="AV124" s="690"/>
      <c r="AW124" s="690"/>
      <c r="AX124" s="690"/>
      <c r="AY124" s="690"/>
      <c r="AZ124" s="690"/>
      <c r="BA124" s="690"/>
      <c r="BB124" s="691"/>
      <c r="BC124" s="691"/>
      <c r="BD124" s="691"/>
      <c r="BE124" s="691"/>
      <c r="BF124" s="691"/>
      <c r="BG124" s="691"/>
      <c r="BH124" s="691"/>
      <c r="BI124" s="691"/>
      <c r="BJ124" s="691"/>
      <c r="BK124" s="691"/>
      <c r="BL124" s="691"/>
      <c r="BM124" s="691"/>
      <c r="BN124" s="691"/>
      <c r="BO124" s="691"/>
      <c r="BP124" s="691"/>
      <c r="BQ124" s="691"/>
      <c r="BR124" s="691"/>
      <c r="BS124" s="691"/>
      <c r="BT124" s="691"/>
      <c r="BU124" s="691"/>
      <c r="BV124" s="691"/>
      <c r="BW124" s="691"/>
      <c r="BX124" s="691"/>
      <c r="BY124" s="691"/>
      <c r="BZ124" s="691"/>
      <c r="CA124" s="691"/>
      <c r="CB124" s="691"/>
      <c r="CC124" s="691"/>
      <c r="CD124" s="691"/>
      <c r="CE124" s="691"/>
      <c r="CF124" s="691"/>
      <c r="CG124" s="691"/>
      <c r="CH124" s="691"/>
      <c r="CI124" s="691"/>
      <c r="CJ124" s="691"/>
      <c r="CK124" s="691"/>
      <c r="CL124" s="691"/>
      <c r="CM124" s="691"/>
      <c r="CN124" s="691"/>
      <c r="CO124" s="691"/>
      <c r="CP124" s="691"/>
      <c r="CQ124" s="691"/>
      <c r="CR124" s="691"/>
      <c r="CS124" s="691"/>
      <c r="CT124" s="691"/>
      <c r="CU124" s="691"/>
      <c r="CV124" s="691"/>
      <c r="CW124" s="691"/>
      <c r="CX124" s="691"/>
      <c r="CY124" s="691"/>
      <c r="CZ124" s="691"/>
      <c r="DA124" s="691"/>
      <c r="DB124" s="691"/>
      <c r="DC124" s="691"/>
      <c r="DD124" s="691"/>
      <c r="DE124" s="691"/>
      <c r="DF124" s="691"/>
      <c r="DG124" s="691"/>
      <c r="DH124" s="691"/>
      <c r="DI124" s="691"/>
      <c r="DJ124" s="691"/>
      <c r="DK124" s="691"/>
      <c r="DL124" s="691"/>
      <c r="DM124" s="691"/>
      <c r="DN124" s="691"/>
      <c r="DO124" s="691"/>
      <c r="DP124" s="691"/>
      <c r="DQ124" s="691"/>
      <c r="DR124" s="691"/>
      <c r="DS124" s="691"/>
      <c r="DT124" s="691"/>
      <c r="DU124" s="691"/>
      <c r="DV124" s="691"/>
      <c r="DW124" s="691"/>
      <c r="DX124" s="691"/>
      <c r="DY124" s="691"/>
      <c r="DZ124" s="691"/>
      <c r="EA124" s="691"/>
      <c r="EB124" s="691"/>
      <c r="EC124" s="691"/>
      <c r="ED124" s="691"/>
      <c r="EE124" s="691"/>
      <c r="EF124" s="691"/>
      <c r="EG124" s="691"/>
      <c r="EH124" s="691"/>
      <c r="EI124" s="691"/>
      <c r="EJ124" s="691"/>
      <c r="EK124" s="691"/>
      <c r="EL124" s="691"/>
      <c r="EM124" s="691"/>
      <c r="EN124" s="691"/>
      <c r="EO124" s="691"/>
      <c r="EP124" s="691"/>
      <c r="EQ124" s="691"/>
      <c r="ER124" s="691"/>
      <c r="ES124" s="691"/>
      <c r="ET124" s="691"/>
      <c r="EU124" s="691"/>
      <c r="EV124" s="691"/>
      <c r="EW124" s="691"/>
      <c r="EX124" s="691"/>
      <c r="EY124" s="691"/>
      <c r="EZ124" s="691"/>
      <c r="FA124" s="691"/>
      <c r="FB124" s="691"/>
      <c r="FC124" s="691"/>
      <c r="FD124" s="691"/>
      <c r="FE124" s="691"/>
      <c r="FF124" s="691"/>
      <c r="FG124" s="691"/>
      <c r="FH124" s="691"/>
      <c r="FI124" s="691"/>
      <c r="FJ124" s="691"/>
      <c r="FK124" s="691"/>
      <c r="FL124" s="691"/>
      <c r="FM124" s="691"/>
      <c r="FN124" s="691"/>
      <c r="FO124" s="691"/>
      <c r="FP124" s="691"/>
      <c r="FQ124" s="691"/>
      <c r="FR124" s="691"/>
      <c r="FS124" s="691"/>
      <c r="FT124" s="691"/>
      <c r="FU124" s="691"/>
      <c r="FV124" s="691"/>
      <c r="FW124" s="691"/>
      <c r="FX124" s="691"/>
      <c r="FY124" s="691"/>
      <c r="FZ124" s="691"/>
      <c r="GA124" s="691"/>
      <c r="GB124" s="691"/>
      <c r="GC124" s="691"/>
      <c r="GD124" s="691"/>
      <c r="GE124" s="691"/>
      <c r="GF124" s="691"/>
      <c r="GG124" s="691"/>
      <c r="GH124" s="691"/>
      <c r="GI124" s="691"/>
      <c r="GJ124" s="691"/>
      <c r="GK124" s="691"/>
      <c r="GL124" s="691"/>
      <c r="GM124" s="691"/>
      <c r="GN124" s="691"/>
      <c r="GO124" s="691"/>
      <c r="GP124" s="691"/>
      <c r="GQ124" s="691"/>
      <c r="GR124" s="691"/>
      <c r="GS124" s="691"/>
      <c r="GT124" s="691"/>
      <c r="GU124" s="691"/>
      <c r="GV124" s="691"/>
      <c r="GW124" s="691"/>
      <c r="GX124" s="691"/>
      <c r="GY124" s="691"/>
      <c r="GZ124" s="691"/>
      <c r="HA124" s="691"/>
      <c r="HB124" s="691"/>
      <c r="HC124" s="691"/>
      <c r="HD124" s="691"/>
      <c r="HE124" s="691"/>
      <c r="HF124" s="691"/>
      <c r="HG124" s="691"/>
      <c r="HH124" s="691"/>
      <c r="HI124" s="691"/>
      <c r="HJ124" s="691"/>
      <c r="HK124" s="691"/>
      <c r="HL124" s="691"/>
      <c r="HM124" s="691"/>
      <c r="HN124" s="691"/>
      <c r="HO124" s="691"/>
      <c r="HP124" s="691"/>
      <c r="HQ124" s="691"/>
      <c r="HR124" s="691"/>
      <c r="HS124" s="691"/>
      <c r="HT124" s="691"/>
      <c r="HU124" s="691"/>
      <c r="HV124" s="691"/>
      <c r="HW124" s="691"/>
      <c r="HX124" s="691"/>
      <c r="HY124" s="691"/>
      <c r="HZ124" s="691"/>
      <c r="IA124" s="691"/>
      <c r="IB124" s="691"/>
      <c r="IC124" s="691"/>
      <c r="ID124" s="691"/>
      <c r="IE124" s="691"/>
      <c r="IF124" s="691"/>
      <c r="IG124" s="691"/>
      <c r="IH124" s="691"/>
      <c r="II124" s="691"/>
      <c r="IJ124" s="691"/>
      <c r="IK124" s="691"/>
      <c r="IL124" s="691"/>
      <c r="IM124" s="691"/>
      <c r="IN124" s="691"/>
      <c r="IO124" s="691"/>
      <c r="IP124" s="691"/>
      <c r="IQ124" s="691"/>
      <c r="IR124" s="691"/>
      <c r="IS124" s="691"/>
      <c r="IT124" s="691"/>
      <c r="IU124" s="691"/>
      <c r="IV124" s="691"/>
      <c r="IW124" s="691"/>
      <c r="IX124" s="691"/>
      <c r="IY124" s="691"/>
      <c r="IZ124" s="691"/>
      <c r="JA124" s="691"/>
      <c r="JB124" s="691"/>
      <c r="JC124" s="691"/>
      <c r="JD124" s="691"/>
      <c r="JE124" s="691"/>
      <c r="JF124" s="691"/>
      <c r="JG124" s="691"/>
      <c r="JH124" s="691"/>
      <c r="JI124" s="691"/>
      <c r="JJ124" s="691"/>
      <c r="JK124" s="691"/>
      <c r="JL124" s="691"/>
      <c r="JM124" s="691"/>
      <c r="JN124" s="691"/>
      <c r="JO124" s="691"/>
    </row>
    <row r="125" spans="1:275" s="854" customFormat="1" ht="187.5" customHeight="1" x14ac:dyDescent="0.25">
      <c r="A125" s="673">
        <v>98</v>
      </c>
      <c r="B125" s="797" t="s">
        <v>428</v>
      </c>
      <c r="C125" s="674">
        <v>80101706</v>
      </c>
      <c r="D125" s="675" t="s">
        <v>413</v>
      </c>
      <c r="E125" s="674" t="s">
        <v>89</v>
      </c>
      <c r="F125" s="674">
        <v>1</v>
      </c>
      <c r="G125" s="676" t="s">
        <v>97</v>
      </c>
      <c r="H125" s="815" t="s">
        <v>494</v>
      </c>
      <c r="I125" s="674" t="s">
        <v>79</v>
      </c>
      <c r="J125" s="674" t="s">
        <v>86</v>
      </c>
      <c r="K125" s="674" t="s">
        <v>719</v>
      </c>
      <c r="L125" s="693">
        <v>12036500</v>
      </c>
      <c r="M125" s="678">
        <v>12036500</v>
      </c>
      <c r="N125" s="679" t="s">
        <v>346</v>
      </c>
      <c r="O125" s="679" t="s">
        <v>50</v>
      </c>
      <c r="P125" s="680" t="s">
        <v>438</v>
      </c>
      <c r="Q125" s="681"/>
      <c r="R125" s="695" t="s">
        <v>529</v>
      </c>
      <c r="S125" s="696" t="s">
        <v>530</v>
      </c>
      <c r="T125" s="727">
        <v>42379</v>
      </c>
      <c r="U125" s="728" t="s">
        <v>531</v>
      </c>
      <c r="V125" s="729" t="s">
        <v>507</v>
      </c>
      <c r="W125" s="699">
        <v>12036500</v>
      </c>
      <c r="X125" s="670"/>
      <c r="Y125" s="699">
        <v>12036500</v>
      </c>
      <c r="Z125" s="699">
        <v>12036500</v>
      </c>
      <c r="AA125" s="728" t="s">
        <v>532</v>
      </c>
      <c r="AB125" s="857" t="s">
        <v>510</v>
      </c>
      <c r="AC125" s="727">
        <v>42745</v>
      </c>
      <c r="AD125" s="727">
        <v>42849</v>
      </c>
      <c r="AE125" s="729" t="s">
        <v>528</v>
      </c>
      <c r="AF125" s="731" t="s">
        <v>406</v>
      </c>
      <c r="AG125" s="844"/>
      <c r="AH125" s="728" t="s">
        <v>510</v>
      </c>
      <c r="AI125" s="727">
        <v>42745</v>
      </c>
      <c r="AJ125" s="727">
        <v>42849</v>
      </c>
      <c r="AK125" s="729" t="s">
        <v>528</v>
      </c>
      <c r="AL125" s="731" t="s">
        <v>406</v>
      </c>
      <c r="AM125" s="688"/>
      <c r="AN125" s="688"/>
      <c r="AO125" s="688"/>
      <c r="AP125" s="688"/>
      <c r="AQ125" s="688"/>
      <c r="AR125" s="689"/>
      <c r="AS125" s="689"/>
      <c r="AT125" s="690"/>
      <c r="AU125" s="690"/>
      <c r="AV125" s="690"/>
      <c r="AW125" s="690"/>
      <c r="AX125" s="690"/>
      <c r="AY125" s="690"/>
      <c r="AZ125" s="690"/>
      <c r="BA125" s="690"/>
      <c r="BB125" s="852"/>
      <c r="BC125" s="853"/>
      <c r="BD125" s="853"/>
      <c r="BE125" s="853"/>
      <c r="BF125" s="853"/>
      <c r="BG125" s="853"/>
      <c r="BH125" s="853"/>
      <c r="BI125" s="853"/>
      <c r="BJ125" s="853"/>
      <c r="BK125" s="853"/>
      <c r="BL125" s="853"/>
      <c r="BM125" s="853"/>
      <c r="BN125" s="853"/>
      <c r="BO125" s="853"/>
      <c r="BP125" s="853"/>
      <c r="BQ125" s="853"/>
      <c r="BR125" s="853"/>
      <c r="BS125" s="853"/>
      <c r="BT125" s="853"/>
      <c r="BU125" s="853"/>
      <c r="BV125" s="853"/>
      <c r="BW125" s="853"/>
      <c r="BX125" s="853"/>
      <c r="BY125" s="853"/>
      <c r="BZ125" s="853"/>
      <c r="CA125" s="853"/>
      <c r="CB125" s="853"/>
      <c r="CC125" s="853"/>
      <c r="CD125" s="853"/>
      <c r="CE125" s="853"/>
      <c r="CF125" s="853"/>
      <c r="CG125" s="853"/>
      <c r="CH125" s="853"/>
      <c r="CI125" s="853"/>
      <c r="CJ125" s="853"/>
      <c r="CK125" s="853"/>
      <c r="CL125" s="853"/>
      <c r="CM125" s="853"/>
      <c r="CN125" s="853"/>
      <c r="CO125" s="853"/>
      <c r="CP125" s="853"/>
      <c r="CQ125" s="853"/>
      <c r="CR125" s="853"/>
      <c r="CS125" s="853"/>
      <c r="CT125" s="853"/>
      <c r="CU125" s="853"/>
      <c r="CV125" s="853"/>
      <c r="CW125" s="853"/>
      <c r="CX125" s="853"/>
      <c r="CY125" s="853"/>
      <c r="CZ125" s="853"/>
      <c r="DA125" s="853"/>
      <c r="DB125" s="853"/>
      <c r="DC125" s="853"/>
      <c r="DD125" s="853"/>
      <c r="DE125" s="853"/>
      <c r="DF125" s="853"/>
      <c r="DG125" s="853"/>
      <c r="DH125" s="853"/>
      <c r="DI125" s="853"/>
      <c r="DJ125" s="853"/>
      <c r="DK125" s="853"/>
      <c r="DL125" s="853"/>
      <c r="DM125" s="853"/>
      <c r="DN125" s="853"/>
      <c r="DO125" s="853"/>
      <c r="DP125" s="853"/>
      <c r="DQ125" s="853"/>
      <c r="DR125" s="853"/>
      <c r="DS125" s="853"/>
      <c r="DT125" s="853"/>
      <c r="DU125" s="853"/>
      <c r="DV125" s="853"/>
      <c r="DW125" s="853"/>
      <c r="DX125" s="853"/>
      <c r="DY125" s="853"/>
      <c r="DZ125" s="853"/>
      <c r="EA125" s="853"/>
      <c r="EB125" s="853"/>
      <c r="EC125" s="853"/>
      <c r="ED125" s="853"/>
      <c r="EE125" s="853"/>
      <c r="EF125" s="853"/>
      <c r="EG125" s="853"/>
      <c r="EH125" s="853"/>
      <c r="EI125" s="853"/>
      <c r="EJ125" s="853"/>
      <c r="EK125" s="853"/>
      <c r="EL125" s="853"/>
      <c r="EM125" s="853"/>
      <c r="EN125" s="853"/>
      <c r="EO125" s="853"/>
      <c r="EP125" s="853"/>
      <c r="EQ125" s="853"/>
      <c r="ER125" s="853"/>
      <c r="ES125" s="853"/>
      <c r="ET125" s="853"/>
      <c r="EU125" s="853"/>
      <c r="EV125" s="853"/>
      <c r="EW125" s="853"/>
      <c r="EX125" s="853"/>
      <c r="EY125" s="853"/>
      <c r="EZ125" s="853"/>
      <c r="FA125" s="853"/>
      <c r="FB125" s="853"/>
      <c r="FC125" s="853"/>
      <c r="FD125" s="853"/>
      <c r="FE125" s="853"/>
      <c r="FF125" s="853"/>
      <c r="FG125" s="853"/>
      <c r="FH125" s="853"/>
      <c r="FI125" s="853"/>
      <c r="FJ125" s="853"/>
      <c r="FK125" s="853"/>
      <c r="FL125" s="853"/>
      <c r="FM125" s="853"/>
      <c r="FN125" s="853"/>
      <c r="FO125" s="853"/>
      <c r="FP125" s="853"/>
      <c r="FQ125" s="853"/>
      <c r="FR125" s="853"/>
      <c r="FS125" s="853"/>
      <c r="FT125" s="853"/>
      <c r="FU125" s="853"/>
      <c r="FV125" s="853"/>
      <c r="FW125" s="853"/>
      <c r="FX125" s="853"/>
      <c r="FY125" s="853"/>
      <c r="FZ125" s="853"/>
      <c r="GA125" s="853"/>
      <c r="GB125" s="853"/>
      <c r="GC125" s="853"/>
      <c r="GD125" s="853"/>
      <c r="GE125" s="853"/>
      <c r="GF125" s="853"/>
      <c r="GG125" s="853"/>
      <c r="GH125" s="853"/>
      <c r="GI125" s="853"/>
      <c r="GJ125" s="853"/>
      <c r="GK125" s="853"/>
      <c r="GL125" s="853"/>
      <c r="GM125" s="853"/>
      <c r="GN125" s="853"/>
      <c r="GO125" s="853"/>
      <c r="GP125" s="853"/>
      <c r="GQ125" s="853"/>
      <c r="GR125" s="853"/>
      <c r="GS125" s="853"/>
      <c r="GT125" s="853"/>
      <c r="GU125" s="853"/>
      <c r="GV125" s="853"/>
      <c r="GW125" s="853"/>
      <c r="GX125" s="853"/>
      <c r="GY125" s="853"/>
      <c r="GZ125" s="853"/>
      <c r="HA125" s="853"/>
      <c r="HB125" s="853"/>
      <c r="HC125" s="853"/>
      <c r="HD125" s="853"/>
      <c r="HE125" s="853"/>
      <c r="HF125" s="853"/>
      <c r="HG125" s="853"/>
      <c r="HH125" s="853"/>
      <c r="HI125" s="853"/>
      <c r="HJ125" s="853"/>
      <c r="HK125" s="853"/>
      <c r="HL125" s="853"/>
      <c r="HM125" s="853"/>
      <c r="HN125" s="853"/>
      <c r="HO125" s="853"/>
      <c r="HP125" s="853"/>
      <c r="HQ125" s="853"/>
      <c r="HR125" s="853"/>
      <c r="HS125" s="853"/>
      <c r="HT125" s="853"/>
      <c r="HU125" s="853"/>
      <c r="HV125" s="853"/>
      <c r="HW125" s="853"/>
      <c r="HX125" s="853"/>
      <c r="HY125" s="853"/>
      <c r="HZ125" s="853"/>
      <c r="IA125" s="853"/>
      <c r="IB125" s="853"/>
      <c r="IC125" s="853"/>
      <c r="ID125" s="853"/>
      <c r="IE125" s="853"/>
      <c r="IF125" s="853"/>
      <c r="IG125" s="853"/>
      <c r="IH125" s="853"/>
      <c r="II125" s="853"/>
      <c r="IJ125" s="853"/>
      <c r="IK125" s="853"/>
      <c r="IL125" s="853"/>
      <c r="IM125" s="853"/>
      <c r="IN125" s="853"/>
      <c r="IO125" s="853"/>
      <c r="IP125" s="853"/>
      <c r="IQ125" s="853"/>
      <c r="IR125" s="853"/>
      <c r="IS125" s="853"/>
      <c r="IT125" s="853"/>
      <c r="IU125" s="853"/>
      <c r="IV125" s="853"/>
      <c r="IW125" s="853"/>
      <c r="IX125" s="853"/>
      <c r="IY125" s="853"/>
      <c r="IZ125" s="853"/>
      <c r="JA125" s="853"/>
      <c r="JB125" s="853"/>
      <c r="JC125" s="853"/>
      <c r="JD125" s="853"/>
      <c r="JE125" s="853"/>
      <c r="JF125" s="853"/>
      <c r="JG125" s="853"/>
      <c r="JH125" s="853"/>
      <c r="JI125" s="853"/>
      <c r="JJ125" s="853"/>
      <c r="JK125" s="853"/>
      <c r="JL125" s="853"/>
      <c r="JM125" s="853"/>
      <c r="JN125" s="853"/>
      <c r="JO125" s="853"/>
    </row>
    <row r="126" spans="1:275" s="692" customFormat="1" ht="75" customHeight="1" x14ac:dyDescent="0.25">
      <c r="A126" s="673">
        <v>99</v>
      </c>
      <c r="B126" s="674" t="s">
        <v>278</v>
      </c>
      <c r="C126" s="674">
        <v>80101706</v>
      </c>
      <c r="D126" s="675" t="s">
        <v>408</v>
      </c>
      <c r="E126" s="674" t="s">
        <v>89</v>
      </c>
      <c r="F126" s="674">
        <v>1</v>
      </c>
      <c r="G126" s="676" t="s">
        <v>104</v>
      </c>
      <c r="H126" s="815" t="s">
        <v>496</v>
      </c>
      <c r="I126" s="674" t="s">
        <v>79</v>
      </c>
      <c r="J126" s="674" t="s">
        <v>86</v>
      </c>
      <c r="K126" s="674" t="s">
        <v>719</v>
      </c>
      <c r="L126" s="693">
        <v>19822000</v>
      </c>
      <c r="M126" s="678">
        <v>19822000</v>
      </c>
      <c r="N126" s="679" t="s">
        <v>346</v>
      </c>
      <c r="O126" s="679" t="s">
        <v>50</v>
      </c>
      <c r="P126" s="680" t="s">
        <v>347</v>
      </c>
      <c r="Q126" s="681"/>
      <c r="R126" s="695" t="s">
        <v>767</v>
      </c>
      <c r="S126" s="695" t="s">
        <v>768</v>
      </c>
      <c r="T126" s="749">
        <v>42402</v>
      </c>
      <c r="U126" s="750" t="s">
        <v>769</v>
      </c>
      <c r="V126" s="751" t="s">
        <v>507</v>
      </c>
      <c r="W126" s="786">
        <v>19822000</v>
      </c>
      <c r="X126" s="859"/>
      <c r="Y126" s="746">
        <f>W126</f>
        <v>19822000</v>
      </c>
      <c r="Z126" s="746">
        <f>Y126</f>
        <v>19822000</v>
      </c>
      <c r="AA126" s="728" t="s">
        <v>770</v>
      </c>
      <c r="AB126" s="844"/>
      <c r="AC126" s="844"/>
      <c r="AD126" s="844"/>
      <c r="AE126" s="844"/>
      <c r="AF126" s="844"/>
      <c r="AG126" s="844"/>
      <c r="AH126" s="728" t="s">
        <v>771</v>
      </c>
      <c r="AI126" s="727">
        <v>42768</v>
      </c>
      <c r="AJ126" s="727">
        <v>42917</v>
      </c>
      <c r="AK126" s="729" t="s">
        <v>678</v>
      </c>
      <c r="AL126" s="731" t="s">
        <v>539</v>
      </c>
      <c r="AM126" s="688"/>
      <c r="AN126" s="688"/>
      <c r="AO126" s="688"/>
      <c r="AP126" s="688"/>
      <c r="AQ126" s="688"/>
      <c r="AR126" s="689"/>
      <c r="AS126" s="689"/>
      <c r="AT126" s="690"/>
      <c r="AU126" s="690"/>
      <c r="AV126" s="690"/>
      <c r="AW126" s="690"/>
      <c r="AX126" s="690"/>
      <c r="AY126" s="690"/>
      <c r="AZ126" s="690"/>
      <c r="BA126" s="690"/>
      <c r="BB126" s="691"/>
      <c r="BC126" s="691"/>
      <c r="BD126" s="691"/>
      <c r="BE126" s="691"/>
      <c r="BF126" s="691"/>
      <c r="BG126" s="691"/>
      <c r="BH126" s="691"/>
      <c r="BI126" s="691"/>
      <c r="BJ126" s="691"/>
      <c r="BK126" s="691"/>
      <c r="BL126" s="691"/>
      <c r="BM126" s="691"/>
      <c r="BN126" s="691"/>
      <c r="BO126" s="691"/>
      <c r="BP126" s="691"/>
      <c r="BQ126" s="691"/>
      <c r="BR126" s="691"/>
      <c r="BS126" s="691"/>
      <c r="BT126" s="691"/>
      <c r="BU126" s="691"/>
      <c r="BV126" s="691"/>
      <c r="BW126" s="691"/>
      <c r="BX126" s="691"/>
      <c r="BY126" s="691"/>
      <c r="BZ126" s="691"/>
      <c r="CA126" s="691"/>
      <c r="CB126" s="691"/>
      <c r="CC126" s="691"/>
      <c r="CD126" s="691"/>
      <c r="CE126" s="691"/>
      <c r="CF126" s="691"/>
      <c r="CG126" s="691"/>
      <c r="CH126" s="691"/>
      <c r="CI126" s="691"/>
      <c r="CJ126" s="691"/>
      <c r="CK126" s="691"/>
      <c r="CL126" s="691"/>
      <c r="CM126" s="691"/>
      <c r="CN126" s="691"/>
      <c r="CO126" s="691"/>
      <c r="CP126" s="691"/>
      <c r="CQ126" s="691"/>
      <c r="CR126" s="691"/>
      <c r="CS126" s="691"/>
      <c r="CT126" s="691"/>
      <c r="CU126" s="691"/>
      <c r="CV126" s="691"/>
      <c r="CW126" s="691"/>
      <c r="CX126" s="691"/>
      <c r="CY126" s="691"/>
      <c r="CZ126" s="691"/>
      <c r="DA126" s="691"/>
      <c r="DB126" s="691"/>
      <c r="DC126" s="691"/>
      <c r="DD126" s="691"/>
      <c r="DE126" s="691"/>
      <c r="DF126" s="691"/>
      <c r="DG126" s="691"/>
      <c r="DH126" s="691"/>
      <c r="DI126" s="691"/>
      <c r="DJ126" s="691"/>
      <c r="DK126" s="691"/>
      <c r="DL126" s="691"/>
      <c r="DM126" s="691"/>
      <c r="DN126" s="691"/>
      <c r="DO126" s="691"/>
      <c r="DP126" s="691"/>
      <c r="DQ126" s="691"/>
      <c r="DR126" s="691"/>
      <c r="DS126" s="691"/>
      <c r="DT126" s="691"/>
      <c r="DU126" s="691"/>
      <c r="DV126" s="691"/>
      <c r="DW126" s="691"/>
      <c r="DX126" s="691"/>
      <c r="DY126" s="691"/>
      <c r="DZ126" s="691"/>
      <c r="EA126" s="691"/>
      <c r="EB126" s="691"/>
      <c r="EC126" s="691"/>
      <c r="ED126" s="691"/>
      <c r="EE126" s="691"/>
      <c r="EF126" s="691"/>
      <c r="EG126" s="691"/>
      <c r="EH126" s="691"/>
      <c r="EI126" s="691"/>
      <c r="EJ126" s="691"/>
      <c r="EK126" s="691"/>
      <c r="EL126" s="691"/>
      <c r="EM126" s="691"/>
      <c r="EN126" s="691"/>
      <c r="EO126" s="691"/>
      <c r="EP126" s="691"/>
      <c r="EQ126" s="691"/>
      <c r="ER126" s="691"/>
      <c r="ES126" s="691"/>
      <c r="ET126" s="691"/>
      <c r="EU126" s="691"/>
      <c r="EV126" s="691"/>
      <c r="EW126" s="691"/>
      <c r="EX126" s="691"/>
      <c r="EY126" s="691"/>
      <c r="EZ126" s="691"/>
      <c r="FA126" s="691"/>
      <c r="FB126" s="691"/>
      <c r="FC126" s="691"/>
      <c r="FD126" s="691"/>
      <c r="FE126" s="691"/>
      <c r="FF126" s="691"/>
      <c r="FG126" s="691"/>
      <c r="FH126" s="691"/>
      <c r="FI126" s="691"/>
      <c r="FJ126" s="691"/>
      <c r="FK126" s="691"/>
      <c r="FL126" s="691"/>
      <c r="FM126" s="691"/>
      <c r="FN126" s="691"/>
      <c r="FO126" s="691"/>
      <c r="FP126" s="691"/>
      <c r="FQ126" s="691"/>
      <c r="FR126" s="691"/>
      <c r="FS126" s="691"/>
      <c r="FT126" s="691"/>
      <c r="FU126" s="691"/>
      <c r="FV126" s="691"/>
      <c r="FW126" s="691"/>
      <c r="FX126" s="691"/>
      <c r="FY126" s="691"/>
      <c r="FZ126" s="691"/>
      <c r="GA126" s="691"/>
      <c r="GB126" s="691"/>
      <c r="GC126" s="691"/>
      <c r="GD126" s="691"/>
      <c r="GE126" s="691"/>
      <c r="GF126" s="691"/>
      <c r="GG126" s="691"/>
      <c r="GH126" s="691"/>
      <c r="GI126" s="691"/>
      <c r="GJ126" s="691"/>
      <c r="GK126" s="691"/>
      <c r="GL126" s="691"/>
      <c r="GM126" s="691"/>
      <c r="GN126" s="691"/>
      <c r="GO126" s="691"/>
      <c r="GP126" s="691"/>
      <c r="GQ126" s="691"/>
      <c r="GR126" s="691"/>
      <c r="GS126" s="691"/>
      <c r="GT126" s="691"/>
      <c r="GU126" s="691"/>
      <c r="GV126" s="691"/>
      <c r="GW126" s="691"/>
      <c r="GX126" s="691"/>
      <c r="GY126" s="691"/>
      <c r="GZ126" s="691"/>
      <c r="HA126" s="691"/>
      <c r="HB126" s="691"/>
      <c r="HC126" s="691"/>
      <c r="HD126" s="691"/>
      <c r="HE126" s="691"/>
      <c r="HF126" s="691"/>
      <c r="HG126" s="691"/>
      <c r="HH126" s="691"/>
      <c r="HI126" s="691"/>
      <c r="HJ126" s="691"/>
      <c r="HK126" s="691"/>
      <c r="HL126" s="691"/>
      <c r="HM126" s="691"/>
      <c r="HN126" s="691"/>
      <c r="HO126" s="691"/>
      <c r="HP126" s="691"/>
      <c r="HQ126" s="691"/>
      <c r="HR126" s="691"/>
      <c r="HS126" s="691"/>
      <c r="HT126" s="691"/>
      <c r="HU126" s="691"/>
      <c r="HV126" s="691"/>
      <c r="HW126" s="691"/>
      <c r="HX126" s="691"/>
      <c r="HY126" s="691"/>
      <c r="HZ126" s="691"/>
      <c r="IA126" s="691"/>
      <c r="IB126" s="691"/>
      <c r="IC126" s="691"/>
      <c r="ID126" s="691"/>
      <c r="IE126" s="691"/>
      <c r="IF126" s="691"/>
      <c r="IG126" s="691"/>
      <c r="IH126" s="691"/>
      <c r="II126" s="691"/>
      <c r="IJ126" s="691"/>
      <c r="IK126" s="691"/>
      <c r="IL126" s="691"/>
      <c r="IM126" s="691"/>
      <c r="IN126" s="691"/>
      <c r="IO126" s="691"/>
      <c r="IP126" s="691"/>
      <c r="IQ126" s="691"/>
      <c r="IR126" s="691"/>
      <c r="IS126" s="691"/>
      <c r="IT126" s="691"/>
      <c r="IU126" s="691"/>
      <c r="IV126" s="691"/>
      <c r="IW126" s="691"/>
      <c r="IX126" s="691"/>
      <c r="IY126" s="691"/>
      <c r="IZ126" s="691"/>
      <c r="JA126" s="691"/>
      <c r="JB126" s="691"/>
      <c r="JC126" s="691"/>
      <c r="JD126" s="691"/>
      <c r="JE126" s="691"/>
      <c r="JF126" s="691"/>
      <c r="JG126" s="691"/>
      <c r="JH126" s="691"/>
      <c r="JI126" s="691"/>
      <c r="JJ126" s="691"/>
      <c r="JK126" s="691"/>
      <c r="JL126" s="691"/>
      <c r="JM126" s="691"/>
      <c r="JN126" s="691"/>
      <c r="JO126" s="691"/>
    </row>
    <row r="127" spans="1:275" s="692" customFormat="1" ht="187.5" customHeight="1" x14ac:dyDescent="0.25">
      <c r="A127" s="673">
        <v>100</v>
      </c>
      <c r="B127" s="797" t="s">
        <v>406</v>
      </c>
      <c r="C127" s="674">
        <v>80101706</v>
      </c>
      <c r="D127" s="675" t="s">
        <v>419</v>
      </c>
      <c r="E127" s="674" t="s">
        <v>89</v>
      </c>
      <c r="F127" s="674">
        <v>1</v>
      </c>
      <c r="G127" s="676" t="s">
        <v>97</v>
      </c>
      <c r="H127" s="815" t="s">
        <v>494</v>
      </c>
      <c r="I127" s="674" t="s">
        <v>79</v>
      </c>
      <c r="J127" s="674" t="s">
        <v>86</v>
      </c>
      <c r="K127" s="674" t="s">
        <v>719</v>
      </c>
      <c r="L127" s="693">
        <v>21609000</v>
      </c>
      <c r="M127" s="678">
        <v>21609000</v>
      </c>
      <c r="N127" s="679" t="s">
        <v>346</v>
      </c>
      <c r="O127" s="679" t="s">
        <v>50</v>
      </c>
      <c r="P127" s="680" t="s">
        <v>444</v>
      </c>
      <c r="Q127" s="681"/>
      <c r="R127" s="695" t="s">
        <v>643</v>
      </c>
      <c r="S127" s="696" t="s">
        <v>644</v>
      </c>
      <c r="T127" s="727">
        <v>42389</v>
      </c>
      <c r="U127" s="728" t="s">
        <v>645</v>
      </c>
      <c r="V127" s="729" t="s">
        <v>507</v>
      </c>
      <c r="W127" s="699">
        <v>21609000</v>
      </c>
      <c r="X127" s="670"/>
      <c r="Y127" s="699">
        <v>21609000</v>
      </c>
      <c r="Z127" s="699">
        <v>21609000</v>
      </c>
      <c r="AA127" s="728" t="s">
        <v>646</v>
      </c>
      <c r="AB127" s="844"/>
      <c r="AC127" s="844"/>
      <c r="AD127" s="844"/>
      <c r="AE127" s="844"/>
      <c r="AF127" s="844"/>
      <c r="AG127" s="844"/>
      <c r="AH127" s="728" t="s">
        <v>577</v>
      </c>
      <c r="AI127" s="727">
        <v>42758</v>
      </c>
      <c r="AJ127" s="727">
        <v>42862</v>
      </c>
      <c r="AK127" s="729" t="s">
        <v>525</v>
      </c>
      <c r="AL127" s="731" t="s">
        <v>406</v>
      </c>
      <c r="AM127" s="688"/>
      <c r="AN127" s="688"/>
      <c r="AO127" s="688"/>
      <c r="AP127" s="688"/>
      <c r="AQ127" s="688"/>
      <c r="AR127" s="689"/>
      <c r="AS127" s="689"/>
      <c r="AT127" s="690"/>
      <c r="AU127" s="690"/>
      <c r="AV127" s="690"/>
      <c r="AW127" s="690"/>
      <c r="AX127" s="690"/>
      <c r="AY127" s="690"/>
      <c r="AZ127" s="690"/>
      <c r="BA127" s="690"/>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1"/>
      <c r="BW127" s="691"/>
      <c r="BX127" s="691"/>
      <c r="BY127" s="691"/>
      <c r="BZ127" s="691"/>
      <c r="CA127" s="691"/>
      <c r="CB127" s="691"/>
      <c r="CC127" s="691"/>
      <c r="CD127" s="691"/>
      <c r="CE127" s="691"/>
      <c r="CF127" s="691"/>
      <c r="CG127" s="691"/>
      <c r="CH127" s="691"/>
      <c r="CI127" s="691"/>
      <c r="CJ127" s="691"/>
      <c r="CK127" s="691"/>
      <c r="CL127" s="691"/>
      <c r="CM127" s="691"/>
      <c r="CN127" s="691"/>
      <c r="CO127" s="691"/>
      <c r="CP127" s="691"/>
      <c r="CQ127" s="691"/>
      <c r="CR127" s="691"/>
      <c r="CS127" s="691"/>
      <c r="CT127" s="691"/>
      <c r="CU127" s="691"/>
      <c r="CV127" s="691"/>
      <c r="CW127" s="691"/>
      <c r="CX127" s="691"/>
      <c r="CY127" s="691"/>
      <c r="CZ127" s="691"/>
      <c r="DA127" s="691"/>
      <c r="DB127" s="691"/>
      <c r="DC127" s="691"/>
      <c r="DD127" s="691"/>
      <c r="DE127" s="691"/>
      <c r="DF127" s="691"/>
      <c r="DG127" s="691"/>
      <c r="DH127" s="691"/>
      <c r="DI127" s="691"/>
      <c r="DJ127" s="691"/>
      <c r="DK127" s="691"/>
      <c r="DL127" s="691"/>
      <c r="DM127" s="691"/>
      <c r="DN127" s="691"/>
      <c r="DO127" s="691"/>
      <c r="DP127" s="691"/>
      <c r="DQ127" s="691"/>
      <c r="DR127" s="691"/>
      <c r="DS127" s="691"/>
      <c r="DT127" s="691"/>
      <c r="DU127" s="691"/>
      <c r="DV127" s="691"/>
      <c r="DW127" s="691"/>
      <c r="DX127" s="691"/>
      <c r="DY127" s="691"/>
      <c r="DZ127" s="691"/>
      <c r="EA127" s="691"/>
      <c r="EB127" s="691"/>
      <c r="EC127" s="691"/>
      <c r="ED127" s="691"/>
      <c r="EE127" s="691"/>
      <c r="EF127" s="691"/>
      <c r="EG127" s="691"/>
      <c r="EH127" s="691"/>
      <c r="EI127" s="691"/>
      <c r="EJ127" s="691"/>
      <c r="EK127" s="691"/>
      <c r="EL127" s="691"/>
      <c r="EM127" s="691"/>
      <c r="EN127" s="691"/>
      <c r="EO127" s="691"/>
      <c r="EP127" s="691"/>
      <c r="EQ127" s="691"/>
      <c r="ER127" s="691"/>
      <c r="ES127" s="691"/>
      <c r="ET127" s="691"/>
      <c r="EU127" s="691"/>
      <c r="EV127" s="691"/>
      <c r="EW127" s="691"/>
      <c r="EX127" s="691"/>
      <c r="EY127" s="691"/>
      <c r="EZ127" s="691"/>
      <c r="FA127" s="691"/>
      <c r="FB127" s="691"/>
      <c r="FC127" s="691"/>
      <c r="FD127" s="691"/>
      <c r="FE127" s="691"/>
      <c r="FF127" s="691"/>
      <c r="FG127" s="691"/>
      <c r="FH127" s="691"/>
      <c r="FI127" s="691"/>
      <c r="FJ127" s="691"/>
      <c r="FK127" s="691"/>
      <c r="FL127" s="691"/>
      <c r="FM127" s="691"/>
      <c r="FN127" s="691"/>
      <c r="FO127" s="691"/>
      <c r="FP127" s="691"/>
      <c r="FQ127" s="691"/>
      <c r="FR127" s="691"/>
      <c r="FS127" s="691"/>
      <c r="FT127" s="691"/>
      <c r="FU127" s="691"/>
      <c r="FV127" s="691"/>
      <c r="FW127" s="691"/>
      <c r="FX127" s="691"/>
      <c r="FY127" s="691"/>
      <c r="FZ127" s="691"/>
      <c r="GA127" s="691"/>
      <c r="GB127" s="691"/>
      <c r="GC127" s="691"/>
      <c r="GD127" s="691"/>
      <c r="GE127" s="691"/>
      <c r="GF127" s="691"/>
      <c r="GG127" s="691"/>
      <c r="GH127" s="691"/>
      <c r="GI127" s="691"/>
      <c r="GJ127" s="691"/>
      <c r="GK127" s="691"/>
      <c r="GL127" s="691"/>
      <c r="GM127" s="691"/>
      <c r="GN127" s="691"/>
      <c r="GO127" s="691"/>
      <c r="GP127" s="691"/>
      <c r="GQ127" s="691"/>
      <c r="GR127" s="691"/>
      <c r="GS127" s="691"/>
      <c r="GT127" s="691"/>
      <c r="GU127" s="691"/>
      <c r="GV127" s="691"/>
      <c r="GW127" s="691"/>
      <c r="GX127" s="691"/>
      <c r="GY127" s="691"/>
      <c r="GZ127" s="691"/>
      <c r="HA127" s="691"/>
      <c r="HB127" s="691"/>
      <c r="HC127" s="691"/>
      <c r="HD127" s="691"/>
      <c r="HE127" s="691"/>
      <c r="HF127" s="691"/>
      <c r="HG127" s="691"/>
      <c r="HH127" s="691"/>
      <c r="HI127" s="691"/>
      <c r="HJ127" s="691"/>
      <c r="HK127" s="691"/>
      <c r="HL127" s="691"/>
      <c r="HM127" s="691"/>
      <c r="HN127" s="691"/>
      <c r="HO127" s="691"/>
      <c r="HP127" s="691"/>
      <c r="HQ127" s="691"/>
      <c r="HR127" s="691"/>
      <c r="HS127" s="691"/>
      <c r="HT127" s="691"/>
      <c r="HU127" s="691"/>
      <c r="HV127" s="691"/>
      <c r="HW127" s="691"/>
      <c r="HX127" s="691"/>
      <c r="HY127" s="691"/>
      <c r="HZ127" s="691"/>
      <c r="IA127" s="691"/>
      <c r="IB127" s="691"/>
      <c r="IC127" s="691"/>
      <c r="ID127" s="691"/>
      <c r="IE127" s="691"/>
      <c r="IF127" s="691"/>
      <c r="IG127" s="691"/>
      <c r="IH127" s="691"/>
      <c r="II127" s="691"/>
      <c r="IJ127" s="691"/>
      <c r="IK127" s="691"/>
      <c r="IL127" s="691"/>
      <c r="IM127" s="691"/>
      <c r="IN127" s="691"/>
      <c r="IO127" s="691"/>
      <c r="IP127" s="691"/>
      <c r="IQ127" s="691"/>
      <c r="IR127" s="691"/>
      <c r="IS127" s="691"/>
      <c r="IT127" s="691"/>
      <c r="IU127" s="691"/>
      <c r="IV127" s="691"/>
      <c r="IW127" s="691"/>
      <c r="IX127" s="691"/>
      <c r="IY127" s="691"/>
      <c r="IZ127" s="691"/>
      <c r="JA127" s="691"/>
      <c r="JB127" s="691"/>
      <c r="JC127" s="691"/>
      <c r="JD127" s="691"/>
      <c r="JE127" s="691"/>
      <c r="JF127" s="691"/>
      <c r="JG127" s="691"/>
      <c r="JH127" s="691"/>
      <c r="JI127" s="691"/>
      <c r="JJ127" s="691"/>
      <c r="JK127" s="691"/>
      <c r="JL127" s="691"/>
      <c r="JM127" s="691"/>
      <c r="JN127" s="691"/>
      <c r="JO127" s="691"/>
    </row>
    <row r="128" spans="1:275" s="692" customFormat="1" ht="206.25" customHeight="1" x14ac:dyDescent="0.25">
      <c r="A128" s="673">
        <v>101</v>
      </c>
      <c r="B128" s="674" t="s">
        <v>277</v>
      </c>
      <c r="C128" s="674">
        <v>80101706</v>
      </c>
      <c r="D128" s="675" t="s">
        <v>418</v>
      </c>
      <c r="E128" s="674" t="s">
        <v>89</v>
      </c>
      <c r="F128" s="674">
        <v>1</v>
      </c>
      <c r="G128" s="676" t="s">
        <v>97</v>
      </c>
      <c r="H128" s="815" t="s">
        <v>498</v>
      </c>
      <c r="I128" s="674" t="s">
        <v>79</v>
      </c>
      <c r="J128" s="674" t="s">
        <v>86</v>
      </c>
      <c r="K128" s="674" t="s">
        <v>719</v>
      </c>
      <c r="L128" s="693">
        <v>29716000</v>
      </c>
      <c r="M128" s="678">
        <v>29716000</v>
      </c>
      <c r="N128" s="679" t="s">
        <v>346</v>
      </c>
      <c r="O128" s="679" t="s">
        <v>50</v>
      </c>
      <c r="P128" s="680" t="s">
        <v>799</v>
      </c>
      <c r="Q128" s="681"/>
      <c r="R128" s="695" t="s">
        <v>613</v>
      </c>
      <c r="S128" s="696" t="s">
        <v>614</v>
      </c>
      <c r="T128" s="727">
        <v>42387</v>
      </c>
      <c r="U128" s="728" t="s">
        <v>615</v>
      </c>
      <c r="V128" s="729" t="s">
        <v>507</v>
      </c>
      <c r="W128" s="699">
        <v>29113080</v>
      </c>
      <c r="X128" s="670"/>
      <c r="Y128" s="699">
        <v>29113080</v>
      </c>
      <c r="Z128" s="699">
        <v>29113080</v>
      </c>
      <c r="AA128" s="728" t="s">
        <v>616</v>
      </c>
      <c r="AB128" s="844"/>
      <c r="AC128" s="844"/>
      <c r="AD128" s="844"/>
      <c r="AE128" s="844"/>
      <c r="AF128" s="844"/>
      <c r="AG128" s="844"/>
      <c r="AH128" s="728" t="s">
        <v>570</v>
      </c>
      <c r="AI128" s="727">
        <v>42753</v>
      </c>
      <c r="AJ128" s="727">
        <v>43091</v>
      </c>
      <c r="AK128" s="729" t="s">
        <v>605</v>
      </c>
      <c r="AL128" s="731" t="s">
        <v>606</v>
      </c>
      <c r="AM128" s="688"/>
      <c r="AN128" s="688"/>
      <c r="AO128" s="688"/>
      <c r="AP128" s="688"/>
      <c r="AQ128" s="688"/>
      <c r="AR128" s="689"/>
      <c r="AS128" s="689"/>
      <c r="AT128" s="690"/>
      <c r="AU128" s="690"/>
      <c r="AV128" s="690"/>
      <c r="AW128" s="690"/>
      <c r="AX128" s="690"/>
      <c r="AY128" s="690"/>
      <c r="AZ128" s="690"/>
      <c r="BA128" s="690"/>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1"/>
      <c r="BW128" s="691"/>
      <c r="BX128" s="691"/>
      <c r="BY128" s="691"/>
      <c r="BZ128" s="691"/>
      <c r="CA128" s="691"/>
      <c r="CB128" s="691"/>
      <c r="CC128" s="691"/>
      <c r="CD128" s="691"/>
      <c r="CE128" s="691"/>
      <c r="CF128" s="691"/>
      <c r="CG128" s="691"/>
      <c r="CH128" s="691"/>
      <c r="CI128" s="691"/>
      <c r="CJ128" s="691"/>
      <c r="CK128" s="691"/>
      <c r="CL128" s="691"/>
      <c r="CM128" s="691"/>
      <c r="CN128" s="691"/>
      <c r="CO128" s="691"/>
      <c r="CP128" s="691"/>
      <c r="CQ128" s="691"/>
      <c r="CR128" s="691"/>
      <c r="CS128" s="691"/>
      <c r="CT128" s="691"/>
      <c r="CU128" s="691"/>
      <c r="CV128" s="691"/>
      <c r="CW128" s="691"/>
      <c r="CX128" s="691"/>
      <c r="CY128" s="691"/>
      <c r="CZ128" s="691"/>
      <c r="DA128" s="691"/>
      <c r="DB128" s="691"/>
      <c r="DC128" s="691"/>
      <c r="DD128" s="691"/>
      <c r="DE128" s="691"/>
      <c r="DF128" s="691"/>
      <c r="DG128" s="691"/>
      <c r="DH128" s="691"/>
      <c r="DI128" s="691"/>
      <c r="DJ128" s="691"/>
      <c r="DK128" s="691"/>
      <c r="DL128" s="691"/>
      <c r="DM128" s="691"/>
      <c r="DN128" s="691"/>
      <c r="DO128" s="691"/>
      <c r="DP128" s="691"/>
      <c r="DQ128" s="691"/>
      <c r="DR128" s="691"/>
      <c r="DS128" s="691"/>
      <c r="DT128" s="691"/>
      <c r="DU128" s="691"/>
      <c r="DV128" s="691"/>
      <c r="DW128" s="691"/>
      <c r="DX128" s="691"/>
      <c r="DY128" s="691"/>
      <c r="DZ128" s="691"/>
      <c r="EA128" s="691"/>
      <c r="EB128" s="691"/>
      <c r="EC128" s="691"/>
      <c r="ED128" s="691"/>
      <c r="EE128" s="691"/>
      <c r="EF128" s="691"/>
      <c r="EG128" s="691"/>
      <c r="EH128" s="691"/>
      <c r="EI128" s="691"/>
      <c r="EJ128" s="691"/>
      <c r="EK128" s="691"/>
      <c r="EL128" s="691"/>
      <c r="EM128" s="691"/>
      <c r="EN128" s="691"/>
      <c r="EO128" s="691"/>
      <c r="EP128" s="691"/>
      <c r="EQ128" s="691"/>
      <c r="ER128" s="691"/>
      <c r="ES128" s="691"/>
      <c r="ET128" s="691"/>
      <c r="EU128" s="691"/>
      <c r="EV128" s="691"/>
      <c r="EW128" s="691"/>
      <c r="EX128" s="691"/>
      <c r="EY128" s="691"/>
      <c r="EZ128" s="691"/>
      <c r="FA128" s="691"/>
      <c r="FB128" s="691"/>
      <c r="FC128" s="691"/>
      <c r="FD128" s="691"/>
      <c r="FE128" s="691"/>
      <c r="FF128" s="691"/>
      <c r="FG128" s="691"/>
      <c r="FH128" s="691"/>
      <c r="FI128" s="691"/>
      <c r="FJ128" s="691"/>
      <c r="FK128" s="691"/>
      <c r="FL128" s="691"/>
      <c r="FM128" s="691"/>
      <c r="FN128" s="691"/>
      <c r="FO128" s="691"/>
      <c r="FP128" s="691"/>
      <c r="FQ128" s="691"/>
      <c r="FR128" s="691"/>
      <c r="FS128" s="691"/>
      <c r="FT128" s="691"/>
      <c r="FU128" s="691"/>
      <c r="FV128" s="691"/>
      <c r="FW128" s="691"/>
      <c r="FX128" s="691"/>
      <c r="FY128" s="691"/>
      <c r="FZ128" s="691"/>
      <c r="GA128" s="691"/>
      <c r="GB128" s="691"/>
      <c r="GC128" s="691"/>
      <c r="GD128" s="691"/>
      <c r="GE128" s="691"/>
      <c r="GF128" s="691"/>
      <c r="GG128" s="691"/>
      <c r="GH128" s="691"/>
      <c r="GI128" s="691"/>
      <c r="GJ128" s="691"/>
      <c r="GK128" s="691"/>
      <c r="GL128" s="691"/>
      <c r="GM128" s="691"/>
      <c r="GN128" s="691"/>
      <c r="GO128" s="691"/>
      <c r="GP128" s="691"/>
      <c r="GQ128" s="691"/>
      <c r="GR128" s="691"/>
      <c r="GS128" s="691"/>
      <c r="GT128" s="691"/>
      <c r="GU128" s="691"/>
      <c r="GV128" s="691"/>
      <c r="GW128" s="691"/>
      <c r="GX128" s="691"/>
      <c r="GY128" s="691"/>
      <c r="GZ128" s="691"/>
      <c r="HA128" s="691"/>
      <c r="HB128" s="691"/>
      <c r="HC128" s="691"/>
      <c r="HD128" s="691"/>
      <c r="HE128" s="691"/>
      <c r="HF128" s="691"/>
      <c r="HG128" s="691"/>
      <c r="HH128" s="691"/>
      <c r="HI128" s="691"/>
      <c r="HJ128" s="691"/>
      <c r="HK128" s="691"/>
      <c r="HL128" s="691"/>
      <c r="HM128" s="691"/>
      <c r="HN128" s="691"/>
      <c r="HO128" s="691"/>
      <c r="HP128" s="691"/>
      <c r="HQ128" s="691"/>
      <c r="HR128" s="691"/>
      <c r="HS128" s="691"/>
      <c r="HT128" s="691"/>
      <c r="HU128" s="691"/>
      <c r="HV128" s="691"/>
      <c r="HW128" s="691"/>
      <c r="HX128" s="691"/>
      <c r="HY128" s="691"/>
      <c r="HZ128" s="691"/>
      <c r="IA128" s="691"/>
      <c r="IB128" s="691"/>
      <c r="IC128" s="691"/>
      <c r="ID128" s="691"/>
      <c r="IE128" s="691"/>
      <c r="IF128" s="691"/>
      <c r="IG128" s="691"/>
      <c r="IH128" s="691"/>
      <c r="II128" s="691"/>
      <c r="IJ128" s="691"/>
      <c r="IK128" s="691"/>
      <c r="IL128" s="691"/>
      <c r="IM128" s="691"/>
      <c r="IN128" s="691"/>
      <c r="IO128" s="691"/>
      <c r="IP128" s="691"/>
      <c r="IQ128" s="691"/>
      <c r="IR128" s="691"/>
      <c r="IS128" s="691"/>
      <c r="IT128" s="691"/>
      <c r="IU128" s="691"/>
      <c r="IV128" s="691"/>
      <c r="IW128" s="691"/>
      <c r="IX128" s="691"/>
      <c r="IY128" s="691"/>
      <c r="IZ128" s="691"/>
      <c r="JA128" s="691"/>
      <c r="JB128" s="691"/>
      <c r="JC128" s="691"/>
      <c r="JD128" s="691"/>
      <c r="JE128" s="691"/>
      <c r="JF128" s="691"/>
      <c r="JG128" s="691"/>
      <c r="JH128" s="691"/>
      <c r="JI128" s="691"/>
      <c r="JJ128" s="691"/>
      <c r="JK128" s="691"/>
      <c r="JL128" s="691"/>
      <c r="JM128" s="691"/>
      <c r="JN128" s="691"/>
      <c r="JO128" s="691"/>
    </row>
    <row r="129" spans="1:16384" s="854" customFormat="1" ht="168.75" customHeight="1" x14ac:dyDescent="0.25">
      <c r="A129" s="673">
        <v>102</v>
      </c>
      <c r="B129" s="797" t="s">
        <v>431</v>
      </c>
      <c r="C129" s="674">
        <v>80101706</v>
      </c>
      <c r="D129" s="675" t="s">
        <v>424</v>
      </c>
      <c r="E129" s="674" t="s">
        <v>89</v>
      </c>
      <c r="F129" s="674">
        <v>1</v>
      </c>
      <c r="G129" s="676" t="s">
        <v>97</v>
      </c>
      <c r="H129" s="815" t="s">
        <v>494</v>
      </c>
      <c r="I129" s="674" t="s">
        <v>79</v>
      </c>
      <c r="J129" s="674" t="s">
        <v>86</v>
      </c>
      <c r="K129" s="674" t="s">
        <v>719</v>
      </c>
      <c r="L129" s="693">
        <v>31720500</v>
      </c>
      <c r="M129" s="678">
        <v>31720500</v>
      </c>
      <c r="N129" s="679" t="s">
        <v>346</v>
      </c>
      <c r="O129" s="679" t="s">
        <v>50</v>
      </c>
      <c r="P129" s="680" t="s">
        <v>433</v>
      </c>
      <c r="Q129" s="681"/>
      <c r="R129" s="695" t="s">
        <v>583</v>
      </c>
      <c r="S129" s="696" t="s">
        <v>584</v>
      </c>
      <c r="T129" s="727">
        <v>42382</v>
      </c>
      <c r="U129" s="728" t="s">
        <v>585</v>
      </c>
      <c r="V129" s="729" t="s">
        <v>507</v>
      </c>
      <c r="W129" s="699">
        <v>31720500</v>
      </c>
      <c r="X129" s="670"/>
      <c r="Y129" s="699">
        <v>31720500</v>
      </c>
      <c r="Z129" s="699">
        <v>31720500</v>
      </c>
      <c r="AA129" s="728" t="s">
        <v>586</v>
      </c>
      <c r="AB129" s="844"/>
      <c r="AC129" s="844"/>
      <c r="AD129" s="844"/>
      <c r="AE129" s="844"/>
      <c r="AF129" s="844"/>
      <c r="AG129" s="844"/>
      <c r="AH129" s="728" t="s">
        <v>577</v>
      </c>
      <c r="AI129" s="727">
        <v>42748</v>
      </c>
      <c r="AJ129" s="727">
        <v>42852</v>
      </c>
      <c r="AK129" s="729" t="s">
        <v>544</v>
      </c>
      <c r="AL129" s="731" t="s">
        <v>398</v>
      </c>
      <c r="AM129" s="688"/>
      <c r="AN129" s="688"/>
      <c r="AO129" s="688"/>
      <c r="AP129" s="688"/>
      <c r="AQ129" s="688"/>
      <c r="AR129" s="689"/>
      <c r="AS129" s="689"/>
      <c r="AT129" s="690"/>
      <c r="AU129" s="690"/>
      <c r="AV129" s="690"/>
      <c r="AW129" s="690"/>
      <c r="AX129" s="690"/>
      <c r="AY129" s="690"/>
      <c r="AZ129" s="690"/>
      <c r="BA129" s="690"/>
      <c r="BB129" s="852"/>
      <c r="BC129" s="853"/>
      <c r="BD129" s="853"/>
      <c r="BE129" s="853"/>
      <c r="BF129" s="853"/>
      <c r="BG129" s="853"/>
      <c r="BH129" s="853"/>
      <c r="BI129" s="853"/>
      <c r="BJ129" s="853"/>
      <c r="BK129" s="853"/>
      <c r="BL129" s="853"/>
      <c r="BM129" s="853"/>
      <c r="BN129" s="853"/>
      <c r="BO129" s="853"/>
      <c r="BP129" s="853"/>
      <c r="BQ129" s="853"/>
      <c r="BR129" s="853"/>
      <c r="BS129" s="853"/>
      <c r="BT129" s="853"/>
      <c r="BU129" s="853"/>
      <c r="BV129" s="853"/>
      <c r="BW129" s="853"/>
      <c r="BX129" s="853"/>
      <c r="BY129" s="853"/>
      <c r="BZ129" s="853"/>
      <c r="CA129" s="853"/>
      <c r="CB129" s="853"/>
      <c r="CC129" s="853"/>
      <c r="CD129" s="853"/>
      <c r="CE129" s="853"/>
      <c r="CF129" s="853"/>
      <c r="CG129" s="853"/>
      <c r="CH129" s="853"/>
      <c r="CI129" s="853"/>
      <c r="CJ129" s="853"/>
      <c r="CK129" s="853"/>
      <c r="CL129" s="853"/>
      <c r="CM129" s="853"/>
      <c r="CN129" s="853"/>
      <c r="CO129" s="853"/>
      <c r="CP129" s="853"/>
      <c r="CQ129" s="853"/>
      <c r="CR129" s="853"/>
      <c r="CS129" s="853"/>
      <c r="CT129" s="853"/>
      <c r="CU129" s="853"/>
      <c r="CV129" s="853"/>
      <c r="CW129" s="853"/>
      <c r="CX129" s="853"/>
      <c r="CY129" s="853"/>
      <c r="CZ129" s="853"/>
      <c r="DA129" s="853"/>
      <c r="DB129" s="853"/>
      <c r="DC129" s="853"/>
      <c r="DD129" s="853"/>
      <c r="DE129" s="853"/>
      <c r="DF129" s="853"/>
      <c r="DG129" s="853"/>
      <c r="DH129" s="853"/>
      <c r="DI129" s="853"/>
      <c r="DJ129" s="853"/>
      <c r="DK129" s="853"/>
      <c r="DL129" s="853"/>
      <c r="DM129" s="853"/>
      <c r="DN129" s="853"/>
      <c r="DO129" s="853"/>
      <c r="DP129" s="853"/>
      <c r="DQ129" s="853"/>
      <c r="DR129" s="853"/>
      <c r="DS129" s="853"/>
      <c r="DT129" s="853"/>
      <c r="DU129" s="853"/>
      <c r="DV129" s="853"/>
      <c r="DW129" s="853"/>
      <c r="DX129" s="853"/>
      <c r="DY129" s="853"/>
      <c r="DZ129" s="853"/>
      <c r="EA129" s="853"/>
      <c r="EB129" s="853"/>
      <c r="EC129" s="853"/>
      <c r="ED129" s="853"/>
      <c r="EE129" s="853"/>
      <c r="EF129" s="853"/>
      <c r="EG129" s="853"/>
      <c r="EH129" s="853"/>
      <c r="EI129" s="853"/>
      <c r="EJ129" s="853"/>
      <c r="EK129" s="853"/>
      <c r="EL129" s="853"/>
      <c r="EM129" s="853"/>
      <c r="EN129" s="853"/>
      <c r="EO129" s="853"/>
      <c r="EP129" s="853"/>
      <c r="EQ129" s="853"/>
      <c r="ER129" s="853"/>
      <c r="ES129" s="853"/>
      <c r="ET129" s="853"/>
      <c r="EU129" s="853"/>
      <c r="EV129" s="853"/>
      <c r="EW129" s="853"/>
      <c r="EX129" s="853"/>
      <c r="EY129" s="853"/>
      <c r="EZ129" s="853"/>
      <c r="FA129" s="853"/>
      <c r="FB129" s="853"/>
      <c r="FC129" s="853"/>
      <c r="FD129" s="853"/>
      <c r="FE129" s="853"/>
      <c r="FF129" s="853"/>
      <c r="FG129" s="853"/>
      <c r="FH129" s="853"/>
      <c r="FI129" s="853"/>
      <c r="FJ129" s="853"/>
      <c r="FK129" s="853"/>
      <c r="FL129" s="853"/>
      <c r="FM129" s="853"/>
      <c r="FN129" s="853"/>
      <c r="FO129" s="853"/>
      <c r="FP129" s="853"/>
      <c r="FQ129" s="853"/>
      <c r="FR129" s="853"/>
      <c r="FS129" s="853"/>
      <c r="FT129" s="853"/>
      <c r="FU129" s="853"/>
      <c r="FV129" s="853"/>
      <c r="FW129" s="853"/>
      <c r="FX129" s="853"/>
      <c r="FY129" s="853"/>
      <c r="FZ129" s="853"/>
      <c r="GA129" s="853"/>
      <c r="GB129" s="853"/>
      <c r="GC129" s="853"/>
      <c r="GD129" s="853"/>
      <c r="GE129" s="853"/>
      <c r="GF129" s="853"/>
      <c r="GG129" s="853"/>
      <c r="GH129" s="853"/>
      <c r="GI129" s="853"/>
      <c r="GJ129" s="853"/>
      <c r="GK129" s="853"/>
      <c r="GL129" s="853"/>
      <c r="GM129" s="853"/>
      <c r="GN129" s="853"/>
      <c r="GO129" s="853"/>
      <c r="GP129" s="853"/>
      <c r="GQ129" s="853"/>
      <c r="GR129" s="853"/>
      <c r="GS129" s="853"/>
      <c r="GT129" s="853"/>
      <c r="GU129" s="853"/>
      <c r="GV129" s="853"/>
      <c r="GW129" s="853"/>
      <c r="GX129" s="853"/>
      <c r="GY129" s="853"/>
      <c r="GZ129" s="853"/>
      <c r="HA129" s="853"/>
      <c r="HB129" s="853"/>
      <c r="HC129" s="853"/>
      <c r="HD129" s="853"/>
      <c r="HE129" s="853"/>
      <c r="HF129" s="853"/>
      <c r="HG129" s="853"/>
      <c r="HH129" s="853"/>
      <c r="HI129" s="853"/>
      <c r="HJ129" s="853"/>
      <c r="HK129" s="853"/>
      <c r="HL129" s="853"/>
      <c r="HM129" s="853"/>
      <c r="HN129" s="853"/>
      <c r="HO129" s="853"/>
      <c r="HP129" s="853"/>
      <c r="HQ129" s="853"/>
      <c r="HR129" s="853"/>
      <c r="HS129" s="853"/>
      <c r="HT129" s="853"/>
      <c r="HU129" s="853"/>
      <c r="HV129" s="853"/>
      <c r="HW129" s="853"/>
      <c r="HX129" s="853"/>
      <c r="HY129" s="853"/>
      <c r="HZ129" s="853"/>
      <c r="IA129" s="853"/>
      <c r="IB129" s="853"/>
      <c r="IC129" s="853"/>
      <c r="ID129" s="853"/>
      <c r="IE129" s="853"/>
      <c r="IF129" s="853"/>
      <c r="IG129" s="853"/>
      <c r="IH129" s="853"/>
      <c r="II129" s="853"/>
      <c r="IJ129" s="853"/>
      <c r="IK129" s="853"/>
      <c r="IL129" s="853"/>
      <c r="IM129" s="853"/>
      <c r="IN129" s="853"/>
      <c r="IO129" s="853"/>
      <c r="IP129" s="853"/>
      <c r="IQ129" s="853"/>
      <c r="IR129" s="853"/>
      <c r="IS129" s="853"/>
      <c r="IT129" s="853"/>
      <c r="IU129" s="853"/>
      <c r="IV129" s="853"/>
      <c r="IW129" s="853"/>
      <c r="IX129" s="853"/>
      <c r="IY129" s="853"/>
      <c r="IZ129" s="853"/>
      <c r="JA129" s="853"/>
      <c r="JB129" s="853"/>
      <c r="JC129" s="853"/>
      <c r="JD129" s="853"/>
      <c r="JE129" s="853"/>
      <c r="JF129" s="853"/>
      <c r="JG129" s="853"/>
      <c r="JH129" s="853"/>
      <c r="JI129" s="853"/>
      <c r="JJ129" s="853"/>
      <c r="JK129" s="853"/>
      <c r="JL129" s="853"/>
      <c r="JM129" s="853"/>
      <c r="JN129" s="853"/>
      <c r="JO129" s="853"/>
    </row>
    <row r="130" spans="1:16384" s="692" customFormat="1" ht="75" customHeight="1" x14ac:dyDescent="0.25">
      <c r="A130" s="673">
        <v>103</v>
      </c>
      <c r="B130" s="797" t="s">
        <v>402</v>
      </c>
      <c r="C130" s="674">
        <v>80101706</v>
      </c>
      <c r="D130" s="675" t="s">
        <v>412</v>
      </c>
      <c r="E130" s="674" t="s">
        <v>89</v>
      </c>
      <c r="F130" s="674">
        <v>1</v>
      </c>
      <c r="G130" s="676" t="s">
        <v>97</v>
      </c>
      <c r="H130" s="815" t="s">
        <v>494</v>
      </c>
      <c r="I130" s="674" t="s">
        <v>79</v>
      </c>
      <c r="J130" s="674" t="s">
        <v>86</v>
      </c>
      <c r="K130" s="674" t="s">
        <v>719</v>
      </c>
      <c r="L130" s="693">
        <v>28000000</v>
      </c>
      <c r="M130" s="678">
        <v>28000000</v>
      </c>
      <c r="N130" s="679" t="s">
        <v>346</v>
      </c>
      <c r="O130" s="679" t="s">
        <v>50</v>
      </c>
      <c r="P130" s="680" t="s">
        <v>433</v>
      </c>
      <c r="Q130" s="681"/>
      <c r="R130" s="695" t="s">
        <v>772</v>
      </c>
      <c r="S130" s="695" t="s">
        <v>773</v>
      </c>
      <c r="T130" s="749">
        <v>42402</v>
      </c>
      <c r="U130" s="750" t="s">
        <v>774</v>
      </c>
      <c r="V130" s="751" t="s">
        <v>507</v>
      </c>
      <c r="W130" s="786">
        <v>24000000</v>
      </c>
      <c r="X130" s="860"/>
      <c r="Y130" s="746">
        <f>W130</f>
        <v>24000000</v>
      </c>
      <c r="Z130" s="746">
        <f>W130</f>
        <v>24000000</v>
      </c>
      <c r="AA130" s="728" t="s">
        <v>775</v>
      </c>
      <c r="AB130" s="844"/>
      <c r="AC130" s="844"/>
      <c r="AD130" s="844"/>
      <c r="AE130" s="844"/>
      <c r="AF130" s="844"/>
      <c r="AG130" s="844"/>
      <c r="AH130" s="728" t="s">
        <v>756</v>
      </c>
      <c r="AI130" s="727">
        <v>42768</v>
      </c>
      <c r="AJ130" s="727">
        <v>42856</v>
      </c>
      <c r="AK130" s="729" t="s">
        <v>776</v>
      </c>
      <c r="AL130" s="731" t="s">
        <v>402</v>
      </c>
      <c r="AM130" s="688"/>
      <c r="AN130" s="688"/>
      <c r="AO130" s="688"/>
      <c r="AP130" s="688"/>
      <c r="AQ130" s="688"/>
      <c r="AR130" s="689"/>
      <c r="AS130" s="689"/>
      <c r="AT130" s="690"/>
      <c r="AU130" s="690"/>
      <c r="AV130" s="690"/>
      <c r="AW130" s="690"/>
      <c r="AX130" s="690"/>
      <c r="AY130" s="690"/>
      <c r="AZ130" s="690"/>
      <c r="BA130" s="690"/>
      <c r="BB130" s="691"/>
      <c r="BC130" s="691"/>
      <c r="BD130" s="691"/>
      <c r="BE130" s="691"/>
      <c r="BF130" s="691"/>
      <c r="BG130" s="691"/>
      <c r="BH130" s="691"/>
      <c r="BI130" s="691"/>
      <c r="BJ130" s="691"/>
      <c r="BK130" s="691"/>
      <c r="BL130" s="691"/>
      <c r="BM130" s="691"/>
      <c r="BN130" s="691"/>
      <c r="BO130" s="691"/>
      <c r="BP130" s="691"/>
      <c r="BQ130" s="691"/>
      <c r="BR130" s="691"/>
      <c r="BS130" s="691"/>
      <c r="BT130" s="691"/>
      <c r="BU130" s="691"/>
      <c r="BV130" s="691"/>
      <c r="BW130" s="691"/>
      <c r="BX130" s="691"/>
      <c r="BY130" s="691"/>
      <c r="BZ130" s="691"/>
      <c r="CA130" s="691"/>
      <c r="CB130" s="691"/>
      <c r="CC130" s="691"/>
      <c r="CD130" s="691"/>
      <c r="CE130" s="691"/>
      <c r="CF130" s="691"/>
      <c r="CG130" s="691"/>
      <c r="CH130" s="691"/>
      <c r="CI130" s="691"/>
      <c r="CJ130" s="691"/>
      <c r="CK130" s="691"/>
      <c r="CL130" s="691"/>
      <c r="CM130" s="691"/>
      <c r="CN130" s="691"/>
      <c r="CO130" s="691"/>
      <c r="CP130" s="691"/>
      <c r="CQ130" s="691"/>
      <c r="CR130" s="691"/>
      <c r="CS130" s="691"/>
      <c r="CT130" s="691"/>
      <c r="CU130" s="691"/>
      <c r="CV130" s="691"/>
      <c r="CW130" s="691"/>
      <c r="CX130" s="691"/>
      <c r="CY130" s="691"/>
      <c r="CZ130" s="691"/>
      <c r="DA130" s="691"/>
      <c r="DB130" s="691"/>
      <c r="DC130" s="691"/>
      <c r="DD130" s="691"/>
      <c r="DE130" s="691"/>
      <c r="DF130" s="691"/>
      <c r="DG130" s="691"/>
      <c r="DH130" s="691"/>
      <c r="DI130" s="691"/>
      <c r="DJ130" s="691"/>
      <c r="DK130" s="691"/>
      <c r="DL130" s="691"/>
      <c r="DM130" s="691"/>
      <c r="DN130" s="691"/>
      <c r="DO130" s="691"/>
      <c r="DP130" s="691"/>
      <c r="DQ130" s="691"/>
      <c r="DR130" s="691"/>
      <c r="DS130" s="691"/>
      <c r="DT130" s="691"/>
      <c r="DU130" s="691"/>
      <c r="DV130" s="691"/>
      <c r="DW130" s="691"/>
      <c r="DX130" s="691"/>
      <c r="DY130" s="691"/>
      <c r="DZ130" s="691"/>
      <c r="EA130" s="691"/>
      <c r="EB130" s="691"/>
      <c r="EC130" s="691"/>
      <c r="ED130" s="691"/>
      <c r="EE130" s="691"/>
      <c r="EF130" s="691"/>
      <c r="EG130" s="691"/>
      <c r="EH130" s="691"/>
      <c r="EI130" s="691"/>
      <c r="EJ130" s="691"/>
      <c r="EK130" s="691"/>
      <c r="EL130" s="691"/>
      <c r="EM130" s="691"/>
      <c r="EN130" s="691"/>
      <c r="EO130" s="691"/>
      <c r="EP130" s="691"/>
      <c r="EQ130" s="691"/>
      <c r="ER130" s="691"/>
      <c r="ES130" s="691"/>
      <c r="ET130" s="691"/>
      <c r="EU130" s="691"/>
      <c r="EV130" s="691"/>
      <c r="EW130" s="691"/>
      <c r="EX130" s="691"/>
      <c r="EY130" s="691"/>
      <c r="EZ130" s="691"/>
      <c r="FA130" s="691"/>
      <c r="FB130" s="691"/>
      <c r="FC130" s="691"/>
      <c r="FD130" s="691"/>
      <c r="FE130" s="691"/>
      <c r="FF130" s="691"/>
      <c r="FG130" s="691"/>
      <c r="FH130" s="691"/>
      <c r="FI130" s="691"/>
      <c r="FJ130" s="691"/>
      <c r="FK130" s="691"/>
      <c r="FL130" s="691"/>
      <c r="FM130" s="691"/>
      <c r="FN130" s="691"/>
      <c r="FO130" s="691"/>
      <c r="FP130" s="691"/>
      <c r="FQ130" s="691"/>
      <c r="FR130" s="691"/>
      <c r="FS130" s="691"/>
      <c r="FT130" s="691"/>
      <c r="FU130" s="691"/>
      <c r="FV130" s="691"/>
      <c r="FW130" s="691"/>
      <c r="FX130" s="691"/>
      <c r="FY130" s="691"/>
      <c r="FZ130" s="691"/>
      <c r="GA130" s="691"/>
      <c r="GB130" s="691"/>
      <c r="GC130" s="691"/>
      <c r="GD130" s="691"/>
      <c r="GE130" s="691"/>
      <c r="GF130" s="691"/>
      <c r="GG130" s="691"/>
      <c r="GH130" s="691"/>
      <c r="GI130" s="691"/>
      <c r="GJ130" s="691"/>
      <c r="GK130" s="691"/>
      <c r="GL130" s="691"/>
      <c r="GM130" s="691"/>
      <c r="GN130" s="691"/>
      <c r="GO130" s="691"/>
      <c r="GP130" s="691"/>
      <c r="GQ130" s="691"/>
      <c r="GR130" s="691"/>
      <c r="GS130" s="691"/>
      <c r="GT130" s="691"/>
      <c r="GU130" s="691"/>
      <c r="GV130" s="691"/>
      <c r="GW130" s="691"/>
      <c r="GX130" s="691"/>
      <c r="GY130" s="691"/>
      <c r="GZ130" s="691"/>
      <c r="HA130" s="691"/>
      <c r="HB130" s="691"/>
      <c r="HC130" s="691"/>
      <c r="HD130" s="691"/>
      <c r="HE130" s="691"/>
      <c r="HF130" s="691"/>
      <c r="HG130" s="691"/>
      <c r="HH130" s="691"/>
      <c r="HI130" s="691"/>
      <c r="HJ130" s="691"/>
      <c r="HK130" s="691"/>
      <c r="HL130" s="691"/>
      <c r="HM130" s="691"/>
      <c r="HN130" s="691"/>
      <c r="HO130" s="691"/>
      <c r="HP130" s="691"/>
      <c r="HQ130" s="691"/>
      <c r="HR130" s="691"/>
      <c r="HS130" s="691"/>
      <c r="HT130" s="691"/>
      <c r="HU130" s="691"/>
      <c r="HV130" s="691"/>
      <c r="HW130" s="691"/>
      <c r="HX130" s="691"/>
      <c r="HY130" s="691"/>
      <c r="HZ130" s="691"/>
      <c r="IA130" s="691"/>
      <c r="IB130" s="691"/>
      <c r="IC130" s="691"/>
      <c r="ID130" s="691"/>
      <c r="IE130" s="691"/>
      <c r="IF130" s="691"/>
      <c r="IG130" s="691"/>
      <c r="IH130" s="691"/>
      <c r="II130" s="691"/>
      <c r="IJ130" s="691"/>
      <c r="IK130" s="691"/>
      <c r="IL130" s="691"/>
      <c r="IM130" s="691"/>
      <c r="IN130" s="691"/>
      <c r="IO130" s="691"/>
      <c r="IP130" s="691"/>
      <c r="IQ130" s="691"/>
      <c r="IR130" s="691"/>
      <c r="IS130" s="691"/>
      <c r="IT130" s="691"/>
      <c r="IU130" s="691"/>
      <c r="IV130" s="691"/>
      <c r="IW130" s="691"/>
      <c r="IX130" s="691"/>
      <c r="IY130" s="691"/>
      <c r="IZ130" s="691"/>
      <c r="JA130" s="691"/>
      <c r="JB130" s="691"/>
      <c r="JC130" s="691"/>
      <c r="JD130" s="691"/>
      <c r="JE130" s="691"/>
      <c r="JF130" s="691"/>
      <c r="JG130" s="691"/>
      <c r="JH130" s="691"/>
      <c r="JI130" s="691"/>
      <c r="JJ130" s="691"/>
      <c r="JK130" s="691"/>
      <c r="JL130" s="691"/>
      <c r="JM130" s="691"/>
      <c r="JN130" s="691"/>
      <c r="JO130" s="691"/>
    </row>
    <row r="131" spans="1:16384" s="692" customFormat="1" ht="131.25" customHeight="1" x14ac:dyDescent="0.25">
      <c r="A131" s="673">
        <v>104</v>
      </c>
      <c r="B131" s="797" t="s">
        <v>432</v>
      </c>
      <c r="C131" s="674">
        <v>80101706</v>
      </c>
      <c r="D131" s="675" t="s">
        <v>425</v>
      </c>
      <c r="E131" s="674" t="s">
        <v>89</v>
      </c>
      <c r="F131" s="674">
        <v>1</v>
      </c>
      <c r="G131" s="676" t="s">
        <v>97</v>
      </c>
      <c r="H131" s="815" t="s">
        <v>498</v>
      </c>
      <c r="I131" s="674" t="s">
        <v>79</v>
      </c>
      <c r="J131" s="674" t="s">
        <v>86</v>
      </c>
      <c r="K131" s="674" t="s">
        <v>724</v>
      </c>
      <c r="L131" s="693">
        <v>57500000</v>
      </c>
      <c r="M131" s="678">
        <v>57500000</v>
      </c>
      <c r="N131" s="679" t="s">
        <v>346</v>
      </c>
      <c r="O131" s="679" t="s">
        <v>50</v>
      </c>
      <c r="P131" s="680" t="s">
        <v>353</v>
      </c>
      <c r="Q131" s="681"/>
      <c r="R131" s="695" t="s">
        <v>686</v>
      </c>
      <c r="S131" s="696" t="s">
        <v>687</v>
      </c>
      <c r="T131" s="727">
        <v>42395</v>
      </c>
      <c r="U131" s="728" t="s">
        <v>688</v>
      </c>
      <c r="V131" s="729" t="s">
        <v>507</v>
      </c>
      <c r="W131" s="699">
        <v>55000000</v>
      </c>
      <c r="X131" s="670"/>
      <c r="Y131" s="699">
        <v>55000000</v>
      </c>
      <c r="Z131" s="699">
        <v>55000000</v>
      </c>
      <c r="AA131" s="728" t="s">
        <v>689</v>
      </c>
      <c r="AB131" s="844"/>
      <c r="AC131" s="844"/>
      <c r="AD131" s="844"/>
      <c r="AE131" s="844"/>
      <c r="AF131" s="844"/>
      <c r="AG131" s="844"/>
      <c r="AH131" s="728" t="s">
        <v>570</v>
      </c>
      <c r="AI131" s="727">
        <v>42761</v>
      </c>
      <c r="AJ131" s="727">
        <v>43091</v>
      </c>
      <c r="AK131" s="729" t="s">
        <v>690</v>
      </c>
      <c r="AL131" s="731" t="s">
        <v>691</v>
      </c>
      <c r="AM131" s="688"/>
      <c r="AN131" s="688"/>
      <c r="AO131" s="688"/>
      <c r="AP131" s="688"/>
      <c r="AQ131" s="688"/>
      <c r="AR131" s="689"/>
      <c r="AS131" s="689"/>
      <c r="AT131" s="690"/>
      <c r="AU131" s="690"/>
      <c r="AV131" s="690"/>
      <c r="AW131" s="690"/>
      <c r="AX131" s="690"/>
      <c r="AY131" s="690"/>
      <c r="AZ131" s="690"/>
      <c r="BA131" s="690"/>
      <c r="BB131" s="691"/>
      <c r="BC131" s="691"/>
      <c r="BD131" s="691"/>
      <c r="BE131" s="691"/>
      <c r="BF131" s="691"/>
      <c r="BG131" s="691"/>
      <c r="BH131" s="691"/>
      <c r="BI131" s="691"/>
      <c r="BJ131" s="691"/>
      <c r="BK131" s="691"/>
      <c r="BL131" s="691"/>
      <c r="BM131" s="691"/>
      <c r="BN131" s="691"/>
      <c r="BO131" s="691"/>
      <c r="BP131" s="691"/>
      <c r="BQ131" s="691"/>
      <c r="BR131" s="691"/>
      <c r="BS131" s="691"/>
      <c r="BT131" s="691"/>
      <c r="BU131" s="691"/>
      <c r="BV131" s="691"/>
      <c r="BW131" s="691"/>
      <c r="BX131" s="691"/>
      <c r="BY131" s="691"/>
      <c r="BZ131" s="691"/>
      <c r="CA131" s="691"/>
      <c r="CB131" s="691"/>
      <c r="CC131" s="691"/>
      <c r="CD131" s="691"/>
      <c r="CE131" s="691"/>
      <c r="CF131" s="691"/>
      <c r="CG131" s="691"/>
      <c r="CH131" s="691"/>
      <c r="CI131" s="691"/>
      <c r="CJ131" s="691"/>
      <c r="CK131" s="691"/>
      <c r="CL131" s="691"/>
      <c r="CM131" s="691"/>
      <c r="CN131" s="691"/>
      <c r="CO131" s="691"/>
      <c r="CP131" s="691"/>
      <c r="CQ131" s="691"/>
      <c r="CR131" s="691"/>
      <c r="CS131" s="691"/>
      <c r="CT131" s="691"/>
      <c r="CU131" s="691"/>
      <c r="CV131" s="691"/>
      <c r="CW131" s="691"/>
      <c r="CX131" s="691"/>
      <c r="CY131" s="691"/>
      <c r="CZ131" s="691"/>
      <c r="DA131" s="691"/>
      <c r="DB131" s="691"/>
      <c r="DC131" s="691"/>
      <c r="DD131" s="691"/>
      <c r="DE131" s="691"/>
      <c r="DF131" s="691"/>
      <c r="DG131" s="691"/>
      <c r="DH131" s="691"/>
      <c r="DI131" s="691"/>
      <c r="DJ131" s="691"/>
      <c r="DK131" s="691"/>
      <c r="DL131" s="691"/>
      <c r="DM131" s="691"/>
      <c r="DN131" s="691"/>
      <c r="DO131" s="691"/>
      <c r="DP131" s="691"/>
      <c r="DQ131" s="691"/>
      <c r="DR131" s="691"/>
      <c r="DS131" s="691"/>
      <c r="DT131" s="691"/>
      <c r="DU131" s="691"/>
      <c r="DV131" s="691"/>
      <c r="DW131" s="691"/>
      <c r="DX131" s="691"/>
      <c r="DY131" s="691"/>
      <c r="DZ131" s="691"/>
      <c r="EA131" s="691"/>
      <c r="EB131" s="691"/>
      <c r="EC131" s="691"/>
      <c r="ED131" s="691"/>
      <c r="EE131" s="691"/>
      <c r="EF131" s="691"/>
      <c r="EG131" s="691"/>
      <c r="EH131" s="691"/>
      <c r="EI131" s="691"/>
      <c r="EJ131" s="691"/>
      <c r="EK131" s="691"/>
      <c r="EL131" s="691"/>
      <c r="EM131" s="691"/>
      <c r="EN131" s="691"/>
      <c r="EO131" s="691"/>
      <c r="EP131" s="691"/>
      <c r="EQ131" s="691"/>
      <c r="ER131" s="691"/>
      <c r="ES131" s="691"/>
      <c r="ET131" s="691"/>
      <c r="EU131" s="691"/>
      <c r="EV131" s="691"/>
      <c r="EW131" s="691"/>
      <c r="EX131" s="691"/>
      <c r="EY131" s="691"/>
      <c r="EZ131" s="691"/>
      <c r="FA131" s="691"/>
      <c r="FB131" s="691"/>
      <c r="FC131" s="691"/>
      <c r="FD131" s="691"/>
      <c r="FE131" s="691"/>
      <c r="FF131" s="691"/>
      <c r="FG131" s="691"/>
      <c r="FH131" s="691"/>
      <c r="FI131" s="691"/>
      <c r="FJ131" s="691"/>
      <c r="FK131" s="691"/>
      <c r="FL131" s="691"/>
      <c r="FM131" s="691"/>
      <c r="FN131" s="691"/>
      <c r="FO131" s="691"/>
      <c r="FP131" s="691"/>
      <c r="FQ131" s="691"/>
      <c r="FR131" s="691"/>
      <c r="FS131" s="691"/>
      <c r="FT131" s="691"/>
      <c r="FU131" s="691"/>
      <c r="FV131" s="691"/>
      <c r="FW131" s="691"/>
      <c r="FX131" s="691"/>
      <c r="FY131" s="691"/>
      <c r="FZ131" s="691"/>
      <c r="GA131" s="691"/>
      <c r="GB131" s="691"/>
      <c r="GC131" s="691"/>
      <c r="GD131" s="691"/>
      <c r="GE131" s="691"/>
      <c r="GF131" s="691"/>
      <c r="GG131" s="691"/>
      <c r="GH131" s="691"/>
      <c r="GI131" s="691"/>
      <c r="GJ131" s="691"/>
      <c r="GK131" s="691"/>
      <c r="GL131" s="691"/>
      <c r="GM131" s="691"/>
      <c r="GN131" s="691"/>
      <c r="GO131" s="691"/>
      <c r="GP131" s="691"/>
      <c r="GQ131" s="691"/>
      <c r="GR131" s="691"/>
      <c r="GS131" s="691"/>
      <c r="GT131" s="691"/>
      <c r="GU131" s="691"/>
      <c r="GV131" s="691"/>
      <c r="GW131" s="691"/>
      <c r="GX131" s="691"/>
      <c r="GY131" s="691"/>
      <c r="GZ131" s="691"/>
      <c r="HA131" s="691"/>
      <c r="HB131" s="691"/>
      <c r="HC131" s="691"/>
      <c r="HD131" s="691"/>
      <c r="HE131" s="691"/>
      <c r="HF131" s="691"/>
      <c r="HG131" s="691"/>
      <c r="HH131" s="691"/>
      <c r="HI131" s="691"/>
      <c r="HJ131" s="691"/>
      <c r="HK131" s="691"/>
      <c r="HL131" s="691"/>
      <c r="HM131" s="691"/>
      <c r="HN131" s="691"/>
      <c r="HO131" s="691"/>
      <c r="HP131" s="691"/>
      <c r="HQ131" s="691"/>
      <c r="HR131" s="691"/>
      <c r="HS131" s="691"/>
      <c r="HT131" s="691"/>
      <c r="HU131" s="691"/>
      <c r="HV131" s="691"/>
      <c r="HW131" s="691"/>
      <c r="HX131" s="691"/>
      <c r="HY131" s="691"/>
      <c r="HZ131" s="691"/>
      <c r="IA131" s="691"/>
      <c r="IB131" s="691"/>
      <c r="IC131" s="691"/>
      <c r="ID131" s="691"/>
      <c r="IE131" s="691"/>
      <c r="IF131" s="691"/>
      <c r="IG131" s="691"/>
      <c r="IH131" s="691"/>
      <c r="II131" s="691"/>
      <c r="IJ131" s="691"/>
      <c r="IK131" s="691"/>
      <c r="IL131" s="691"/>
      <c r="IM131" s="691"/>
      <c r="IN131" s="691"/>
      <c r="IO131" s="691"/>
      <c r="IP131" s="691"/>
      <c r="IQ131" s="691"/>
      <c r="IR131" s="691"/>
      <c r="IS131" s="691"/>
      <c r="IT131" s="691"/>
      <c r="IU131" s="691"/>
      <c r="IV131" s="691"/>
      <c r="IW131" s="691"/>
      <c r="IX131" s="691"/>
      <c r="IY131" s="691"/>
      <c r="IZ131" s="691"/>
      <c r="JA131" s="691"/>
      <c r="JB131" s="691"/>
      <c r="JC131" s="691"/>
      <c r="JD131" s="691"/>
      <c r="JE131" s="691"/>
      <c r="JF131" s="691"/>
      <c r="JG131" s="691"/>
      <c r="JH131" s="691"/>
      <c r="JI131" s="691"/>
      <c r="JJ131" s="691"/>
      <c r="JK131" s="691"/>
      <c r="JL131" s="691"/>
      <c r="JM131" s="691"/>
      <c r="JN131" s="691"/>
      <c r="JO131" s="691"/>
    </row>
    <row r="132" spans="1:16384" s="692" customFormat="1" ht="225" customHeight="1" x14ac:dyDescent="0.25">
      <c r="A132" s="673">
        <v>105</v>
      </c>
      <c r="B132" s="797" t="s">
        <v>405</v>
      </c>
      <c r="C132" s="674">
        <v>80101706</v>
      </c>
      <c r="D132" s="675" t="s">
        <v>417</v>
      </c>
      <c r="E132" s="674" t="s">
        <v>89</v>
      </c>
      <c r="F132" s="674">
        <v>1</v>
      </c>
      <c r="G132" s="676" t="s">
        <v>97</v>
      </c>
      <c r="H132" s="815" t="s">
        <v>483</v>
      </c>
      <c r="I132" s="674" t="s">
        <v>79</v>
      </c>
      <c r="J132" s="674" t="s">
        <v>86</v>
      </c>
      <c r="K132" s="674" t="s">
        <v>719</v>
      </c>
      <c r="L132" s="693">
        <v>44792500</v>
      </c>
      <c r="M132" s="861">
        <v>44792500</v>
      </c>
      <c r="N132" s="679" t="s">
        <v>346</v>
      </c>
      <c r="O132" s="679" t="s">
        <v>50</v>
      </c>
      <c r="P132" s="680" t="s">
        <v>798</v>
      </c>
      <c r="Q132" s="681"/>
      <c r="R132" s="695" t="s">
        <v>711</v>
      </c>
      <c r="S132" s="696" t="s">
        <v>712</v>
      </c>
      <c r="T132" s="727">
        <v>42396</v>
      </c>
      <c r="U132" s="728" t="s">
        <v>713</v>
      </c>
      <c r="V132" s="729" t="s">
        <v>507</v>
      </c>
      <c r="W132" s="699">
        <v>42845000</v>
      </c>
      <c r="X132" s="670"/>
      <c r="Y132" s="699">
        <v>42845000</v>
      </c>
      <c r="Z132" s="699">
        <v>42845000</v>
      </c>
      <c r="AA132" s="728" t="s">
        <v>714</v>
      </c>
      <c r="AB132" s="844"/>
      <c r="AC132" s="844"/>
      <c r="AD132" s="844"/>
      <c r="AE132" s="844"/>
      <c r="AF132" s="844"/>
      <c r="AG132" s="844"/>
      <c r="AH132" s="686"/>
      <c r="AI132" s="687"/>
      <c r="AJ132" s="687"/>
      <c r="AK132" s="684"/>
      <c r="AL132" s="684"/>
      <c r="AM132" s="688"/>
      <c r="AN132" s="688"/>
      <c r="AO132" s="688"/>
      <c r="AP132" s="688"/>
      <c r="AQ132" s="688"/>
      <c r="AR132" s="689"/>
      <c r="AS132" s="689"/>
      <c r="AT132" s="690"/>
      <c r="AU132" s="690"/>
      <c r="AV132" s="690"/>
      <c r="AW132" s="690"/>
      <c r="AX132" s="690"/>
      <c r="AY132" s="690"/>
      <c r="AZ132" s="690"/>
      <c r="BA132" s="690"/>
      <c r="BB132" s="691"/>
      <c r="BC132" s="691"/>
      <c r="BD132" s="691"/>
      <c r="BE132" s="691"/>
      <c r="BF132" s="691"/>
      <c r="BG132" s="691"/>
      <c r="BH132" s="691"/>
      <c r="BI132" s="691"/>
      <c r="BJ132" s="691"/>
      <c r="BK132" s="691"/>
      <c r="BL132" s="691"/>
      <c r="BM132" s="691"/>
      <c r="BN132" s="691"/>
      <c r="BO132" s="691"/>
      <c r="BP132" s="691"/>
      <c r="BQ132" s="691"/>
      <c r="BR132" s="691"/>
      <c r="BS132" s="691"/>
      <c r="BT132" s="691"/>
      <c r="BU132" s="691"/>
      <c r="BV132" s="691"/>
      <c r="BW132" s="691"/>
      <c r="BX132" s="691"/>
      <c r="BY132" s="691"/>
      <c r="BZ132" s="691"/>
      <c r="CA132" s="691"/>
      <c r="CB132" s="691"/>
      <c r="CC132" s="691"/>
      <c r="CD132" s="691"/>
      <c r="CE132" s="691"/>
      <c r="CF132" s="691"/>
      <c r="CG132" s="691"/>
      <c r="CH132" s="691"/>
      <c r="CI132" s="691"/>
      <c r="CJ132" s="691"/>
      <c r="CK132" s="691"/>
      <c r="CL132" s="691"/>
      <c r="CM132" s="691"/>
      <c r="CN132" s="691"/>
      <c r="CO132" s="691"/>
      <c r="CP132" s="691"/>
      <c r="CQ132" s="691"/>
      <c r="CR132" s="691"/>
      <c r="CS132" s="691"/>
      <c r="CT132" s="691"/>
      <c r="CU132" s="691"/>
      <c r="CV132" s="691"/>
      <c r="CW132" s="691"/>
      <c r="CX132" s="691"/>
      <c r="CY132" s="691"/>
      <c r="CZ132" s="691"/>
      <c r="DA132" s="691"/>
      <c r="DB132" s="691"/>
      <c r="DC132" s="691"/>
      <c r="DD132" s="691"/>
      <c r="DE132" s="691"/>
      <c r="DF132" s="691"/>
      <c r="DG132" s="691"/>
      <c r="DH132" s="691"/>
      <c r="DI132" s="691"/>
      <c r="DJ132" s="691"/>
      <c r="DK132" s="691"/>
      <c r="DL132" s="691"/>
      <c r="DM132" s="691"/>
      <c r="DN132" s="691"/>
      <c r="DO132" s="691"/>
      <c r="DP132" s="691"/>
      <c r="DQ132" s="691"/>
      <c r="DR132" s="691"/>
      <c r="DS132" s="691"/>
      <c r="DT132" s="691"/>
      <c r="DU132" s="691"/>
      <c r="DV132" s="691"/>
      <c r="DW132" s="691"/>
      <c r="DX132" s="691"/>
      <c r="DY132" s="691"/>
      <c r="DZ132" s="691"/>
      <c r="EA132" s="691"/>
      <c r="EB132" s="691"/>
      <c r="EC132" s="691"/>
      <c r="ED132" s="691"/>
      <c r="EE132" s="691"/>
      <c r="EF132" s="691"/>
      <c r="EG132" s="691"/>
      <c r="EH132" s="691"/>
      <c r="EI132" s="691"/>
      <c r="EJ132" s="691"/>
      <c r="EK132" s="691"/>
      <c r="EL132" s="691"/>
      <c r="EM132" s="691"/>
      <c r="EN132" s="691"/>
      <c r="EO132" s="691"/>
      <c r="EP132" s="691"/>
      <c r="EQ132" s="691"/>
      <c r="ER132" s="691"/>
      <c r="ES132" s="691"/>
      <c r="ET132" s="691"/>
      <c r="EU132" s="691"/>
      <c r="EV132" s="691"/>
      <c r="EW132" s="691"/>
      <c r="EX132" s="691"/>
      <c r="EY132" s="691"/>
      <c r="EZ132" s="691"/>
      <c r="FA132" s="691"/>
      <c r="FB132" s="691"/>
      <c r="FC132" s="691"/>
      <c r="FD132" s="691"/>
      <c r="FE132" s="691"/>
      <c r="FF132" s="691"/>
      <c r="FG132" s="691"/>
      <c r="FH132" s="691"/>
      <c r="FI132" s="691"/>
      <c r="FJ132" s="691"/>
      <c r="FK132" s="691"/>
      <c r="FL132" s="691"/>
      <c r="FM132" s="691"/>
      <c r="FN132" s="691"/>
      <c r="FO132" s="691"/>
      <c r="FP132" s="691"/>
      <c r="FQ132" s="691"/>
      <c r="FR132" s="691"/>
      <c r="FS132" s="691"/>
      <c r="FT132" s="691"/>
      <c r="FU132" s="691"/>
      <c r="FV132" s="691"/>
      <c r="FW132" s="691"/>
      <c r="FX132" s="691"/>
      <c r="FY132" s="691"/>
      <c r="FZ132" s="691"/>
      <c r="GA132" s="691"/>
      <c r="GB132" s="691"/>
      <c r="GC132" s="691"/>
      <c r="GD132" s="691"/>
      <c r="GE132" s="691"/>
      <c r="GF132" s="691"/>
      <c r="GG132" s="691"/>
      <c r="GH132" s="691"/>
      <c r="GI132" s="691"/>
      <c r="GJ132" s="691"/>
      <c r="GK132" s="691"/>
      <c r="GL132" s="691"/>
      <c r="GM132" s="691"/>
      <c r="GN132" s="691"/>
      <c r="GO132" s="691"/>
      <c r="GP132" s="691"/>
      <c r="GQ132" s="691"/>
      <c r="GR132" s="691"/>
      <c r="GS132" s="691"/>
      <c r="GT132" s="691"/>
      <c r="GU132" s="691"/>
      <c r="GV132" s="691"/>
      <c r="GW132" s="691"/>
      <c r="GX132" s="691"/>
      <c r="GY132" s="691"/>
      <c r="GZ132" s="691"/>
      <c r="HA132" s="691"/>
      <c r="HB132" s="691"/>
      <c r="HC132" s="691"/>
      <c r="HD132" s="691"/>
      <c r="HE132" s="691"/>
      <c r="HF132" s="691"/>
      <c r="HG132" s="691"/>
      <c r="HH132" s="691"/>
      <c r="HI132" s="691"/>
      <c r="HJ132" s="691"/>
      <c r="HK132" s="691"/>
      <c r="HL132" s="691"/>
      <c r="HM132" s="691"/>
      <c r="HN132" s="691"/>
      <c r="HO132" s="691"/>
      <c r="HP132" s="691"/>
      <c r="HQ132" s="691"/>
      <c r="HR132" s="691"/>
      <c r="HS132" s="691"/>
      <c r="HT132" s="691"/>
      <c r="HU132" s="691"/>
      <c r="HV132" s="691"/>
      <c r="HW132" s="691"/>
      <c r="HX132" s="691"/>
      <c r="HY132" s="691"/>
      <c r="HZ132" s="691"/>
      <c r="IA132" s="691"/>
      <c r="IB132" s="691"/>
      <c r="IC132" s="691"/>
      <c r="ID132" s="691"/>
      <c r="IE132" s="691"/>
      <c r="IF132" s="691"/>
      <c r="IG132" s="691"/>
      <c r="IH132" s="691"/>
      <c r="II132" s="691"/>
      <c r="IJ132" s="691"/>
      <c r="IK132" s="691"/>
      <c r="IL132" s="691"/>
      <c r="IM132" s="691"/>
      <c r="IN132" s="691"/>
      <c r="IO132" s="691"/>
      <c r="IP132" s="691"/>
      <c r="IQ132" s="691"/>
      <c r="IR132" s="691"/>
      <c r="IS132" s="691"/>
      <c r="IT132" s="691"/>
      <c r="IU132" s="691"/>
      <c r="IV132" s="691"/>
      <c r="IW132" s="691"/>
      <c r="IX132" s="691"/>
      <c r="IY132" s="691"/>
      <c r="IZ132" s="691"/>
      <c r="JA132" s="691"/>
      <c r="JB132" s="691"/>
      <c r="JC132" s="691"/>
      <c r="JD132" s="691"/>
      <c r="JE132" s="691"/>
      <c r="JF132" s="691"/>
      <c r="JG132" s="691"/>
      <c r="JH132" s="691"/>
      <c r="JI132" s="691"/>
      <c r="JJ132" s="691"/>
      <c r="JK132" s="691"/>
      <c r="JL132" s="691"/>
      <c r="JM132" s="691"/>
      <c r="JN132" s="691"/>
      <c r="JO132" s="691"/>
    </row>
    <row r="133" spans="1:16384" s="692" customFormat="1" ht="131.25" customHeight="1" x14ac:dyDescent="0.25">
      <c r="A133" s="673">
        <v>106</v>
      </c>
      <c r="B133" s="674" t="s">
        <v>278</v>
      </c>
      <c r="C133" s="674">
        <v>80101706</v>
      </c>
      <c r="D133" s="675" t="s">
        <v>426</v>
      </c>
      <c r="E133" s="674" t="s">
        <v>89</v>
      </c>
      <c r="F133" s="674">
        <v>1</v>
      </c>
      <c r="G133" s="676" t="s">
        <v>97</v>
      </c>
      <c r="H133" s="815" t="s">
        <v>494</v>
      </c>
      <c r="I133" s="674" t="s">
        <v>79</v>
      </c>
      <c r="J133" s="674" t="s">
        <v>86</v>
      </c>
      <c r="K133" s="674" t="s">
        <v>720</v>
      </c>
      <c r="L133" s="693">
        <v>19950000</v>
      </c>
      <c r="M133" s="678">
        <v>19950000</v>
      </c>
      <c r="N133" s="679" t="s">
        <v>346</v>
      </c>
      <c r="O133" s="679" t="s">
        <v>50</v>
      </c>
      <c r="P133" s="680" t="s">
        <v>347</v>
      </c>
      <c r="Q133" s="681"/>
      <c r="R133" s="695" t="s">
        <v>683</v>
      </c>
      <c r="S133" s="696" t="s">
        <v>684</v>
      </c>
      <c r="T133" s="727">
        <v>42394</v>
      </c>
      <c r="U133" s="728" t="s">
        <v>685</v>
      </c>
      <c r="V133" s="729" t="s">
        <v>507</v>
      </c>
      <c r="W133" s="699">
        <v>19950000</v>
      </c>
      <c r="X133" s="670"/>
      <c r="Y133" s="699">
        <v>19950000</v>
      </c>
      <c r="Z133" s="699">
        <v>19950000</v>
      </c>
      <c r="AA133" s="728" t="s">
        <v>682</v>
      </c>
      <c r="AB133" s="844"/>
      <c r="AC133" s="844"/>
      <c r="AD133" s="844"/>
      <c r="AE133" s="844"/>
      <c r="AF133" s="844"/>
      <c r="AG133" s="844"/>
      <c r="AH133" s="728" t="s">
        <v>577</v>
      </c>
      <c r="AI133" s="727">
        <v>42761</v>
      </c>
      <c r="AJ133" s="727">
        <v>42865</v>
      </c>
      <c r="AK133" s="729" t="s">
        <v>678</v>
      </c>
      <c r="AL133" s="731" t="s">
        <v>539</v>
      </c>
      <c r="AM133" s="688"/>
      <c r="AN133" s="688"/>
      <c r="AO133" s="688"/>
      <c r="AP133" s="688"/>
      <c r="AQ133" s="688"/>
      <c r="AR133" s="689"/>
      <c r="AS133" s="689"/>
      <c r="AT133" s="690"/>
      <c r="AU133" s="690"/>
      <c r="AV133" s="690"/>
      <c r="AW133" s="690"/>
      <c r="AX133" s="690"/>
      <c r="AY133" s="690"/>
      <c r="AZ133" s="690"/>
      <c r="BA133" s="690"/>
      <c r="BB133" s="691"/>
      <c r="BC133" s="691"/>
      <c r="BD133" s="691"/>
      <c r="BE133" s="691"/>
      <c r="BF133" s="691"/>
      <c r="BG133" s="691"/>
      <c r="BH133" s="691"/>
      <c r="BI133" s="691"/>
      <c r="BJ133" s="691"/>
      <c r="BK133" s="691"/>
      <c r="BL133" s="691"/>
      <c r="BM133" s="691"/>
      <c r="BN133" s="691"/>
      <c r="BO133" s="691"/>
      <c r="BP133" s="691"/>
      <c r="BQ133" s="691"/>
      <c r="BR133" s="691"/>
      <c r="BS133" s="691"/>
      <c r="BT133" s="691"/>
      <c r="BU133" s="691"/>
      <c r="BV133" s="691"/>
      <c r="BW133" s="691"/>
      <c r="BX133" s="691"/>
      <c r="BY133" s="691"/>
      <c r="BZ133" s="691"/>
      <c r="CA133" s="691"/>
      <c r="CB133" s="691"/>
      <c r="CC133" s="691"/>
      <c r="CD133" s="691"/>
      <c r="CE133" s="691"/>
      <c r="CF133" s="691"/>
      <c r="CG133" s="691"/>
      <c r="CH133" s="691"/>
      <c r="CI133" s="691"/>
      <c r="CJ133" s="691"/>
      <c r="CK133" s="691"/>
      <c r="CL133" s="691"/>
      <c r="CM133" s="691"/>
      <c r="CN133" s="691"/>
      <c r="CO133" s="691"/>
      <c r="CP133" s="691"/>
      <c r="CQ133" s="691"/>
      <c r="CR133" s="691"/>
      <c r="CS133" s="691"/>
      <c r="CT133" s="691"/>
      <c r="CU133" s="691"/>
      <c r="CV133" s="691"/>
      <c r="CW133" s="691"/>
      <c r="CX133" s="691"/>
      <c r="CY133" s="691"/>
      <c r="CZ133" s="691"/>
      <c r="DA133" s="691"/>
      <c r="DB133" s="691"/>
      <c r="DC133" s="691"/>
      <c r="DD133" s="691"/>
      <c r="DE133" s="691"/>
      <c r="DF133" s="691"/>
      <c r="DG133" s="691"/>
      <c r="DH133" s="691"/>
      <c r="DI133" s="691"/>
      <c r="DJ133" s="691"/>
      <c r="DK133" s="691"/>
      <c r="DL133" s="691"/>
      <c r="DM133" s="691"/>
      <c r="DN133" s="691"/>
      <c r="DO133" s="691"/>
      <c r="DP133" s="691"/>
      <c r="DQ133" s="691"/>
      <c r="DR133" s="691"/>
      <c r="DS133" s="691"/>
      <c r="DT133" s="691"/>
      <c r="DU133" s="691"/>
      <c r="DV133" s="691"/>
      <c r="DW133" s="691"/>
      <c r="DX133" s="691"/>
      <c r="DY133" s="691"/>
      <c r="DZ133" s="691"/>
      <c r="EA133" s="691"/>
      <c r="EB133" s="691"/>
      <c r="EC133" s="691"/>
      <c r="ED133" s="691"/>
      <c r="EE133" s="691"/>
      <c r="EF133" s="691"/>
      <c r="EG133" s="691"/>
      <c r="EH133" s="691"/>
      <c r="EI133" s="691"/>
      <c r="EJ133" s="691"/>
      <c r="EK133" s="691"/>
      <c r="EL133" s="691"/>
      <c r="EM133" s="691"/>
      <c r="EN133" s="691"/>
      <c r="EO133" s="691"/>
      <c r="EP133" s="691"/>
      <c r="EQ133" s="691"/>
      <c r="ER133" s="691"/>
      <c r="ES133" s="691"/>
      <c r="ET133" s="691"/>
      <c r="EU133" s="691"/>
      <c r="EV133" s="691"/>
      <c r="EW133" s="691"/>
      <c r="EX133" s="691"/>
      <c r="EY133" s="691"/>
      <c r="EZ133" s="691"/>
      <c r="FA133" s="691"/>
      <c r="FB133" s="691"/>
      <c r="FC133" s="691"/>
      <c r="FD133" s="691"/>
      <c r="FE133" s="691"/>
      <c r="FF133" s="691"/>
      <c r="FG133" s="691"/>
      <c r="FH133" s="691"/>
      <c r="FI133" s="691"/>
      <c r="FJ133" s="691"/>
      <c r="FK133" s="691"/>
      <c r="FL133" s="691"/>
      <c r="FM133" s="691"/>
      <c r="FN133" s="691"/>
      <c r="FO133" s="691"/>
      <c r="FP133" s="691"/>
      <c r="FQ133" s="691"/>
      <c r="FR133" s="691"/>
      <c r="FS133" s="691"/>
      <c r="FT133" s="691"/>
      <c r="FU133" s="691"/>
      <c r="FV133" s="691"/>
      <c r="FW133" s="691"/>
      <c r="FX133" s="691"/>
      <c r="FY133" s="691"/>
      <c r="FZ133" s="691"/>
      <c r="GA133" s="691"/>
      <c r="GB133" s="691"/>
      <c r="GC133" s="691"/>
      <c r="GD133" s="691"/>
      <c r="GE133" s="691"/>
      <c r="GF133" s="691"/>
      <c r="GG133" s="691"/>
      <c r="GH133" s="691"/>
      <c r="GI133" s="691"/>
      <c r="GJ133" s="691"/>
      <c r="GK133" s="691"/>
      <c r="GL133" s="691"/>
      <c r="GM133" s="691"/>
      <c r="GN133" s="691"/>
      <c r="GO133" s="691"/>
      <c r="GP133" s="691"/>
      <c r="GQ133" s="691"/>
      <c r="GR133" s="691"/>
      <c r="GS133" s="691"/>
      <c r="GT133" s="691"/>
      <c r="GU133" s="691"/>
      <c r="GV133" s="691"/>
      <c r="GW133" s="691"/>
      <c r="GX133" s="691"/>
      <c r="GY133" s="691"/>
      <c r="GZ133" s="691"/>
      <c r="HA133" s="691"/>
      <c r="HB133" s="691"/>
      <c r="HC133" s="691"/>
      <c r="HD133" s="691"/>
      <c r="HE133" s="691"/>
      <c r="HF133" s="691"/>
      <c r="HG133" s="691"/>
      <c r="HH133" s="691"/>
      <c r="HI133" s="691"/>
      <c r="HJ133" s="691"/>
      <c r="HK133" s="691"/>
      <c r="HL133" s="691"/>
      <c r="HM133" s="691"/>
      <c r="HN133" s="691"/>
      <c r="HO133" s="691"/>
      <c r="HP133" s="691"/>
      <c r="HQ133" s="691"/>
      <c r="HR133" s="691"/>
      <c r="HS133" s="691"/>
      <c r="HT133" s="691"/>
      <c r="HU133" s="691"/>
      <c r="HV133" s="691"/>
      <c r="HW133" s="691"/>
      <c r="HX133" s="691"/>
      <c r="HY133" s="691"/>
      <c r="HZ133" s="691"/>
      <c r="IA133" s="691"/>
      <c r="IB133" s="691"/>
      <c r="IC133" s="691"/>
      <c r="ID133" s="691"/>
      <c r="IE133" s="691"/>
      <c r="IF133" s="691"/>
      <c r="IG133" s="691"/>
      <c r="IH133" s="691"/>
      <c r="II133" s="691"/>
      <c r="IJ133" s="691"/>
      <c r="IK133" s="691"/>
      <c r="IL133" s="691"/>
      <c r="IM133" s="691"/>
      <c r="IN133" s="691"/>
      <c r="IO133" s="691"/>
      <c r="IP133" s="691"/>
      <c r="IQ133" s="691"/>
      <c r="IR133" s="691"/>
      <c r="IS133" s="691"/>
      <c r="IT133" s="691"/>
      <c r="IU133" s="691"/>
      <c r="IV133" s="691"/>
      <c r="IW133" s="691"/>
      <c r="IX133" s="691"/>
      <c r="IY133" s="691"/>
      <c r="IZ133" s="691"/>
      <c r="JA133" s="691"/>
      <c r="JB133" s="691"/>
      <c r="JC133" s="691"/>
      <c r="JD133" s="691"/>
      <c r="JE133" s="691"/>
      <c r="JF133" s="691"/>
      <c r="JG133" s="691"/>
      <c r="JH133" s="691"/>
      <c r="JI133" s="691"/>
      <c r="JJ133" s="691"/>
      <c r="JK133" s="691"/>
      <c r="JL133" s="691"/>
      <c r="JM133" s="691"/>
      <c r="JN133" s="691"/>
      <c r="JO133" s="691"/>
    </row>
    <row r="134" spans="1:16384" s="854" customFormat="1" ht="192.75" customHeight="1" x14ac:dyDescent="0.25">
      <c r="A134" s="673">
        <v>107</v>
      </c>
      <c r="B134" s="797" t="s">
        <v>431</v>
      </c>
      <c r="C134" s="674">
        <v>80101706</v>
      </c>
      <c r="D134" s="675" t="s">
        <v>424</v>
      </c>
      <c r="E134" s="674" t="s">
        <v>89</v>
      </c>
      <c r="F134" s="674">
        <v>1</v>
      </c>
      <c r="G134" s="676" t="s">
        <v>97</v>
      </c>
      <c r="H134" s="815" t="s">
        <v>494</v>
      </c>
      <c r="I134" s="674" t="s">
        <v>79</v>
      </c>
      <c r="J134" s="674" t="s">
        <v>86</v>
      </c>
      <c r="K134" s="674" t="s">
        <v>719</v>
      </c>
      <c r="L134" s="693">
        <v>13632500</v>
      </c>
      <c r="M134" s="678">
        <v>13632500</v>
      </c>
      <c r="N134" s="679" t="s">
        <v>346</v>
      </c>
      <c r="O134" s="679" t="s">
        <v>50</v>
      </c>
      <c r="P134" s="680" t="s">
        <v>433</v>
      </c>
      <c r="Q134" s="681"/>
      <c r="R134" s="695" t="s">
        <v>578</v>
      </c>
      <c r="S134" s="696" t="s">
        <v>579</v>
      </c>
      <c r="T134" s="727">
        <v>42382</v>
      </c>
      <c r="U134" s="728" t="s">
        <v>580</v>
      </c>
      <c r="V134" s="729" t="s">
        <v>507</v>
      </c>
      <c r="W134" s="699">
        <v>13362500</v>
      </c>
      <c r="X134" s="670"/>
      <c r="Y134" s="699">
        <v>13362500</v>
      </c>
      <c r="Z134" s="699">
        <v>13362500</v>
      </c>
      <c r="AA134" s="728" t="s">
        <v>581</v>
      </c>
      <c r="AB134" s="844"/>
      <c r="AC134" s="844"/>
      <c r="AD134" s="844"/>
      <c r="AE134" s="844"/>
      <c r="AF134" s="844"/>
      <c r="AG134" s="844"/>
      <c r="AH134" s="728" t="s">
        <v>582</v>
      </c>
      <c r="AI134" s="727">
        <v>42748</v>
      </c>
      <c r="AJ134" s="727">
        <v>42850</v>
      </c>
      <c r="AK134" s="729" t="s">
        <v>544</v>
      </c>
      <c r="AL134" s="731" t="s">
        <v>398</v>
      </c>
      <c r="AM134" s="688"/>
      <c r="AN134" s="688"/>
      <c r="AO134" s="688"/>
      <c r="AP134" s="688"/>
      <c r="AQ134" s="688"/>
      <c r="AR134" s="689"/>
      <c r="AS134" s="689"/>
      <c r="AT134" s="690"/>
      <c r="AU134" s="690"/>
      <c r="AV134" s="690"/>
      <c r="AW134" s="690"/>
      <c r="AX134" s="690"/>
      <c r="AY134" s="690"/>
      <c r="AZ134" s="690"/>
      <c r="BA134" s="690"/>
      <c r="BB134" s="852"/>
      <c r="BC134" s="853"/>
      <c r="BD134" s="853"/>
      <c r="BE134" s="853"/>
      <c r="BF134" s="853"/>
      <c r="BG134" s="853"/>
      <c r="BH134" s="853"/>
      <c r="BI134" s="853"/>
      <c r="BJ134" s="853"/>
      <c r="BK134" s="853"/>
      <c r="BL134" s="853"/>
      <c r="BM134" s="853"/>
      <c r="BN134" s="853"/>
      <c r="BO134" s="853"/>
      <c r="BP134" s="853"/>
      <c r="BQ134" s="853"/>
      <c r="BR134" s="853"/>
      <c r="BS134" s="853"/>
      <c r="BT134" s="853"/>
      <c r="BU134" s="853"/>
      <c r="BV134" s="853"/>
      <c r="BW134" s="853"/>
      <c r="BX134" s="853"/>
      <c r="BY134" s="853"/>
      <c r="BZ134" s="853"/>
      <c r="CA134" s="853"/>
      <c r="CB134" s="853"/>
      <c r="CC134" s="853"/>
      <c r="CD134" s="853"/>
      <c r="CE134" s="853"/>
      <c r="CF134" s="853"/>
      <c r="CG134" s="853"/>
      <c r="CH134" s="853"/>
      <c r="CI134" s="853"/>
      <c r="CJ134" s="853"/>
      <c r="CK134" s="853"/>
      <c r="CL134" s="853"/>
      <c r="CM134" s="853"/>
      <c r="CN134" s="853"/>
      <c r="CO134" s="853"/>
      <c r="CP134" s="853"/>
      <c r="CQ134" s="853"/>
      <c r="CR134" s="853"/>
      <c r="CS134" s="853"/>
      <c r="CT134" s="853"/>
      <c r="CU134" s="853"/>
      <c r="CV134" s="853"/>
      <c r="CW134" s="853"/>
      <c r="CX134" s="853"/>
      <c r="CY134" s="853"/>
      <c r="CZ134" s="853"/>
      <c r="DA134" s="853"/>
      <c r="DB134" s="853"/>
      <c r="DC134" s="853"/>
      <c r="DD134" s="853"/>
      <c r="DE134" s="853"/>
      <c r="DF134" s="853"/>
      <c r="DG134" s="853"/>
      <c r="DH134" s="853"/>
      <c r="DI134" s="853"/>
      <c r="DJ134" s="853"/>
      <c r="DK134" s="853"/>
      <c r="DL134" s="853"/>
      <c r="DM134" s="853"/>
      <c r="DN134" s="853"/>
      <c r="DO134" s="853"/>
      <c r="DP134" s="853"/>
      <c r="DQ134" s="853"/>
      <c r="DR134" s="853"/>
      <c r="DS134" s="853"/>
      <c r="DT134" s="853"/>
      <c r="DU134" s="853"/>
      <c r="DV134" s="853"/>
      <c r="DW134" s="853"/>
      <c r="DX134" s="853"/>
      <c r="DY134" s="853"/>
      <c r="DZ134" s="853"/>
      <c r="EA134" s="853"/>
      <c r="EB134" s="853"/>
      <c r="EC134" s="853"/>
      <c r="ED134" s="853"/>
      <c r="EE134" s="853"/>
      <c r="EF134" s="853"/>
      <c r="EG134" s="853"/>
      <c r="EH134" s="853"/>
      <c r="EI134" s="853"/>
      <c r="EJ134" s="853"/>
      <c r="EK134" s="853"/>
      <c r="EL134" s="853"/>
      <c r="EM134" s="853"/>
      <c r="EN134" s="853"/>
      <c r="EO134" s="853"/>
      <c r="EP134" s="853"/>
      <c r="EQ134" s="853"/>
      <c r="ER134" s="853"/>
      <c r="ES134" s="853"/>
      <c r="ET134" s="853"/>
      <c r="EU134" s="853"/>
      <c r="EV134" s="853"/>
      <c r="EW134" s="853"/>
      <c r="EX134" s="853"/>
      <c r="EY134" s="853"/>
      <c r="EZ134" s="853"/>
      <c r="FA134" s="853"/>
      <c r="FB134" s="853"/>
      <c r="FC134" s="853"/>
      <c r="FD134" s="853"/>
      <c r="FE134" s="853"/>
      <c r="FF134" s="853"/>
      <c r="FG134" s="853"/>
      <c r="FH134" s="853"/>
      <c r="FI134" s="853"/>
      <c r="FJ134" s="853"/>
      <c r="FK134" s="853"/>
      <c r="FL134" s="853"/>
      <c r="FM134" s="853"/>
      <c r="FN134" s="853"/>
      <c r="FO134" s="853"/>
      <c r="FP134" s="853"/>
      <c r="FQ134" s="853"/>
      <c r="FR134" s="853"/>
      <c r="FS134" s="853"/>
      <c r="FT134" s="853"/>
      <c r="FU134" s="853"/>
      <c r="FV134" s="853"/>
      <c r="FW134" s="853"/>
      <c r="FX134" s="853"/>
      <c r="FY134" s="853"/>
      <c r="FZ134" s="853"/>
      <c r="GA134" s="853"/>
      <c r="GB134" s="853"/>
      <c r="GC134" s="853"/>
      <c r="GD134" s="853"/>
      <c r="GE134" s="853"/>
      <c r="GF134" s="853"/>
      <c r="GG134" s="853"/>
      <c r="GH134" s="853"/>
      <c r="GI134" s="853"/>
      <c r="GJ134" s="853"/>
      <c r="GK134" s="853"/>
      <c r="GL134" s="853"/>
      <c r="GM134" s="853"/>
      <c r="GN134" s="853"/>
      <c r="GO134" s="853"/>
      <c r="GP134" s="853"/>
      <c r="GQ134" s="853"/>
      <c r="GR134" s="853"/>
      <c r="GS134" s="853"/>
      <c r="GT134" s="853"/>
      <c r="GU134" s="853"/>
      <c r="GV134" s="853"/>
      <c r="GW134" s="853"/>
      <c r="GX134" s="853"/>
      <c r="GY134" s="853"/>
      <c r="GZ134" s="853"/>
      <c r="HA134" s="853"/>
      <c r="HB134" s="853"/>
      <c r="HC134" s="853"/>
      <c r="HD134" s="853"/>
      <c r="HE134" s="853"/>
      <c r="HF134" s="853"/>
      <c r="HG134" s="853"/>
      <c r="HH134" s="853"/>
      <c r="HI134" s="853"/>
      <c r="HJ134" s="853"/>
      <c r="HK134" s="853"/>
      <c r="HL134" s="853"/>
      <c r="HM134" s="853"/>
      <c r="HN134" s="853"/>
      <c r="HO134" s="853"/>
      <c r="HP134" s="853"/>
      <c r="HQ134" s="853"/>
      <c r="HR134" s="853"/>
      <c r="HS134" s="853"/>
      <c r="HT134" s="853"/>
      <c r="HU134" s="853"/>
      <c r="HV134" s="853"/>
      <c r="HW134" s="853"/>
      <c r="HX134" s="853"/>
      <c r="HY134" s="853"/>
      <c r="HZ134" s="853"/>
      <c r="IA134" s="853"/>
      <c r="IB134" s="853"/>
      <c r="IC134" s="853"/>
      <c r="ID134" s="853"/>
      <c r="IE134" s="853"/>
      <c r="IF134" s="853"/>
      <c r="IG134" s="853"/>
      <c r="IH134" s="853"/>
      <c r="II134" s="853"/>
      <c r="IJ134" s="853"/>
      <c r="IK134" s="853"/>
      <c r="IL134" s="853"/>
      <c r="IM134" s="853"/>
      <c r="IN134" s="853"/>
      <c r="IO134" s="853"/>
      <c r="IP134" s="853"/>
      <c r="IQ134" s="853"/>
      <c r="IR134" s="853"/>
      <c r="IS134" s="853"/>
      <c r="IT134" s="853"/>
      <c r="IU134" s="853"/>
      <c r="IV134" s="853"/>
      <c r="IW134" s="853"/>
      <c r="IX134" s="853"/>
      <c r="IY134" s="853"/>
      <c r="IZ134" s="853"/>
      <c r="JA134" s="853"/>
      <c r="JB134" s="853"/>
      <c r="JC134" s="853"/>
      <c r="JD134" s="853"/>
      <c r="JE134" s="853"/>
      <c r="JF134" s="853"/>
      <c r="JG134" s="853"/>
      <c r="JH134" s="853"/>
      <c r="JI134" s="853"/>
      <c r="JJ134" s="853"/>
      <c r="JK134" s="853"/>
      <c r="JL134" s="853"/>
      <c r="JM134" s="853"/>
      <c r="JN134" s="853"/>
      <c r="JO134" s="853"/>
    </row>
    <row r="135" spans="1:16384" s="692" customFormat="1" ht="117.75" customHeight="1" x14ac:dyDescent="0.25">
      <c r="A135" s="673">
        <v>108</v>
      </c>
      <c r="B135" s="797" t="s">
        <v>403</v>
      </c>
      <c r="C135" s="674">
        <v>80101706</v>
      </c>
      <c r="D135" s="675" t="s">
        <v>414</v>
      </c>
      <c r="E135" s="674" t="s">
        <v>89</v>
      </c>
      <c r="F135" s="674">
        <v>1</v>
      </c>
      <c r="G135" s="676" t="s">
        <v>104</v>
      </c>
      <c r="H135" s="815" t="s">
        <v>494</v>
      </c>
      <c r="I135" s="674" t="s">
        <v>79</v>
      </c>
      <c r="J135" s="674" t="s">
        <v>86</v>
      </c>
      <c r="K135" s="674" t="s">
        <v>719</v>
      </c>
      <c r="L135" s="693">
        <v>17500000</v>
      </c>
      <c r="M135" s="861">
        <v>17500000</v>
      </c>
      <c r="N135" s="679" t="s">
        <v>346</v>
      </c>
      <c r="O135" s="679" t="s">
        <v>50</v>
      </c>
      <c r="P135" s="680" t="s">
        <v>434</v>
      </c>
      <c r="Q135" s="681"/>
      <c r="R135" s="850"/>
      <c r="S135" s="682"/>
      <c r="T135" s="683"/>
      <c r="U135" s="670"/>
      <c r="V135" s="684"/>
      <c r="W135" s="685"/>
      <c r="X135" s="670"/>
      <c r="Y135" s="685"/>
      <c r="Z135" s="685"/>
      <c r="AA135" s="684"/>
      <c r="AB135" s="844"/>
      <c r="AC135" s="844"/>
      <c r="AD135" s="844"/>
      <c r="AE135" s="844"/>
      <c r="AF135" s="844"/>
      <c r="AG135" s="844"/>
      <c r="AH135" s="686"/>
      <c r="AI135" s="687"/>
      <c r="AJ135" s="687"/>
      <c r="AK135" s="684"/>
      <c r="AL135" s="684"/>
      <c r="AM135" s="688"/>
      <c r="AN135" s="688"/>
      <c r="AO135" s="688"/>
      <c r="AP135" s="688"/>
      <c r="AQ135" s="688"/>
      <c r="AR135" s="689"/>
      <c r="AS135" s="689"/>
      <c r="AT135" s="690"/>
      <c r="AU135" s="690"/>
      <c r="AV135" s="690"/>
      <c r="AW135" s="690"/>
      <c r="AX135" s="690"/>
      <c r="AY135" s="690"/>
      <c r="AZ135" s="690"/>
      <c r="BA135" s="690"/>
      <c r="BB135" s="691"/>
      <c r="BC135" s="691"/>
      <c r="BD135" s="691"/>
      <c r="BE135" s="691"/>
      <c r="BF135" s="691"/>
      <c r="BG135" s="691"/>
      <c r="BH135" s="691"/>
      <c r="BI135" s="691"/>
      <c r="BJ135" s="691"/>
      <c r="BK135" s="691"/>
      <c r="BL135" s="691"/>
      <c r="BM135" s="691"/>
      <c r="BN135" s="691"/>
      <c r="BO135" s="691"/>
      <c r="BP135" s="691"/>
      <c r="BQ135" s="691"/>
      <c r="BR135" s="691"/>
      <c r="BS135" s="691"/>
      <c r="BT135" s="691"/>
      <c r="BU135" s="691"/>
      <c r="BV135" s="691"/>
      <c r="BW135" s="691"/>
      <c r="BX135" s="691"/>
      <c r="BY135" s="691"/>
      <c r="BZ135" s="691"/>
      <c r="CA135" s="691"/>
      <c r="CB135" s="691"/>
      <c r="CC135" s="691"/>
      <c r="CD135" s="691"/>
      <c r="CE135" s="691"/>
      <c r="CF135" s="691"/>
      <c r="CG135" s="691"/>
      <c r="CH135" s="691"/>
      <c r="CI135" s="691"/>
      <c r="CJ135" s="691"/>
      <c r="CK135" s="691"/>
      <c r="CL135" s="691"/>
      <c r="CM135" s="691"/>
      <c r="CN135" s="691"/>
      <c r="CO135" s="691"/>
      <c r="CP135" s="691"/>
      <c r="CQ135" s="691"/>
      <c r="CR135" s="691"/>
      <c r="CS135" s="691"/>
      <c r="CT135" s="691"/>
      <c r="CU135" s="691"/>
      <c r="CV135" s="691"/>
      <c r="CW135" s="691"/>
      <c r="CX135" s="691"/>
      <c r="CY135" s="691"/>
      <c r="CZ135" s="691"/>
      <c r="DA135" s="691"/>
      <c r="DB135" s="691"/>
      <c r="DC135" s="691"/>
      <c r="DD135" s="691"/>
      <c r="DE135" s="691"/>
      <c r="DF135" s="691"/>
      <c r="DG135" s="691"/>
      <c r="DH135" s="691"/>
      <c r="DI135" s="691"/>
      <c r="DJ135" s="691"/>
      <c r="DK135" s="691"/>
      <c r="DL135" s="691"/>
      <c r="DM135" s="691"/>
      <c r="DN135" s="691"/>
      <c r="DO135" s="691"/>
      <c r="DP135" s="691"/>
      <c r="DQ135" s="691"/>
      <c r="DR135" s="691"/>
      <c r="DS135" s="691"/>
      <c r="DT135" s="691"/>
      <c r="DU135" s="691"/>
      <c r="DV135" s="691"/>
      <c r="DW135" s="691"/>
      <c r="DX135" s="691"/>
      <c r="DY135" s="691"/>
      <c r="DZ135" s="691"/>
      <c r="EA135" s="691"/>
      <c r="EB135" s="691"/>
      <c r="EC135" s="691"/>
      <c r="ED135" s="691"/>
      <c r="EE135" s="691"/>
      <c r="EF135" s="691"/>
      <c r="EG135" s="691"/>
      <c r="EH135" s="691"/>
      <c r="EI135" s="691"/>
      <c r="EJ135" s="691"/>
      <c r="EK135" s="691"/>
      <c r="EL135" s="691"/>
      <c r="EM135" s="691"/>
      <c r="EN135" s="691"/>
      <c r="EO135" s="691"/>
      <c r="EP135" s="691"/>
      <c r="EQ135" s="691"/>
      <c r="ER135" s="691"/>
      <c r="ES135" s="691"/>
      <c r="ET135" s="691"/>
      <c r="EU135" s="691"/>
      <c r="EV135" s="691"/>
      <c r="EW135" s="691"/>
      <c r="EX135" s="691"/>
      <c r="EY135" s="691"/>
      <c r="EZ135" s="691"/>
      <c r="FA135" s="691"/>
      <c r="FB135" s="691"/>
      <c r="FC135" s="691"/>
      <c r="FD135" s="691"/>
      <c r="FE135" s="691"/>
      <c r="FF135" s="691"/>
      <c r="FG135" s="691"/>
      <c r="FH135" s="691"/>
      <c r="FI135" s="691"/>
      <c r="FJ135" s="691"/>
      <c r="FK135" s="691"/>
      <c r="FL135" s="691"/>
      <c r="FM135" s="691"/>
      <c r="FN135" s="691"/>
      <c r="FO135" s="691"/>
      <c r="FP135" s="691"/>
      <c r="FQ135" s="691"/>
      <c r="FR135" s="691"/>
      <c r="FS135" s="691"/>
      <c r="FT135" s="691"/>
      <c r="FU135" s="691"/>
      <c r="FV135" s="691"/>
      <c r="FW135" s="691"/>
      <c r="FX135" s="691"/>
      <c r="FY135" s="691"/>
      <c r="FZ135" s="691"/>
      <c r="GA135" s="691"/>
      <c r="GB135" s="691"/>
      <c r="GC135" s="691"/>
      <c r="GD135" s="691"/>
      <c r="GE135" s="691"/>
      <c r="GF135" s="691"/>
      <c r="GG135" s="691"/>
      <c r="GH135" s="691"/>
      <c r="GI135" s="691"/>
      <c r="GJ135" s="691"/>
      <c r="GK135" s="691"/>
      <c r="GL135" s="691"/>
      <c r="GM135" s="691"/>
      <c r="GN135" s="691"/>
      <c r="GO135" s="691"/>
      <c r="GP135" s="691"/>
      <c r="GQ135" s="691"/>
      <c r="GR135" s="691"/>
      <c r="GS135" s="691"/>
      <c r="GT135" s="691"/>
      <c r="GU135" s="691"/>
      <c r="GV135" s="691"/>
      <c r="GW135" s="691"/>
      <c r="GX135" s="691"/>
      <c r="GY135" s="691"/>
      <c r="GZ135" s="691"/>
      <c r="HA135" s="691"/>
      <c r="HB135" s="691"/>
      <c r="HC135" s="691"/>
      <c r="HD135" s="691"/>
      <c r="HE135" s="691"/>
      <c r="HF135" s="691"/>
      <c r="HG135" s="691"/>
      <c r="HH135" s="691"/>
      <c r="HI135" s="691"/>
      <c r="HJ135" s="691"/>
      <c r="HK135" s="691"/>
      <c r="HL135" s="691"/>
      <c r="HM135" s="691"/>
      <c r="HN135" s="691"/>
      <c r="HO135" s="691"/>
      <c r="HP135" s="691"/>
      <c r="HQ135" s="691"/>
      <c r="HR135" s="691"/>
      <c r="HS135" s="691"/>
      <c r="HT135" s="691"/>
      <c r="HU135" s="691"/>
      <c r="HV135" s="691"/>
      <c r="HW135" s="691"/>
      <c r="HX135" s="691"/>
      <c r="HY135" s="691"/>
      <c r="HZ135" s="691"/>
      <c r="IA135" s="691"/>
      <c r="IB135" s="691"/>
      <c r="IC135" s="691"/>
      <c r="ID135" s="691"/>
      <c r="IE135" s="691"/>
      <c r="IF135" s="691"/>
      <c r="IG135" s="691"/>
      <c r="IH135" s="691"/>
      <c r="II135" s="691"/>
      <c r="IJ135" s="691"/>
      <c r="IK135" s="691"/>
      <c r="IL135" s="691"/>
      <c r="IM135" s="691"/>
      <c r="IN135" s="691"/>
      <c r="IO135" s="691"/>
      <c r="IP135" s="691"/>
      <c r="IQ135" s="691"/>
      <c r="IR135" s="691"/>
      <c r="IS135" s="691"/>
      <c r="IT135" s="691"/>
      <c r="IU135" s="691"/>
      <c r="IV135" s="691"/>
      <c r="IW135" s="691"/>
      <c r="IX135" s="691"/>
      <c r="IY135" s="691"/>
      <c r="IZ135" s="691"/>
      <c r="JA135" s="691"/>
      <c r="JB135" s="691"/>
      <c r="JC135" s="691"/>
      <c r="JD135" s="691"/>
      <c r="JE135" s="691"/>
      <c r="JF135" s="691"/>
      <c r="JG135" s="691"/>
      <c r="JH135" s="691"/>
      <c r="JI135" s="691"/>
      <c r="JJ135" s="691"/>
      <c r="JK135" s="691"/>
      <c r="JL135" s="691"/>
      <c r="JM135" s="691"/>
      <c r="JN135" s="691"/>
      <c r="JO135" s="691"/>
    </row>
    <row r="136" spans="1:16384" s="854" customFormat="1" ht="107.25" customHeight="1" x14ac:dyDescent="0.25">
      <c r="A136" s="948">
        <v>109</v>
      </c>
      <c r="B136" s="797" t="s">
        <v>430</v>
      </c>
      <c r="C136" s="674">
        <v>80101706</v>
      </c>
      <c r="D136" s="950" t="s">
        <v>447</v>
      </c>
      <c r="E136" s="674" t="s">
        <v>89</v>
      </c>
      <c r="F136" s="674">
        <v>1</v>
      </c>
      <c r="G136" s="676" t="s">
        <v>97</v>
      </c>
      <c r="H136" s="815" t="s">
        <v>494</v>
      </c>
      <c r="I136" s="674" t="s">
        <v>79</v>
      </c>
      <c r="J136" s="674" t="s">
        <v>86</v>
      </c>
      <c r="K136" s="674" t="s">
        <v>719</v>
      </c>
      <c r="L136" s="693">
        <v>8750000</v>
      </c>
      <c r="M136" s="861">
        <v>8750000</v>
      </c>
      <c r="N136" s="952" t="s">
        <v>346</v>
      </c>
      <c r="O136" s="952" t="s">
        <v>50</v>
      </c>
      <c r="P136" s="954" t="s">
        <v>443</v>
      </c>
      <c r="Q136" s="681"/>
      <c r="R136" s="956" t="s">
        <v>504</v>
      </c>
      <c r="S136" s="958" t="s">
        <v>505</v>
      </c>
      <c r="T136" s="941">
        <v>42375</v>
      </c>
      <c r="U136" s="943" t="s">
        <v>506</v>
      </c>
      <c r="V136" s="943" t="s">
        <v>507</v>
      </c>
      <c r="W136" s="861">
        <v>8750000</v>
      </c>
      <c r="X136" s="670"/>
      <c r="Y136" s="699">
        <v>8750000</v>
      </c>
      <c r="Z136" s="699">
        <v>8750000</v>
      </c>
      <c r="AA136" s="943" t="s">
        <v>509</v>
      </c>
      <c r="AB136" s="862"/>
      <c r="AC136" s="863"/>
      <c r="AD136" s="863"/>
      <c r="AE136" s="863"/>
      <c r="AF136" s="863"/>
      <c r="AG136" s="864"/>
      <c r="AH136" s="943" t="s">
        <v>510</v>
      </c>
      <c r="AI136" s="941">
        <v>42741</v>
      </c>
      <c r="AJ136" s="941">
        <v>42845</v>
      </c>
      <c r="AK136" s="943" t="s">
        <v>511</v>
      </c>
      <c r="AL136" s="945" t="s">
        <v>512</v>
      </c>
      <c r="AM136" s="714"/>
      <c r="AN136" s="714"/>
      <c r="AO136" s="714"/>
      <c r="AP136" s="714"/>
      <c r="AQ136" s="714"/>
      <c r="AR136" s="714"/>
      <c r="AS136" s="714"/>
      <c r="AT136" s="714"/>
      <c r="AU136" s="714"/>
      <c r="AV136" s="714"/>
      <c r="AW136" s="714"/>
      <c r="AX136" s="714"/>
      <c r="AY136" s="714"/>
      <c r="AZ136" s="714"/>
      <c r="BA136" s="714"/>
      <c r="BB136" s="960"/>
      <c r="BC136" s="947"/>
      <c r="BD136" s="947"/>
      <c r="BE136" s="947"/>
      <c r="BF136" s="947"/>
      <c r="BG136" s="947"/>
      <c r="BH136" s="947"/>
      <c r="BI136" s="947"/>
      <c r="BJ136" s="947"/>
      <c r="BK136" s="947"/>
      <c r="BL136" s="947"/>
      <c r="BM136" s="947"/>
      <c r="BN136" s="947"/>
      <c r="BO136" s="947"/>
      <c r="BP136" s="947"/>
      <c r="BQ136" s="947"/>
      <c r="BR136" s="947"/>
      <c r="BS136" s="947"/>
      <c r="BT136" s="947"/>
      <c r="BU136" s="947"/>
      <c r="BV136" s="947"/>
      <c r="BW136" s="947"/>
      <c r="BX136" s="947"/>
      <c r="BY136" s="947"/>
      <c r="BZ136" s="947"/>
      <c r="CA136" s="947"/>
      <c r="CB136" s="947"/>
      <c r="CC136" s="947"/>
      <c r="CD136" s="947"/>
      <c r="CE136" s="947"/>
      <c r="CF136" s="947"/>
      <c r="CG136" s="947"/>
      <c r="CH136" s="947"/>
      <c r="CI136" s="947"/>
      <c r="CJ136" s="947"/>
      <c r="CK136" s="947"/>
      <c r="CL136" s="947"/>
      <c r="CM136" s="947"/>
      <c r="CN136" s="947"/>
      <c r="CO136" s="947"/>
      <c r="CP136" s="947"/>
      <c r="CQ136" s="947"/>
      <c r="CR136" s="947"/>
      <c r="CS136" s="947"/>
      <c r="CT136" s="947"/>
      <c r="CU136" s="947"/>
      <c r="CV136" s="947"/>
      <c r="CW136" s="947"/>
      <c r="CX136" s="947"/>
      <c r="CY136" s="947"/>
      <c r="CZ136" s="947"/>
      <c r="DA136" s="947"/>
      <c r="DB136" s="947"/>
      <c r="DC136" s="947"/>
      <c r="DD136" s="947"/>
      <c r="DE136" s="947"/>
      <c r="DF136" s="947"/>
      <c r="DG136" s="947"/>
      <c r="DH136" s="947"/>
      <c r="DI136" s="947"/>
      <c r="DJ136" s="947"/>
      <c r="DK136" s="947"/>
      <c r="DL136" s="947"/>
      <c r="DM136" s="947"/>
      <c r="DN136" s="947"/>
      <c r="DO136" s="947"/>
      <c r="DP136" s="947"/>
      <c r="DQ136" s="947"/>
      <c r="DR136" s="947"/>
      <c r="DS136" s="947"/>
      <c r="DT136" s="947"/>
      <c r="DU136" s="947"/>
      <c r="DV136" s="947"/>
      <c r="DW136" s="947"/>
      <c r="DX136" s="947"/>
      <c r="DY136" s="947"/>
      <c r="DZ136" s="947"/>
      <c r="EA136" s="947"/>
      <c r="EB136" s="947"/>
      <c r="EC136" s="947"/>
      <c r="ED136" s="947"/>
      <c r="EE136" s="947"/>
      <c r="EF136" s="947"/>
      <c r="EG136" s="947"/>
      <c r="EH136" s="947"/>
      <c r="EI136" s="947"/>
      <c r="EJ136" s="947"/>
      <c r="EK136" s="947"/>
      <c r="EL136" s="947"/>
      <c r="EM136" s="947"/>
      <c r="EN136" s="947"/>
      <c r="EO136" s="947"/>
      <c r="EP136" s="947"/>
      <c r="EQ136" s="947"/>
      <c r="ER136" s="947"/>
      <c r="ES136" s="947"/>
      <c r="ET136" s="947"/>
      <c r="EU136" s="947"/>
      <c r="EV136" s="947"/>
      <c r="EW136" s="947"/>
      <c r="EX136" s="947"/>
      <c r="EY136" s="947"/>
      <c r="EZ136" s="947"/>
      <c r="FA136" s="947"/>
      <c r="FB136" s="947"/>
      <c r="FC136" s="947"/>
      <c r="FD136" s="947"/>
      <c r="FE136" s="947"/>
      <c r="FF136" s="947"/>
      <c r="FG136" s="947"/>
      <c r="FH136" s="947"/>
      <c r="FI136" s="947"/>
      <c r="FJ136" s="947"/>
      <c r="FK136" s="947"/>
      <c r="FL136" s="947"/>
      <c r="FM136" s="947"/>
      <c r="FN136" s="947"/>
      <c r="FO136" s="947"/>
      <c r="FP136" s="947"/>
      <c r="FQ136" s="947"/>
      <c r="FR136" s="947"/>
      <c r="FS136" s="947"/>
      <c r="FT136" s="947"/>
      <c r="FU136" s="947"/>
      <c r="FV136" s="947"/>
      <c r="FW136" s="947"/>
      <c r="FX136" s="947"/>
      <c r="FY136" s="947"/>
      <c r="FZ136" s="947"/>
      <c r="GA136" s="947"/>
      <c r="GB136" s="947"/>
      <c r="GC136" s="947"/>
      <c r="GD136" s="947"/>
      <c r="GE136" s="947"/>
      <c r="GF136" s="947"/>
      <c r="GG136" s="947"/>
      <c r="GH136" s="947"/>
      <c r="GI136" s="947"/>
      <c r="GJ136" s="947"/>
      <c r="GK136" s="947"/>
      <c r="GL136" s="947"/>
      <c r="GM136" s="947"/>
      <c r="GN136" s="947"/>
      <c r="GO136" s="947"/>
      <c r="GP136" s="947"/>
      <c r="GQ136" s="947"/>
      <c r="GR136" s="947"/>
      <c r="GS136" s="947"/>
      <c r="GT136" s="947"/>
      <c r="GU136" s="947"/>
      <c r="GV136" s="947"/>
      <c r="GW136" s="947"/>
      <c r="GX136" s="947"/>
      <c r="GY136" s="947"/>
      <c r="GZ136" s="947"/>
      <c r="HA136" s="947"/>
      <c r="HB136" s="947"/>
      <c r="HC136" s="947"/>
      <c r="HD136" s="947"/>
      <c r="HE136" s="947"/>
      <c r="HF136" s="947"/>
      <c r="HG136" s="947"/>
      <c r="HH136" s="947"/>
      <c r="HI136" s="947"/>
      <c r="HJ136" s="947"/>
      <c r="HK136" s="947"/>
      <c r="HL136" s="947"/>
      <c r="HM136" s="947"/>
      <c r="HN136" s="947"/>
      <c r="HO136" s="947"/>
      <c r="HP136" s="947"/>
      <c r="HQ136" s="947"/>
      <c r="HR136" s="947"/>
      <c r="HS136" s="947"/>
      <c r="HT136" s="947"/>
      <c r="HU136" s="947"/>
      <c r="HV136" s="947"/>
      <c r="HW136" s="947"/>
      <c r="HX136" s="947"/>
      <c r="HY136" s="947"/>
      <c r="HZ136" s="947"/>
      <c r="IA136" s="947"/>
      <c r="IB136" s="947"/>
      <c r="IC136" s="947"/>
      <c r="ID136" s="947"/>
      <c r="IE136" s="947"/>
      <c r="IF136" s="947"/>
      <c r="IG136" s="947"/>
      <c r="IH136" s="947"/>
      <c r="II136" s="947"/>
      <c r="IJ136" s="947"/>
      <c r="IK136" s="947"/>
      <c r="IL136" s="947"/>
      <c r="IM136" s="947"/>
      <c r="IN136" s="947"/>
      <c r="IO136" s="947"/>
      <c r="IP136" s="947"/>
      <c r="IQ136" s="947"/>
      <c r="IR136" s="947"/>
      <c r="IS136" s="947"/>
      <c r="IT136" s="947"/>
      <c r="IU136" s="947"/>
      <c r="IV136" s="947"/>
      <c r="IW136" s="947"/>
      <c r="IX136" s="947"/>
      <c r="IY136" s="947"/>
      <c r="IZ136" s="947"/>
      <c r="JA136" s="947"/>
      <c r="JB136" s="947"/>
      <c r="JC136" s="947"/>
      <c r="JD136" s="947"/>
      <c r="JE136" s="947"/>
      <c r="JF136" s="947"/>
      <c r="JG136" s="947"/>
      <c r="JH136" s="947"/>
      <c r="JI136" s="947"/>
      <c r="JJ136" s="947"/>
      <c r="JK136" s="947"/>
      <c r="JL136" s="947"/>
      <c r="JM136" s="947"/>
      <c r="JN136" s="947"/>
      <c r="JO136" s="947"/>
      <c r="JP136" s="947"/>
      <c r="JQ136" s="947"/>
      <c r="JR136" s="947"/>
      <c r="JS136" s="947"/>
      <c r="JT136" s="947"/>
      <c r="JU136" s="947"/>
      <c r="JV136" s="947"/>
      <c r="JW136" s="947"/>
      <c r="JX136" s="947"/>
      <c r="JY136" s="947"/>
      <c r="JZ136" s="947"/>
      <c r="KA136" s="947"/>
      <c r="KB136" s="947"/>
      <c r="KC136" s="947"/>
      <c r="KD136" s="947"/>
      <c r="KE136" s="947"/>
      <c r="KF136" s="947"/>
      <c r="KG136" s="947"/>
      <c r="KH136" s="947"/>
      <c r="KI136" s="947"/>
      <c r="KJ136" s="947"/>
      <c r="KK136" s="947"/>
      <c r="KL136" s="947"/>
      <c r="KM136" s="947"/>
      <c r="KN136" s="947"/>
      <c r="KO136" s="947"/>
      <c r="KP136" s="947"/>
      <c r="KQ136" s="947"/>
      <c r="KR136" s="947"/>
      <c r="KS136" s="947"/>
      <c r="KT136" s="947"/>
      <c r="KU136" s="947"/>
      <c r="KV136" s="947"/>
      <c r="KW136" s="947"/>
      <c r="KX136" s="947"/>
      <c r="KY136" s="947"/>
      <c r="KZ136" s="947"/>
      <c r="LA136" s="947"/>
      <c r="LB136" s="947"/>
      <c r="LC136" s="947"/>
      <c r="LD136" s="947"/>
      <c r="LE136" s="947"/>
      <c r="LF136" s="947"/>
      <c r="LG136" s="947"/>
      <c r="LH136" s="947"/>
      <c r="LI136" s="947"/>
      <c r="LJ136" s="947"/>
      <c r="LK136" s="947"/>
      <c r="LL136" s="947"/>
      <c r="LM136" s="947"/>
      <c r="LN136" s="947"/>
      <c r="LO136" s="947"/>
      <c r="LP136" s="947"/>
      <c r="LQ136" s="947"/>
      <c r="LR136" s="947"/>
      <c r="LS136" s="947"/>
      <c r="LT136" s="947"/>
      <c r="LU136" s="947"/>
      <c r="LV136" s="947"/>
      <c r="LW136" s="947"/>
      <c r="LX136" s="947"/>
      <c r="LY136" s="947"/>
      <c r="LZ136" s="947"/>
      <c r="MA136" s="947"/>
      <c r="MB136" s="947"/>
      <c r="MC136" s="947"/>
      <c r="MD136" s="947"/>
      <c r="ME136" s="947"/>
      <c r="MF136" s="947"/>
      <c r="MG136" s="947"/>
      <c r="MH136" s="947"/>
      <c r="MI136" s="947"/>
      <c r="MJ136" s="947"/>
      <c r="MK136" s="947"/>
      <c r="ML136" s="947"/>
      <c r="MM136" s="947"/>
      <c r="MN136" s="947"/>
      <c r="MO136" s="947"/>
      <c r="MP136" s="947"/>
      <c r="MQ136" s="947"/>
      <c r="MR136" s="947"/>
      <c r="MS136" s="947"/>
      <c r="MT136" s="947"/>
      <c r="MU136" s="947"/>
      <c r="MV136" s="947"/>
      <c r="MW136" s="947"/>
      <c r="MX136" s="947"/>
      <c r="MY136" s="947"/>
      <c r="MZ136" s="947"/>
      <c r="NA136" s="947"/>
      <c r="NB136" s="947"/>
      <c r="NC136" s="947"/>
      <c r="ND136" s="947"/>
      <c r="NE136" s="947"/>
      <c r="NF136" s="947"/>
      <c r="NG136" s="947"/>
      <c r="NH136" s="947"/>
      <c r="NI136" s="947"/>
      <c r="NJ136" s="947"/>
      <c r="NK136" s="947"/>
      <c r="NL136" s="947"/>
      <c r="NM136" s="947"/>
      <c r="NN136" s="947"/>
      <c r="NO136" s="947"/>
      <c r="NP136" s="947"/>
      <c r="NQ136" s="947"/>
      <c r="NR136" s="947"/>
      <c r="NS136" s="947"/>
      <c r="NT136" s="947"/>
      <c r="NU136" s="947"/>
      <c r="NV136" s="947"/>
      <c r="NW136" s="947"/>
      <c r="NX136" s="947"/>
      <c r="NY136" s="947"/>
      <c r="NZ136" s="947"/>
      <c r="OA136" s="947"/>
      <c r="OB136" s="947"/>
      <c r="OC136" s="947"/>
      <c r="OD136" s="947"/>
      <c r="OE136" s="947"/>
      <c r="OF136" s="947"/>
      <c r="OG136" s="947"/>
      <c r="OH136" s="947"/>
      <c r="OI136" s="947"/>
      <c r="OJ136" s="947"/>
      <c r="OK136" s="947"/>
      <c r="OL136" s="947"/>
      <c r="OM136" s="947"/>
      <c r="ON136" s="947"/>
      <c r="OO136" s="947"/>
      <c r="OP136" s="947"/>
      <c r="OQ136" s="947"/>
      <c r="OR136" s="947"/>
      <c r="OS136" s="947"/>
      <c r="OT136" s="947"/>
      <c r="OU136" s="947"/>
      <c r="OV136" s="947"/>
      <c r="OW136" s="947"/>
      <c r="OX136" s="947"/>
      <c r="OY136" s="947"/>
      <c r="OZ136" s="947"/>
      <c r="PA136" s="947"/>
      <c r="PB136" s="947"/>
      <c r="PC136" s="947"/>
      <c r="PD136" s="947"/>
      <c r="PE136" s="947"/>
      <c r="PF136" s="947"/>
      <c r="PG136" s="947"/>
      <c r="PH136" s="947"/>
      <c r="PI136" s="947"/>
      <c r="PJ136" s="947"/>
      <c r="PK136" s="947"/>
      <c r="PL136" s="947"/>
      <c r="PM136" s="947"/>
      <c r="PN136" s="947"/>
      <c r="PO136" s="947"/>
      <c r="PP136" s="947"/>
      <c r="PQ136" s="947"/>
      <c r="PR136" s="947"/>
      <c r="PS136" s="947"/>
      <c r="PT136" s="947"/>
      <c r="PU136" s="947"/>
      <c r="PV136" s="947"/>
      <c r="PW136" s="947"/>
      <c r="PX136" s="947"/>
      <c r="PY136" s="947"/>
      <c r="PZ136" s="947"/>
      <c r="QA136" s="947"/>
      <c r="QB136" s="947"/>
      <c r="QC136" s="947"/>
      <c r="QD136" s="947"/>
      <c r="QE136" s="947"/>
      <c r="QF136" s="947"/>
      <c r="QG136" s="947"/>
      <c r="QH136" s="947"/>
      <c r="QI136" s="947"/>
      <c r="QJ136" s="947"/>
      <c r="QK136" s="947"/>
      <c r="QL136" s="947"/>
      <c r="QM136" s="947"/>
      <c r="QN136" s="947"/>
      <c r="QO136" s="947"/>
      <c r="QP136" s="947"/>
      <c r="QQ136" s="947"/>
      <c r="QR136" s="947"/>
      <c r="QS136" s="947"/>
      <c r="QT136" s="947"/>
      <c r="QU136" s="947"/>
      <c r="QV136" s="947"/>
      <c r="QW136" s="947"/>
      <c r="QX136" s="947"/>
      <c r="QY136" s="947"/>
      <c r="QZ136" s="947"/>
      <c r="RA136" s="947"/>
      <c r="RB136" s="947"/>
      <c r="RC136" s="947"/>
      <c r="RD136" s="947"/>
      <c r="RE136" s="947"/>
      <c r="RF136" s="947"/>
      <c r="RG136" s="947"/>
      <c r="RH136" s="947"/>
      <c r="RI136" s="947"/>
      <c r="RJ136" s="947"/>
      <c r="RK136" s="947"/>
      <c r="RL136" s="947"/>
      <c r="RM136" s="947"/>
      <c r="RN136" s="947"/>
      <c r="RO136" s="947"/>
      <c r="RP136" s="947"/>
      <c r="RQ136" s="947"/>
      <c r="RR136" s="947"/>
      <c r="RS136" s="947"/>
      <c r="RT136" s="947"/>
      <c r="RU136" s="947"/>
      <c r="RV136" s="947"/>
      <c r="RW136" s="947"/>
      <c r="RX136" s="947"/>
      <c r="RY136" s="947"/>
      <c r="RZ136" s="947"/>
      <c r="SA136" s="947"/>
      <c r="SB136" s="947"/>
      <c r="SC136" s="947"/>
      <c r="SD136" s="947"/>
      <c r="SE136" s="947"/>
      <c r="SF136" s="947"/>
      <c r="SG136" s="947"/>
      <c r="SH136" s="947"/>
      <c r="SI136" s="947"/>
      <c r="SJ136" s="947"/>
      <c r="SK136" s="947"/>
      <c r="SL136" s="947"/>
      <c r="SM136" s="947"/>
      <c r="SN136" s="947"/>
      <c r="SO136" s="947"/>
      <c r="SP136" s="947"/>
      <c r="SQ136" s="947"/>
      <c r="SR136" s="947"/>
      <c r="SS136" s="947"/>
      <c r="ST136" s="947"/>
      <c r="SU136" s="947"/>
      <c r="SV136" s="947"/>
      <c r="SW136" s="947"/>
      <c r="SX136" s="947"/>
      <c r="SY136" s="947"/>
      <c r="SZ136" s="947"/>
      <c r="TA136" s="947"/>
      <c r="TB136" s="947"/>
      <c r="TC136" s="947"/>
      <c r="TD136" s="947"/>
      <c r="TE136" s="947"/>
      <c r="TF136" s="947"/>
      <c r="TG136" s="947"/>
      <c r="TH136" s="947"/>
      <c r="TI136" s="947"/>
      <c r="TJ136" s="947"/>
      <c r="TK136" s="947"/>
      <c r="TL136" s="947"/>
      <c r="TM136" s="947"/>
      <c r="TN136" s="947"/>
      <c r="TO136" s="947"/>
      <c r="TP136" s="947"/>
      <c r="TQ136" s="947"/>
      <c r="TR136" s="947"/>
      <c r="TS136" s="947"/>
      <c r="TT136" s="947"/>
      <c r="TU136" s="947"/>
      <c r="TV136" s="947"/>
      <c r="TW136" s="947"/>
      <c r="TX136" s="947"/>
      <c r="TY136" s="947"/>
      <c r="TZ136" s="947"/>
      <c r="UA136" s="947"/>
      <c r="UB136" s="947"/>
      <c r="UC136" s="947"/>
      <c r="UD136" s="947"/>
      <c r="UE136" s="947"/>
      <c r="UF136" s="947"/>
      <c r="UG136" s="947"/>
      <c r="UH136" s="947"/>
      <c r="UI136" s="947"/>
      <c r="UJ136" s="947"/>
      <c r="UK136" s="947"/>
      <c r="UL136" s="947"/>
      <c r="UM136" s="947"/>
      <c r="UN136" s="947"/>
      <c r="UO136" s="947"/>
      <c r="UP136" s="947"/>
      <c r="UQ136" s="947"/>
      <c r="UR136" s="947"/>
      <c r="US136" s="947"/>
      <c r="UT136" s="947"/>
      <c r="UU136" s="947"/>
      <c r="UV136" s="947"/>
      <c r="UW136" s="947"/>
      <c r="UX136" s="947"/>
      <c r="UY136" s="947"/>
      <c r="UZ136" s="947"/>
      <c r="VA136" s="947"/>
      <c r="VB136" s="947"/>
      <c r="VC136" s="947"/>
      <c r="VD136" s="947"/>
      <c r="VE136" s="947"/>
      <c r="VF136" s="947"/>
      <c r="VG136" s="947"/>
      <c r="VH136" s="947"/>
      <c r="VI136" s="947"/>
      <c r="VJ136" s="947"/>
      <c r="VK136" s="947"/>
      <c r="VL136" s="947"/>
      <c r="VM136" s="947"/>
      <c r="VN136" s="947"/>
      <c r="VO136" s="947"/>
      <c r="VP136" s="947"/>
      <c r="VQ136" s="947"/>
      <c r="VR136" s="947"/>
      <c r="VS136" s="947"/>
      <c r="VT136" s="947"/>
      <c r="VU136" s="947"/>
      <c r="VV136" s="947"/>
      <c r="VW136" s="947"/>
      <c r="VX136" s="947"/>
      <c r="VY136" s="947"/>
      <c r="VZ136" s="947"/>
      <c r="WA136" s="947"/>
      <c r="WB136" s="947"/>
      <c r="WC136" s="947"/>
      <c r="WD136" s="947"/>
      <c r="WE136" s="947"/>
      <c r="WF136" s="947"/>
      <c r="WG136" s="947"/>
      <c r="WH136" s="947"/>
      <c r="WI136" s="947"/>
      <c r="WJ136" s="947"/>
      <c r="WK136" s="947"/>
      <c r="WL136" s="947"/>
      <c r="WM136" s="947"/>
      <c r="WN136" s="947"/>
      <c r="WO136" s="947"/>
      <c r="WP136" s="947"/>
      <c r="WQ136" s="947"/>
      <c r="WR136" s="947"/>
      <c r="WS136" s="947"/>
      <c r="WT136" s="947"/>
      <c r="WU136" s="947"/>
      <c r="WV136" s="947"/>
      <c r="WW136" s="947"/>
      <c r="WX136" s="947"/>
      <c r="WY136" s="947"/>
      <c r="WZ136" s="947"/>
      <c r="XA136" s="947"/>
      <c r="XB136" s="947"/>
      <c r="XC136" s="947"/>
      <c r="XD136" s="947"/>
      <c r="XE136" s="947"/>
      <c r="XF136" s="947"/>
      <c r="XG136" s="947"/>
      <c r="XH136" s="947"/>
      <c r="XI136" s="947"/>
      <c r="XJ136" s="947"/>
      <c r="XK136" s="947"/>
      <c r="XL136" s="947"/>
      <c r="XM136" s="947"/>
      <c r="XN136" s="947"/>
      <c r="XO136" s="947"/>
      <c r="XP136" s="947"/>
      <c r="XQ136" s="947"/>
      <c r="XR136" s="947"/>
      <c r="XS136" s="947"/>
      <c r="XT136" s="947"/>
      <c r="XU136" s="947"/>
      <c r="XV136" s="947"/>
      <c r="XW136" s="947"/>
      <c r="XX136" s="947"/>
      <c r="XY136" s="947"/>
      <c r="XZ136" s="947"/>
      <c r="YA136" s="947"/>
      <c r="YB136" s="947"/>
      <c r="YC136" s="947"/>
      <c r="YD136" s="947"/>
      <c r="YE136" s="947"/>
      <c r="YF136" s="947"/>
      <c r="YG136" s="947"/>
      <c r="YH136" s="947"/>
      <c r="YI136" s="947"/>
      <c r="YJ136" s="947"/>
      <c r="YK136" s="947"/>
      <c r="YL136" s="947"/>
      <c r="YM136" s="947"/>
      <c r="YN136" s="947"/>
      <c r="YO136" s="947"/>
      <c r="YP136" s="947"/>
      <c r="YQ136" s="947"/>
      <c r="YR136" s="947"/>
      <c r="YS136" s="947"/>
      <c r="YT136" s="947"/>
      <c r="YU136" s="947"/>
      <c r="YV136" s="947"/>
      <c r="YW136" s="947"/>
      <c r="YX136" s="947"/>
      <c r="YY136" s="947"/>
      <c r="YZ136" s="947"/>
      <c r="ZA136" s="947"/>
      <c r="ZB136" s="947"/>
      <c r="ZC136" s="947"/>
      <c r="ZD136" s="947"/>
      <c r="ZE136" s="947"/>
      <c r="ZF136" s="947"/>
      <c r="ZG136" s="947"/>
      <c r="ZH136" s="947"/>
      <c r="ZI136" s="947"/>
      <c r="ZJ136" s="947"/>
      <c r="ZK136" s="947"/>
      <c r="ZL136" s="947"/>
      <c r="ZM136" s="947"/>
      <c r="ZN136" s="947"/>
      <c r="ZO136" s="947"/>
      <c r="ZP136" s="947"/>
      <c r="ZQ136" s="947"/>
      <c r="ZR136" s="947"/>
      <c r="ZS136" s="947"/>
      <c r="ZT136" s="947"/>
      <c r="ZU136" s="947"/>
      <c r="ZV136" s="947"/>
      <c r="ZW136" s="947"/>
      <c r="ZX136" s="947"/>
      <c r="ZY136" s="947"/>
      <c r="ZZ136" s="947"/>
      <c r="AAA136" s="947"/>
      <c r="AAB136" s="947"/>
      <c r="AAC136" s="947"/>
      <c r="AAD136" s="947"/>
      <c r="AAE136" s="947"/>
      <c r="AAF136" s="947"/>
      <c r="AAG136" s="947"/>
      <c r="AAH136" s="947"/>
      <c r="AAI136" s="947"/>
      <c r="AAJ136" s="947"/>
      <c r="AAK136" s="947"/>
      <c r="AAL136" s="947"/>
      <c r="AAM136" s="947"/>
      <c r="AAN136" s="947"/>
      <c r="AAO136" s="947"/>
      <c r="AAP136" s="947"/>
      <c r="AAQ136" s="947"/>
      <c r="AAR136" s="947"/>
      <c r="AAS136" s="947"/>
      <c r="AAT136" s="947"/>
      <c r="AAU136" s="947"/>
      <c r="AAV136" s="947"/>
      <c r="AAW136" s="947"/>
      <c r="AAX136" s="947"/>
      <c r="AAY136" s="947"/>
      <c r="AAZ136" s="947"/>
      <c r="ABA136" s="947"/>
      <c r="ABB136" s="947"/>
      <c r="ABC136" s="947"/>
      <c r="ABD136" s="947"/>
      <c r="ABE136" s="947"/>
      <c r="ABF136" s="947"/>
      <c r="ABG136" s="947"/>
      <c r="ABH136" s="947"/>
      <c r="ABI136" s="947"/>
      <c r="ABJ136" s="947"/>
      <c r="ABK136" s="947"/>
      <c r="ABL136" s="947"/>
      <c r="ABM136" s="947"/>
      <c r="ABN136" s="947"/>
      <c r="ABO136" s="947"/>
      <c r="ABP136" s="947"/>
      <c r="ABQ136" s="947"/>
      <c r="ABR136" s="947"/>
      <c r="ABS136" s="947"/>
      <c r="ABT136" s="947"/>
      <c r="ABU136" s="947"/>
      <c r="ABV136" s="947"/>
      <c r="ABW136" s="947"/>
      <c r="ABX136" s="947"/>
      <c r="ABY136" s="947"/>
      <c r="ABZ136" s="947"/>
      <c r="ACA136" s="947"/>
      <c r="ACB136" s="947"/>
      <c r="ACC136" s="947"/>
      <c r="ACD136" s="947"/>
      <c r="ACE136" s="947"/>
      <c r="ACF136" s="947"/>
      <c r="ACG136" s="947"/>
      <c r="ACH136" s="947"/>
      <c r="ACI136" s="947"/>
      <c r="ACJ136" s="947"/>
      <c r="ACK136" s="947"/>
      <c r="ACL136" s="947"/>
      <c r="ACM136" s="947"/>
      <c r="ACN136" s="947"/>
      <c r="ACO136" s="947"/>
      <c r="ACP136" s="947"/>
      <c r="ACQ136" s="947"/>
      <c r="ACR136" s="947"/>
      <c r="ACS136" s="947"/>
      <c r="ACT136" s="947"/>
      <c r="ACU136" s="947"/>
      <c r="ACV136" s="947"/>
      <c r="ACW136" s="947"/>
      <c r="ACX136" s="947"/>
      <c r="ACY136" s="947"/>
      <c r="ACZ136" s="947"/>
      <c r="ADA136" s="947"/>
      <c r="ADB136" s="947"/>
      <c r="ADC136" s="947"/>
      <c r="ADD136" s="947"/>
      <c r="ADE136" s="947"/>
      <c r="ADF136" s="947"/>
      <c r="ADG136" s="947"/>
      <c r="ADH136" s="947"/>
      <c r="ADI136" s="947"/>
      <c r="ADJ136" s="947"/>
      <c r="ADK136" s="947"/>
      <c r="ADL136" s="947"/>
      <c r="ADM136" s="947"/>
      <c r="ADN136" s="947"/>
      <c r="ADO136" s="947"/>
      <c r="ADP136" s="947"/>
      <c r="ADQ136" s="947"/>
      <c r="ADR136" s="947"/>
      <c r="ADS136" s="947"/>
      <c r="ADT136" s="947"/>
      <c r="ADU136" s="947"/>
      <c r="ADV136" s="947"/>
      <c r="ADW136" s="947"/>
      <c r="ADX136" s="947"/>
      <c r="ADY136" s="947"/>
      <c r="ADZ136" s="947"/>
      <c r="AEA136" s="947"/>
      <c r="AEB136" s="947"/>
      <c r="AEC136" s="947"/>
      <c r="AED136" s="947"/>
      <c r="AEE136" s="947"/>
      <c r="AEF136" s="947"/>
      <c r="AEG136" s="947"/>
      <c r="AEH136" s="947"/>
      <c r="AEI136" s="947"/>
      <c r="AEJ136" s="947"/>
      <c r="AEK136" s="947"/>
      <c r="AEL136" s="947"/>
      <c r="AEM136" s="947"/>
      <c r="AEN136" s="947"/>
      <c r="AEO136" s="947"/>
      <c r="AEP136" s="947"/>
      <c r="AEQ136" s="947"/>
      <c r="AER136" s="947"/>
      <c r="AES136" s="947"/>
      <c r="AET136" s="947"/>
      <c r="AEU136" s="947"/>
      <c r="AEV136" s="947"/>
      <c r="AEW136" s="947"/>
      <c r="AEX136" s="947"/>
      <c r="AEY136" s="947"/>
      <c r="AEZ136" s="947"/>
      <c r="AFA136" s="947"/>
      <c r="AFB136" s="947"/>
      <c r="AFC136" s="947"/>
      <c r="AFD136" s="947"/>
      <c r="AFE136" s="947"/>
      <c r="AFF136" s="947"/>
      <c r="AFG136" s="947"/>
      <c r="AFH136" s="947"/>
      <c r="AFI136" s="947"/>
      <c r="AFJ136" s="947"/>
      <c r="AFK136" s="947"/>
      <c r="AFL136" s="947"/>
      <c r="AFM136" s="947"/>
      <c r="AFN136" s="947"/>
      <c r="AFO136" s="947"/>
      <c r="AFP136" s="947"/>
      <c r="AFQ136" s="947"/>
      <c r="AFR136" s="947"/>
      <c r="AFS136" s="947"/>
      <c r="AFT136" s="947"/>
      <c r="AFU136" s="947"/>
      <c r="AFV136" s="947"/>
      <c r="AFW136" s="947"/>
      <c r="AFX136" s="947"/>
      <c r="AFY136" s="947"/>
      <c r="AFZ136" s="947"/>
      <c r="AGA136" s="947"/>
      <c r="AGB136" s="947"/>
      <c r="AGC136" s="947"/>
      <c r="AGD136" s="947"/>
      <c r="AGE136" s="947"/>
      <c r="AGF136" s="947"/>
      <c r="AGG136" s="947"/>
      <c r="AGH136" s="947"/>
      <c r="AGI136" s="947"/>
      <c r="AGJ136" s="947"/>
      <c r="AGK136" s="947"/>
      <c r="AGL136" s="947"/>
      <c r="AGM136" s="947"/>
      <c r="AGN136" s="947"/>
      <c r="AGO136" s="947"/>
      <c r="AGP136" s="947"/>
      <c r="AGQ136" s="947"/>
      <c r="AGR136" s="947"/>
      <c r="AGS136" s="947"/>
      <c r="AGT136" s="947"/>
      <c r="AGU136" s="947"/>
      <c r="AGV136" s="947"/>
      <c r="AGW136" s="947"/>
      <c r="AGX136" s="947"/>
      <c r="AGY136" s="947"/>
      <c r="AGZ136" s="947"/>
      <c r="AHA136" s="947"/>
      <c r="AHB136" s="947"/>
      <c r="AHC136" s="947"/>
      <c r="AHD136" s="947"/>
      <c r="AHE136" s="947"/>
      <c r="AHF136" s="947"/>
      <c r="AHG136" s="947"/>
      <c r="AHH136" s="947"/>
      <c r="AHI136" s="947"/>
      <c r="AHJ136" s="947"/>
      <c r="AHK136" s="947"/>
      <c r="AHL136" s="947"/>
      <c r="AHM136" s="947"/>
      <c r="AHN136" s="947"/>
      <c r="AHO136" s="947"/>
      <c r="AHP136" s="947"/>
      <c r="AHQ136" s="947"/>
      <c r="AHR136" s="947"/>
      <c r="AHS136" s="947"/>
      <c r="AHT136" s="947"/>
      <c r="AHU136" s="947"/>
      <c r="AHV136" s="947"/>
      <c r="AHW136" s="947"/>
      <c r="AHX136" s="947"/>
      <c r="AHY136" s="947"/>
      <c r="AHZ136" s="947"/>
      <c r="AIA136" s="947"/>
      <c r="AIB136" s="947"/>
      <c r="AIC136" s="947"/>
      <c r="AID136" s="947"/>
      <c r="AIE136" s="947"/>
      <c r="AIF136" s="947"/>
      <c r="AIG136" s="947"/>
      <c r="AIH136" s="947"/>
      <c r="AII136" s="947"/>
      <c r="AIJ136" s="947"/>
      <c r="AIK136" s="947"/>
      <c r="AIL136" s="947"/>
      <c r="AIM136" s="947"/>
      <c r="AIN136" s="947"/>
      <c r="AIO136" s="947"/>
      <c r="AIP136" s="947"/>
      <c r="AIQ136" s="947"/>
      <c r="AIR136" s="947"/>
      <c r="AIS136" s="947"/>
      <c r="AIT136" s="947"/>
      <c r="AIU136" s="947"/>
      <c r="AIV136" s="947"/>
      <c r="AIW136" s="947"/>
      <c r="AIX136" s="947"/>
      <c r="AIY136" s="947"/>
      <c r="AIZ136" s="947"/>
      <c r="AJA136" s="947"/>
      <c r="AJB136" s="947"/>
      <c r="AJC136" s="947"/>
      <c r="AJD136" s="947"/>
      <c r="AJE136" s="947"/>
      <c r="AJF136" s="947"/>
      <c r="AJG136" s="947"/>
      <c r="AJH136" s="947"/>
      <c r="AJI136" s="947"/>
      <c r="AJJ136" s="947"/>
      <c r="AJK136" s="947"/>
      <c r="AJL136" s="947"/>
      <c r="AJM136" s="947"/>
      <c r="AJN136" s="947"/>
      <c r="AJO136" s="947"/>
      <c r="AJP136" s="947"/>
      <c r="AJQ136" s="947"/>
      <c r="AJR136" s="947"/>
      <c r="AJS136" s="947"/>
      <c r="AJT136" s="947"/>
      <c r="AJU136" s="947"/>
      <c r="AJV136" s="947"/>
      <c r="AJW136" s="947"/>
      <c r="AJX136" s="947"/>
      <c r="AJY136" s="947"/>
      <c r="AJZ136" s="947"/>
      <c r="AKA136" s="947"/>
      <c r="AKB136" s="947"/>
      <c r="AKC136" s="947"/>
      <c r="AKD136" s="947"/>
      <c r="AKE136" s="947"/>
      <c r="AKF136" s="947"/>
      <c r="AKG136" s="947"/>
      <c r="AKH136" s="947"/>
      <c r="AKI136" s="947"/>
      <c r="AKJ136" s="947"/>
      <c r="AKK136" s="947"/>
      <c r="AKL136" s="947"/>
      <c r="AKM136" s="947"/>
      <c r="AKN136" s="947"/>
      <c r="AKO136" s="947"/>
      <c r="AKP136" s="947"/>
      <c r="AKQ136" s="947"/>
      <c r="AKR136" s="947"/>
      <c r="AKS136" s="947"/>
      <c r="AKT136" s="947"/>
      <c r="AKU136" s="947"/>
      <c r="AKV136" s="947"/>
      <c r="AKW136" s="947"/>
      <c r="AKX136" s="947"/>
      <c r="AKY136" s="947"/>
      <c r="AKZ136" s="947"/>
      <c r="ALA136" s="947"/>
      <c r="ALB136" s="947"/>
      <c r="ALC136" s="947"/>
      <c r="ALD136" s="947"/>
      <c r="ALE136" s="947"/>
      <c r="ALF136" s="947"/>
      <c r="ALG136" s="947"/>
      <c r="ALH136" s="947"/>
      <c r="ALI136" s="947"/>
      <c r="ALJ136" s="947"/>
      <c r="ALK136" s="947"/>
      <c r="ALL136" s="947"/>
      <c r="ALM136" s="947"/>
      <c r="ALN136" s="947"/>
      <c r="ALO136" s="947"/>
      <c r="ALP136" s="947"/>
      <c r="ALQ136" s="947"/>
      <c r="ALR136" s="947"/>
      <c r="ALS136" s="947"/>
      <c r="ALT136" s="947"/>
      <c r="ALU136" s="947"/>
      <c r="ALV136" s="947"/>
      <c r="ALW136" s="947"/>
      <c r="ALX136" s="947"/>
      <c r="ALY136" s="947"/>
      <c r="ALZ136" s="947"/>
      <c r="AMA136" s="947"/>
      <c r="AMB136" s="947"/>
      <c r="AMC136" s="947"/>
      <c r="AMD136" s="947"/>
      <c r="AME136" s="947"/>
      <c r="AMF136" s="947"/>
      <c r="AMG136" s="947"/>
      <c r="AMH136" s="947"/>
      <c r="AMI136" s="947"/>
      <c r="AMJ136" s="947"/>
      <c r="AMK136" s="947"/>
      <c r="AML136" s="947"/>
      <c r="AMM136" s="947"/>
      <c r="AMN136" s="947"/>
      <c r="AMO136" s="947"/>
      <c r="AMP136" s="947"/>
      <c r="AMQ136" s="947"/>
      <c r="AMR136" s="947"/>
      <c r="AMS136" s="947"/>
      <c r="AMT136" s="947"/>
      <c r="AMU136" s="947"/>
      <c r="AMV136" s="947"/>
      <c r="AMW136" s="947"/>
      <c r="AMX136" s="947"/>
      <c r="AMY136" s="947"/>
      <c r="AMZ136" s="947"/>
      <c r="ANA136" s="947"/>
      <c r="ANB136" s="947"/>
      <c r="ANC136" s="947"/>
      <c r="AND136" s="947"/>
      <c r="ANE136" s="947"/>
      <c r="ANF136" s="947"/>
      <c r="ANG136" s="947"/>
      <c r="ANH136" s="947"/>
      <c r="ANI136" s="947"/>
      <c r="ANJ136" s="947"/>
      <c r="ANK136" s="947"/>
      <c r="ANL136" s="947"/>
      <c r="ANM136" s="947"/>
      <c r="ANN136" s="947"/>
      <c r="ANO136" s="947"/>
      <c r="ANP136" s="947"/>
      <c r="ANQ136" s="947"/>
      <c r="ANR136" s="947"/>
      <c r="ANS136" s="947"/>
      <c r="ANT136" s="947"/>
      <c r="ANU136" s="947"/>
      <c r="ANV136" s="947"/>
      <c r="ANW136" s="947"/>
      <c r="ANX136" s="947"/>
      <c r="ANY136" s="947"/>
      <c r="ANZ136" s="947"/>
      <c r="AOA136" s="947"/>
      <c r="AOB136" s="947"/>
      <c r="AOC136" s="947"/>
      <c r="AOD136" s="947"/>
      <c r="AOE136" s="947"/>
      <c r="AOF136" s="947"/>
      <c r="AOG136" s="947"/>
      <c r="AOH136" s="947"/>
      <c r="AOI136" s="947"/>
      <c r="AOJ136" s="947"/>
      <c r="AOK136" s="947"/>
      <c r="AOL136" s="947"/>
      <c r="AOM136" s="947"/>
      <c r="AON136" s="947"/>
      <c r="AOO136" s="947"/>
      <c r="AOP136" s="947"/>
      <c r="AOQ136" s="947"/>
      <c r="AOR136" s="947"/>
      <c r="AOS136" s="947"/>
      <c r="AOT136" s="947"/>
      <c r="AOU136" s="947"/>
      <c r="AOV136" s="947"/>
      <c r="AOW136" s="947"/>
      <c r="AOX136" s="947"/>
      <c r="AOY136" s="947"/>
      <c r="AOZ136" s="947"/>
      <c r="APA136" s="947"/>
      <c r="APB136" s="947"/>
      <c r="APC136" s="947"/>
      <c r="APD136" s="947"/>
      <c r="APE136" s="947"/>
      <c r="APF136" s="947"/>
      <c r="APG136" s="947"/>
      <c r="APH136" s="947"/>
      <c r="API136" s="947"/>
      <c r="APJ136" s="947"/>
      <c r="APK136" s="947"/>
      <c r="APL136" s="947"/>
      <c r="APM136" s="947"/>
      <c r="APN136" s="947"/>
      <c r="APO136" s="947"/>
      <c r="APP136" s="947"/>
      <c r="APQ136" s="947"/>
      <c r="APR136" s="947"/>
      <c r="APS136" s="947"/>
      <c r="APT136" s="947"/>
      <c r="APU136" s="947"/>
      <c r="APV136" s="947"/>
      <c r="APW136" s="947"/>
      <c r="APX136" s="947"/>
      <c r="APY136" s="947"/>
      <c r="APZ136" s="947"/>
      <c r="AQA136" s="947"/>
      <c r="AQB136" s="947"/>
      <c r="AQC136" s="947"/>
      <c r="AQD136" s="947"/>
      <c r="AQE136" s="947"/>
      <c r="AQF136" s="947"/>
      <c r="AQG136" s="947"/>
      <c r="AQH136" s="947"/>
      <c r="AQI136" s="947"/>
      <c r="AQJ136" s="947"/>
      <c r="AQK136" s="947"/>
      <c r="AQL136" s="947"/>
      <c r="AQM136" s="947"/>
      <c r="AQN136" s="947"/>
      <c r="AQO136" s="947"/>
      <c r="AQP136" s="947"/>
      <c r="AQQ136" s="947"/>
      <c r="AQR136" s="947"/>
      <c r="AQS136" s="947"/>
      <c r="AQT136" s="947"/>
      <c r="AQU136" s="947"/>
      <c r="AQV136" s="947"/>
      <c r="AQW136" s="947"/>
      <c r="AQX136" s="947"/>
      <c r="AQY136" s="947"/>
      <c r="AQZ136" s="947"/>
      <c r="ARA136" s="947"/>
      <c r="ARB136" s="947"/>
      <c r="ARC136" s="947"/>
      <c r="ARD136" s="947"/>
      <c r="ARE136" s="947"/>
      <c r="ARF136" s="947"/>
      <c r="ARG136" s="947"/>
      <c r="ARH136" s="947"/>
      <c r="ARI136" s="947"/>
      <c r="ARJ136" s="947"/>
      <c r="ARK136" s="947"/>
      <c r="ARL136" s="947"/>
      <c r="ARM136" s="947"/>
      <c r="ARN136" s="947"/>
      <c r="ARO136" s="947"/>
      <c r="ARP136" s="947"/>
      <c r="ARQ136" s="947"/>
      <c r="ARR136" s="947"/>
      <c r="ARS136" s="947"/>
      <c r="ART136" s="947"/>
      <c r="ARU136" s="947"/>
      <c r="ARV136" s="947"/>
      <c r="ARW136" s="947"/>
      <c r="ARX136" s="947"/>
      <c r="ARY136" s="947"/>
      <c r="ARZ136" s="947"/>
      <c r="ASA136" s="947"/>
      <c r="ASB136" s="947"/>
      <c r="ASC136" s="947"/>
      <c r="ASD136" s="947"/>
      <c r="ASE136" s="947"/>
      <c r="ASF136" s="947"/>
      <c r="ASG136" s="947"/>
      <c r="ASH136" s="947"/>
      <c r="ASI136" s="947"/>
      <c r="ASJ136" s="947"/>
      <c r="ASK136" s="947"/>
      <c r="ASL136" s="947"/>
      <c r="ASM136" s="947"/>
      <c r="ASN136" s="947"/>
      <c r="ASO136" s="947"/>
      <c r="ASP136" s="947"/>
      <c r="ASQ136" s="947"/>
      <c r="ASR136" s="947"/>
      <c r="ASS136" s="947"/>
      <c r="AST136" s="947"/>
      <c r="ASU136" s="947"/>
      <c r="ASV136" s="947"/>
      <c r="ASW136" s="947"/>
      <c r="ASX136" s="947"/>
      <c r="ASY136" s="947"/>
      <c r="ASZ136" s="947"/>
      <c r="ATA136" s="947"/>
      <c r="ATB136" s="947"/>
      <c r="ATC136" s="947"/>
      <c r="ATD136" s="947"/>
      <c r="ATE136" s="947"/>
      <c r="ATF136" s="947"/>
      <c r="ATG136" s="947"/>
      <c r="ATH136" s="947"/>
      <c r="ATI136" s="947"/>
      <c r="ATJ136" s="947"/>
      <c r="ATK136" s="947"/>
      <c r="ATL136" s="947"/>
      <c r="ATM136" s="947"/>
      <c r="ATN136" s="947"/>
      <c r="ATO136" s="947"/>
      <c r="ATP136" s="947"/>
      <c r="ATQ136" s="947"/>
      <c r="ATR136" s="947"/>
      <c r="ATS136" s="947"/>
      <c r="ATT136" s="947"/>
      <c r="ATU136" s="947"/>
      <c r="ATV136" s="947"/>
      <c r="ATW136" s="947"/>
      <c r="ATX136" s="947"/>
      <c r="ATY136" s="947"/>
      <c r="ATZ136" s="947"/>
      <c r="AUA136" s="947"/>
      <c r="AUB136" s="947"/>
      <c r="AUC136" s="947"/>
      <c r="AUD136" s="947"/>
      <c r="AUE136" s="947"/>
      <c r="AUF136" s="947"/>
      <c r="AUG136" s="947"/>
      <c r="AUH136" s="947"/>
      <c r="AUI136" s="947"/>
      <c r="AUJ136" s="947"/>
      <c r="AUK136" s="947"/>
      <c r="AUL136" s="947"/>
      <c r="AUM136" s="947"/>
      <c r="AUN136" s="947"/>
      <c r="AUO136" s="947"/>
      <c r="AUP136" s="947"/>
      <c r="AUQ136" s="947"/>
      <c r="AUR136" s="947"/>
      <c r="AUS136" s="947"/>
      <c r="AUT136" s="947"/>
      <c r="AUU136" s="947"/>
      <c r="AUV136" s="947"/>
      <c r="AUW136" s="947"/>
      <c r="AUX136" s="947"/>
      <c r="AUY136" s="947"/>
      <c r="AUZ136" s="947"/>
      <c r="AVA136" s="947"/>
      <c r="AVB136" s="947"/>
      <c r="AVC136" s="947"/>
      <c r="AVD136" s="947"/>
      <c r="AVE136" s="947"/>
      <c r="AVF136" s="947"/>
      <c r="AVG136" s="947"/>
      <c r="AVH136" s="947"/>
      <c r="AVI136" s="947"/>
      <c r="AVJ136" s="947"/>
      <c r="AVK136" s="947"/>
      <c r="AVL136" s="947"/>
      <c r="AVM136" s="947"/>
      <c r="AVN136" s="947"/>
      <c r="AVO136" s="947"/>
      <c r="AVP136" s="947"/>
      <c r="AVQ136" s="947"/>
      <c r="AVR136" s="947"/>
      <c r="AVS136" s="947"/>
      <c r="AVT136" s="947"/>
      <c r="AVU136" s="947"/>
      <c r="AVV136" s="947"/>
      <c r="AVW136" s="947"/>
      <c r="AVX136" s="947"/>
      <c r="AVY136" s="947"/>
      <c r="AVZ136" s="947"/>
      <c r="AWA136" s="947"/>
      <c r="AWB136" s="947"/>
      <c r="AWC136" s="947"/>
      <c r="AWD136" s="947"/>
      <c r="AWE136" s="947"/>
      <c r="AWF136" s="947"/>
      <c r="AWG136" s="947"/>
      <c r="AWH136" s="947"/>
      <c r="AWI136" s="947"/>
      <c r="AWJ136" s="947"/>
      <c r="AWK136" s="947"/>
      <c r="AWL136" s="947"/>
      <c r="AWM136" s="947"/>
      <c r="AWN136" s="947"/>
      <c r="AWO136" s="947"/>
      <c r="AWP136" s="947"/>
      <c r="AWQ136" s="947"/>
      <c r="AWR136" s="947"/>
      <c r="AWS136" s="947"/>
      <c r="AWT136" s="947"/>
      <c r="AWU136" s="947"/>
      <c r="AWV136" s="947"/>
      <c r="AWW136" s="947"/>
      <c r="AWX136" s="947"/>
      <c r="AWY136" s="947"/>
      <c r="AWZ136" s="947"/>
      <c r="AXA136" s="947"/>
      <c r="AXB136" s="947"/>
      <c r="AXC136" s="947"/>
      <c r="AXD136" s="947"/>
      <c r="AXE136" s="947"/>
      <c r="AXF136" s="947"/>
      <c r="AXG136" s="947"/>
      <c r="AXH136" s="947"/>
      <c r="AXI136" s="947"/>
      <c r="AXJ136" s="947"/>
      <c r="AXK136" s="947"/>
      <c r="AXL136" s="947"/>
      <c r="AXM136" s="947"/>
      <c r="AXN136" s="947"/>
      <c r="AXO136" s="947"/>
      <c r="AXP136" s="947"/>
      <c r="AXQ136" s="947"/>
      <c r="AXR136" s="947"/>
      <c r="AXS136" s="947"/>
      <c r="AXT136" s="947"/>
      <c r="AXU136" s="947"/>
      <c r="AXV136" s="947"/>
      <c r="AXW136" s="947"/>
      <c r="AXX136" s="947"/>
      <c r="AXY136" s="947"/>
      <c r="AXZ136" s="947"/>
      <c r="AYA136" s="947"/>
      <c r="AYB136" s="947"/>
      <c r="AYC136" s="947"/>
      <c r="AYD136" s="947"/>
      <c r="AYE136" s="947"/>
      <c r="AYF136" s="947"/>
      <c r="AYG136" s="947"/>
      <c r="AYH136" s="947"/>
      <c r="AYI136" s="947"/>
      <c r="AYJ136" s="947"/>
      <c r="AYK136" s="947"/>
      <c r="AYL136" s="947"/>
      <c r="AYM136" s="947"/>
      <c r="AYN136" s="947"/>
      <c r="AYO136" s="947"/>
      <c r="AYP136" s="947"/>
      <c r="AYQ136" s="947"/>
      <c r="AYR136" s="947"/>
      <c r="AYS136" s="947"/>
      <c r="AYT136" s="947"/>
      <c r="AYU136" s="947"/>
      <c r="AYV136" s="947"/>
      <c r="AYW136" s="947"/>
      <c r="AYX136" s="947"/>
      <c r="AYY136" s="947"/>
      <c r="AYZ136" s="947"/>
      <c r="AZA136" s="947"/>
      <c r="AZB136" s="947"/>
      <c r="AZC136" s="947"/>
      <c r="AZD136" s="947"/>
      <c r="AZE136" s="947"/>
      <c r="AZF136" s="947"/>
      <c r="AZG136" s="947"/>
      <c r="AZH136" s="947"/>
      <c r="AZI136" s="947"/>
      <c r="AZJ136" s="947"/>
      <c r="AZK136" s="947"/>
      <c r="AZL136" s="947"/>
      <c r="AZM136" s="947"/>
      <c r="AZN136" s="947"/>
      <c r="AZO136" s="947"/>
      <c r="AZP136" s="947"/>
      <c r="AZQ136" s="947"/>
      <c r="AZR136" s="947"/>
      <c r="AZS136" s="947"/>
      <c r="AZT136" s="947"/>
      <c r="AZU136" s="947"/>
      <c r="AZV136" s="947"/>
      <c r="AZW136" s="947"/>
      <c r="AZX136" s="947"/>
      <c r="AZY136" s="947"/>
      <c r="AZZ136" s="947"/>
      <c r="BAA136" s="947"/>
      <c r="BAB136" s="947"/>
      <c r="BAC136" s="947"/>
      <c r="BAD136" s="947"/>
      <c r="BAE136" s="947"/>
      <c r="BAF136" s="947"/>
      <c r="BAG136" s="947"/>
      <c r="BAH136" s="947"/>
      <c r="BAI136" s="947"/>
      <c r="BAJ136" s="947"/>
      <c r="BAK136" s="947"/>
      <c r="BAL136" s="947"/>
      <c r="BAM136" s="947"/>
      <c r="BAN136" s="947"/>
      <c r="BAO136" s="947"/>
      <c r="BAP136" s="947"/>
      <c r="BAQ136" s="947"/>
      <c r="BAR136" s="947"/>
      <c r="BAS136" s="947"/>
      <c r="BAT136" s="947"/>
      <c r="BAU136" s="947"/>
      <c r="BAV136" s="947"/>
      <c r="BAW136" s="947"/>
      <c r="BAX136" s="947"/>
      <c r="BAY136" s="947"/>
      <c r="BAZ136" s="947"/>
      <c r="BBA136" s="947"/>
      <c r="BBB136" s="947"/>
      <c r="BBC136" s="947"/>
      <c r="BBD136" s="947"/>
      <c r="BBE136" s="947"/>
      <c r="BBF136" s="947"/>
      <c r="BBG136" s="947"/>
      <c r="BBH136" s="947"/>
      <c r="BBI136" s="947"/>
      <c r="BBJ136" s="947"/>
      <c r="BBK136" s="947"/>
      <c r="BBL136" s="947"/>
      <c r="BBM136" s="947"/>
      <c r="BBN136" s="947"/>
      <c r="BBO136" s="947"/>
      <c r="BBP136" s="947"/>
      <c r="BBQ136" s="947"/>
      <c r="BBR136" s="947"/>
      <c r="BBS136" s="947"/>
      <c r="BBT136" s="947"/>
      <c r="BBU136" s="947"/>
      <c r="BBV136" s="947"/>
      <c r="BBW136" s="947"/>
      <c r="BBX136" s="947"/>
      <c r="BBY136" s="947"/>
      <c r="BBZ136" s="947"/>
      <c r="BCA136" s="947"/>
      <c r="BCB136" s="947"/>
      <c r="BCC136" s="947"/>
      <c r="BCD136" s="947"/>
      <c r="BCE136" s="947"/>
      <c r="BCF136" s="947"/>
      <c r="BCG136" s="947"/>
      <c r="BCH136" s="947"/>
      <c r="BCI136" s="947"/>
      <c r="BCJ136" s="947"/>
      <c r="BCK136" s="947"/>
      <c r="BCL136" s="947"/>
      <c r="BCM136" s="947"/>
      <c r="BCN136" s="947"/>
      <c r="BCO136" s="947"/>
      <c r="BCP136" s="947"/>
      <c r="BCQ136" s="947"/>
      <c r="BCR136" s="947"/>
      <c r="BCS136" s="947"/>
      <c r="BCT136" s="947"/>
      <c r="BCU136" s="947"/>
      <c r="BCV136" s="947"/>
      <c r="BCW136" s="947"/>
      <c r="BCX136" s="947"/>
      <c r="BCY136" s="947"/>
      <c r="BCZ136" s="947"/>
      <c r="BDA136" s="947"/>
      <c r="BDB136" s="947"/>
      <c r="BDC136" s="947"/>
      <c r="BDD136" s="947"/>
      <c r="BDE136" s="947"/>
      <c r="BDF136" s="947"/>
      <c r="BDG136" s="947"/>
      <c r="BDH136" s="947"/>
      <c r="BDI136" s="947"/>
      <c r="BDJ136" s="947"/>
      <c r="BDK136" s="947"/>
      <c r="BDL136" s="947"/>
      <c r="BDM136" s="947"/>
      <c r="BDN136" s="947"/>
      <c r="BDO136" s="947"/>
      <c r="BDP136" s="947"/>
      <c r="BDQ136" s="947"/>
      <c r="BDR136" s="947"/>
      <c r="BDS136" s="947"/>
      <c r="BDT136" s="947"/>
      <c r="BDU136" s="947"/>
      <c r="BDV136" s="947"/>
      <c r="BDW136" s="947"/>
      <c r="BDX136" s="947"/>
      <c r="BDY136" s="947"/>
      <c r="BDZ136" s="947"/>
      <c r="BEA136" s="947"/>
      <c r="BEB136" s="947"/>
      <c r="BEC136" s="947"/>
      <c r="BED136" s="947"/>
      <c r="BEE136" s="947"/>
      <c r="BEF136" s="947"/>
      <c r="BEG136" s="947"/>
      <c r="BEH136" s="947"/>
      <c r="BEI136" s="947"/>
      <c r="BEJ136" s="947"/>
      <c r="BEK136" s="947"/>
      <c r="BEL136" s="947"/>
      <c r="BEM136" s="947"/>
      <c r="BEN136" s="947"/>
      <c r="BEO136" s="947"/>
      <c r="BEP136" s="947"/>
      <c r="BEQ136" s="947"/>
      <c r="BER136" s="947"/>
      <c r="BES136" s="947"/>
      <c r="BET136" s="947"/>
      <c r="BEU136" s="947"/>
      <c r="BEV136" s="947"/>
      <c r="BEW136" s="947"/>
      <c r="BEX136" s="947"/>
      <c r="BEY136" s="947"/>
      <c r="BEZ136" s="947"/>
      <c r="BFA136" s="947"/>
      <c r="BFB136" s="947"/>
      <c r="BFC136" s="947"/>
      <c r="BFD136" s="947"/>
      <c r="BFE136" s="947"/>
      <c r="BFF136" s="947"/>
      <c r="BFG136" s="947"/>
      <c r="BFH136" s="947"/>
      <c r="BFI136" s="947"/>
      <c r="BFJ136" s="947"/>
      <c r="BFK136" s="947"/>
      <c r="BFL136" s="947"/>
      <c r="BFM136" s="947"/>
      <c r="BFN136" s="947"/>
      <c r="BFO136" s="947"/>
      <c r="BFP136" s="947"/>
      <c r="BFQ136" s="947"/>
      <c r="BFR136" s="947"/>
      <c r="BFS136" s="947"/>
      <c r="BFT136" s="947"/>
      <c r="BFU136" s="947"/>
      <c r="BFV136" s="947"/>
      <c r="BFW136" s="947"/>
      <c r="BFX136" s="947"/>
      <c r="BFY136" s="947"/>
      <c r="BFZ136" s="947"/>
      <c r="BGA136" s="947"/>
      <c r="BGB136" s="947"/>
      <c r="BGC136" s="947"/>
      <c r="BGD136" s="947"/>
      <c r="BGE136" s="947"/>
      <c r="BGF136" s="947"/>
      <c r="BGG136" s="947"/>
      <c r="BGH136" s="947"/>
      <c r="BGI136" s="947"/>
      <c r="BGJ136" s="947"/>
      <c r="BGK136" s="947"/>
      <c r="BGL136" s="947"/>
      <c r="BGM136" s="947"/>
      <c r="BGN136" s="947"/>
      <c r="BGO136" s="947"/>
      <c r="BGP136" s="947"/>
      <c r="BGQ136" s="947"/>
      <c r="BGR136" s="947"/>
      <c r="BGS136" s="947"/>
      <c r="BGT136" s="947"/>
      <c r="BGU136" s="947"/>
      <c r="BGV136" s="947"/>
      <c r="BGW136" s="947"/>
      <c r="BGX136" s="947"/>
      <c r="BGY136" s="947"/>
      <c r="BGZ136" s="947"/>
      <c r="BHA136" s="947"/>
      <c r="BHB136" s="947"/>
      <c r="BHC136" s="947"/>
      <c r="BHD136" s="947"/>
      <c r="BHE136" s="947"/>
      <c r="BHF136" s="947"/>
      <c r="BHG136" s="947"/>
      <c r="BHH136" s="947"/>
      <c r="BHI136" s="947"/>
      <c r="BHJ136" s="947"/>
      <c r="BHK136" s="947"/>
      <c r="BHL136" s="947"/>
      <c r="BHM136" s="947"/>
      <c r="BHN136" s="947"/>
      <c r="BHO136" s="947"/>
      <c r="BHP136" s="947"/>
      <c r="BHQ136" s="947"/>
      <c r="BHR136" s="947"/>
      <c r="BHS136" s="947"/>
      <c r="BHT136" s="947"/>
      <c r="BHU136" s="947"/>
      <c r="BHV136" s="947"/>
      <c r="BHW136" s="947"/>
      <c r="BHX136" s="947"/>
      <c r="BHY136" s="947"/>
      <c r="BHZ136" s="947"/>
      <c r="BIA136" s="947"/>
      <c r="BIB136" s="947"/>
      <c r="BIC136" s="947"/>
      <c r="BID136" s="947"/>
      <c r="BIE136" s="947"/>
      <c r="BIF136" s="947"/>
      <c r="BIG136" s="947"/>
      <c r="BIH136" s="947"/>
      <c r="BII136" s="947"/>
      <c r="BIJ136" s="947"/>
      <c r="BIK136" s="947"/>
      <c r="BIL136" s="947"/>
      <c r="BIM136" s="947"/>
      <c r="BIN136" s="947"/>
      <c r="BIO136" s="947"/>
      <c r="BIP136" s="947"/>
      <c r="BIQ136" s="947"/>
      <c r="BIR136" s="947"/>
      <c r="BIS136" s="947"/>
      <c r="BIT136" s="947"/>
      <c r="BIU136" s="947"/>
      <c r="BIV136" s="947"/>
      <c r="BIW136" s="947"/>
      <c r="BIX136" s="947"/>
      <c r="BIY136" s="947"/>
      <c r="BIZ136" s="947"/>
      <c r="BJA136" s="947"/>
      <c r="BJB136" s="947"/>
      <c r="BJC136" s="947"/>
      <c r="BJD136" s="947"/>
      <c r="BJE136" s="947"/>
      <c r="BJF136" s="947"/>
      <c r="BJG136" s="947"/>
      <c r="BJH136" s="947"/>
      <c r="BJI136" s="947"/>
      <c r="BJJ136" s="947"/>
      <c r="BJK136" s="947"/>
      <c r="BJL136" s="947"/>
      <c r="BJM136" s="947"/>
      <c r="BJN136" s="947"/>
      <c r="BJO136" s="947"/>
      <c r="BJP136" s="947"/>
      <c r="BJQ136" s="947"/>
      <c r="BJR136" s="947"/>
      <c r="BJS136" s="947"/>
      <c r="BJT136" s="947"/>
      <c r="BJU136" s="947"/>
      <c r="BJV136" s="947"/>
      <c r="BJW136" s="947"/>
      <c r="BJX136" s="947"/>
      <c r="BJY136" s="947"/>
      <c r="BJZ136" s="947"/>
      <c r="BKA136" s="947"/>
      <c r="BKB136" s="947"/>
      <c r="BKC136" s="947"/>
      <c r="BKD136" s="947"/>
      <c r="BKE136" s="947"/>
      <c r="BKF136" s="947"/>
      <c r="BKG136" s="947"/>
      <c r="BKH136" s="947"/>
      <c r="BKI136" s="947"/>
      <c r="BKJ136" s="947"/>
      <c r="BKK136" s="947"/>
      <c r="BKL136" s="947"/>
      <c r="BKM136" s="947"/>
      <c r="BKN136" s="947"/>
      <c r="BKO136" s="947"/>
      <c r="BKP136" s="947"/>
      <c r="BKQ136" s="947"/>
      <c r="BKR136" s="947"/>
      <c r="BKS136" s="947"/>
      <c r="BKT136" s="947"/>
      <c r="BKU136" s="947"/>
      <c r="BKV136" s="947"/>
      <c r="BKW136" s="947"/>
      <c r="BKX136" s="947"/>
      <c r="BKY136" s="947"/>
      <c r="BKZ136" s="947"/>
      <c r="BLA136" s="947"/>
      <c r="BLB136" s="947"/>
      <c r="BLC136" s="947"/>
      <c r="BLD136" s="947"/>
      <c r="BLE136" s="947"/>
      <c r="BLF136" s="947"/>
      <c r="BLG136" s="947"/>
      <c r="BLH136" s="947"/>
      <c r="BLI136" s="947"/>
      <c r="BLJ136" s="947"/>
      <c r="BLK136" s="947"/>
      <c r="BLL136" s="947"/>
      <c r="BLM136" s="947"/>
      <c r="BLN136" s="947"/>
      <c r="BLO136" s="947"/>
      <c r="BLP136" s="947"/>
      <c r="BLQ136" s="947"/>
      <c r="BLR136" s="947"/>
      <c r="BLS136" s="947"/>
      <c r="BLT136" s="947"/>
      <c r="BLU136" s="947"/>
      <c r="BLV136" s="947"/>
      <c r="BLW136" s="947"/>
      <c r="BLX136" s="947"/>
      <c r="BLY136" s="947"/>
      <c r="BLZ136" s="947"/>
      <c r="BMA136" s="947"/>
      <c r="BMB136" s="947"/>
      <c r="BMC136" s="947"/>
      <c r="BMD136" s="947"/>
      <c r="BME136" s="947"/>
      <c r="BMF136" s="947"/>
      <c r="BMG136" s="947"/>
      <c r="BMH136" s="947"/>
      <c r="BMI136" s="947"/>
      <c r="BMJ136" s="947"/>
      <c r="BMK136" s="947"/>
      <c r="BML136" s="947"/>
      <c r="BMM136" s="947"/>
      <c r="BMN136" s="947"/>
      <c r="BMO136" s="947"/>
      <c r="BMP136" s="947"/>
      <c r="BMQ136" s="947"/>
      <c r="BMR136" s="947"/>
      <c r="BMS136" s="947"/>
      <c r="BMT136" s="947"/>
      <c r="BMU136" s="947"/>
      <c r="BMV136" s="947"/>
      <c r="BMW136" s="947"/>
      <c r="BMX136" s="947"/>
      <c r="BMY136" s="947"/>
      <c r="BMZ136" s="947"/>
      <c r="BNA136" s="947"/>
      <c r="BNB136" s="947"/>
      <c r="BNC136" s="947"/>
      <c r="BND136" s="947"/>
      <c r="BNE136" s="947"/>
      <c r="BNF136" s="947"/>
      <c r="BNG136" s="947"/>
      <c r="BNH136" s="947"/>
      <c r="BNI136" s="947"/>
      <c r="BNJ136" s="947"/>
      <c r="BNK136" s="947"/>
      <c r="BNL136" s="947"/>
      <c r="BNM136" s="947"/>
      <c r="BNN136" s="947"/>
      <c r="BNO136" s="947"/>
      <c r="BNP136" s="947"/>
      <c r="BNQ136" s="947"/>
      <c r="BNR136" s="947"/>
      <c r="BNS136" s="947"/>
      <c r="BNT136" s="947"/>
      <c r="BNU136" s="947"/>
      <c r="BNV136" s="947"/>
      <c r="BNW136" s="947"/>
      <c r="BNX136" s="947"/>
      <c r="BNY136" s="947"/>
      <c r="BNZ136" s="947"/>
      <c r="BOA136" s="947"/>
      <c r="BOB136" s="947"/>
      <c r="BOC136" s="947"/>
      <c r="BOD136" s="947"/>
      <c r="BOE136" s="947"/>
      <c r="BOF136" s="947"/>
      <c r="BOG136" s="947"/>
      <c r="BOH136" s="947"/>
      <c r="BOI136" s="947"/>
      <c r="BOJ136" s="947"/>
      <c r="BOK136" s="947"/>
      <c r="BOL136" s="947"/>
      <c r="BOM136" s="947"/>
      <c r="BON136" s="947"/>
      <c r="BOO136" s="947"/>
      <c r="BOP136" s="947"/>
      <c r="BOQ136" s="947"/>
      <c r="BOR136" s="947"/>
      <c r="BOS136" s="947"/>
      <c r="BOT136" s="947"/>
      <c r="BOU136" s="947"/>
      <c r="BOV136" s="947"/>
      <c r="BOW136" s="947"/>
      <c r="BOX136" s="947"/>
      <c r="BOY136" s="947"/>
      <c r="BOZ136" s="947"/>
      <c r="BPA136" s="947"/>
      <c r="BPB136" s="947"/>
      <c r="BPC136" s="947"/>
      <c r="BPD136" s="947"/>
      <c r="BPE136" s="947"/>
      <c r="BPF136" s="947"/>
      <c r="BPG136" s="947"/>
      <c r="BPH136" s="947"/>
      <c r="BPI136" s="947"/>
      <c r="BPJ136" s="947"/>
      <c r="BPK136" s="947"/>
      <c r="BPL136" s="947"/>
      <c r="BPM136" s="947"/>
      <c r="BPN136" s="947"/>
      <c r="BPO136" s="947"/>
      <c r="BPP136" s="947"/>
      <c r="BPQ136" s="947"/>
      <c r="BPR136" s="947"/>
      <c r="BPS136" s="947"/>
      <c r="BPT136" s="947"/>
      <c r="BPU136" s="947"/>
      <c r="BPV136" s="947"/>
      <c r="BPW136" s="947"/>
      <c r="BPX136" s="947"/>
      <c r="BPY136" s="947"/>
      <c r="BPZ136" s="947"/>
      <c r="BQA136" s="947"/>
      <c r="BQB136" s="947"/>
      <c r="BQC136" s="947"/>
      <c r="BQD136" s="947"/>
      <c r="BQE136" s="947"/>
      <c r="BQF136" s="947"/>
      <c r="BQG136" s="947"/>
      <c r="BQH136" s="947"/>
      <c r="BQI136" s="947"/>
      <c r="BQJ136" s="947"/>
      <c r="BQK136" s="947"/>
      <c r="BQL136" s="947"/>
      <c r="BQM136" s="947"/>
      <c r="BQN136" s="947"/>
      <c r="BQO136" s="947"/>
      <c r="BQP136" s="947"/>
      <c r="BQQ136" s="947"/>
      <c r="BQR136" s="947"/>
      <c r="BQS136" s="947"/>
      <c r="BQT136" s="947"/>
      <c r="BQU136" s="947"/>
      <c r="BQV136" s="947"/>
      <c r="BQW136" s="947"/>
      <c r="BQX136" s="947"/>
      <c r="BQY136" s="947"/>
      <c r="BQZ136" s="947"/>
      <c r="BRA136" s="947"/>
      <c r="BRB136" s="947"/>
      <c r="BRC136" s="947"/>
      <c r="BRD136" s="947"/>
      <c r="BRE136" s="947"/>
      <c r="BRF136" s="947"/>
      <c r="BRG136" s="947"/>
      <c r="BRH136" s="947"/>
      <c r="BRI136" s="947"/>
      <c r="BRJ136" s="947"/>
      <c r="BRK136" s="947"/>
      <c r="BRL136" s="947"/>
      <c r="BRM136" s="947"/>
      <c r="BRN136" s="947"/>
      <c r="BRO136" s="947"/>
      <c r="BRP136" s="947"/>
      <c r="BRQ136" s="947"/>
      <c r="BRR136" s="947"/>
      <c r="BRS136" s="947"/>
      <c r="BRT136" s="947"/>
      <c r="BRU136" s="947"/>
      <c r="BRV136" s="947"/>
      <c r="BRW136" s="947"/>
      <c r="BRX136" s="947"/>
      <c r="BRY136" s="947"/>
      <c r="BRZ136" s="947"/>
      <c r="BSA136" s="947"/>
      <c r="BSB136" s="947"/>
      <c r="BSC136" s="947"/>
      <c r="BSD136" s="947"/>
      <c r="BSE136" s="947"/>
      <c r="BSF136" s="947"/>
      <c r="BSG136" s="947"/>
      <c r="BSH136" s="947"/>
      <c r="BSI136" s="947"/>
      <c r="BSJ136" s="947"/>
      <c r="BSK136" s="947"/>
      <c r="BSL136" s="947"/>
      <c r="BSM136" s="947"/>
      <c r="BSN136" s="947"/>
      <c r="BSO136" s="947"/>
      <c r="BSP136" s="947"/>
      <c r="BSQ136" s="947"/>
      <c r="BSR136" s="947"/>
      <c r="BSS136" s="947"/>
      <c r="BST136" s="947"/>
      <c r="BSU136" s="947"/>
      <c r="BSV136" s="947"/>
      <c r="BSW136" s="947"/>
      <c r="BSX136" s="947"/>
      <c r="BSY136" s="947"/>
      <c r="BSZ136" s="947"/>
      <c r="BTA136" s="947"/>
      <c r="BTB136" s="947"/>
      <c r="BTC136" s="947"/>
      <c r="BTD136" s="947"/>
      <c r="BTE136" s="947"/>
      <c r="BTF136" s="947"/>
      <c r="BTG136" s="947"/>
      <c r="BTH136" s="947"/>
      <c r="BTI136" s="947"/>
      <c r="BTJ136" s="947"/>
      <c r="BTK136" s="947"/>
      <c r="BTL136" s="947"/>
      <c r="BTM136" s="947"/>
      <c r="BTN136" s="947"/>
      <c r="BTO136" s="947"/>
      <c r="BTP136" s="947"/>
      <c r="BTQ136" s="947"/>
      <c r="BTR136" s="947"/>
      <c r="BTS136" s="947"/>
      <c r="BTT136" s="947"/>
      <c r="BTU136" s="947"/>
      <c r="BTV136" s="947"/>
      <c r="BTW136" s="947"/>
      <c r="BTX136" s="947"/>
      <c r="BTY136" s="947"/>
      <c r="BTZ136" s="947"/>
      <c r="BUA136" s="947"/>
      <c r="BUB136" s="947"/>
      <c r="BUC136" s="947"/>
      <c r="BUD136" s="947"/>
      <c r="BUE136" s="947"/>
      <c r="BUF136" s="947"/>
      <c r="BUG136" s="947"/>
      <c r="BUH136" s="947"/>
      <c r="BUI136" s="947"/>
      <c r="BUJ136" s="947"/>
      <c r="BUK136" s="947"/>
      <c r="BUL136" s="947"/>
      <c r="BUM136" s="947"/>
      <c r="BUN136" s="947"/>
      <c r="BUO136" s="947"/>
      <c r="BUP136" s="947"/>
      <c r="BUQ136" s="947"/>
      <c r="BUR136" s="947"/>
      <c r="BUS136" s="947"/>
      <c r="BUT136" s="947"/>
      <c r="BUU136" s="947"/>
      <c r="BUV136" s="947"/>
      <c r="BUW136" s="947"/>
      <c r="BUX136" s="947"/>
      <c r="BUY136" s="947"/>
      <c r="BUZ136" s="947"/>
      <c r="BVA136" s="947"/>
      <c r="BVB136" s="947"/>
      <c r="BVC136" s="947"/>
      <c r="BVD136" s="947"/>
      <c r="BVE136" s="947"/>
      <c r="BVF136" s="947"/>
      <c r="BVG136" s="947"/>
      <c r="BVH136" s="947"/>
      <c r="BVI136" s="947"/>
      <c r="BVJ136" s="947"/>
      <c r="BVK136" s="947"/>
      <c r="BVL136" s="947"/>
      <c r="BVM136" s="947"/>
      <c r="BVN136" s="947"/>
      <c r="BVO136" s="947"/>
      <c r="BVP136" s="947"/>
      <c r="BVQ136" s="947"/>
      <c r="BVR136" s="947"/>
      <c r="BVS136" s="947"/>
      <c r="BVT136" s="947"/>
      <c r="BVU136" s="947"/>
      <c r="BVV136" s="947"/>
      <c r="BVW136" s="947"/>
      <c r="BVX136" s="947"/>
      <c r="BVY136" s="947"/>
      <c r="BVZ136" s="947"/>
      <c r="BWA136" s="947"/>
      <c r="BWB136" s="947"/>
      <c r="BWC136" s="947"/>
      <c r="BWD136" s="947"/>
      <c r="BWE136" s="947"/>
      <c r="BWF136" s="947"/>
      <c r="BWG136" s="947"/>
      <c r="BWH136" s="947"/>
      <c r="BWI136" s="947"/>
      <c r="BWJ136" s="947"/>
      <c r="BWK136" s="947"/>
      <c r="BWL136" s="947"/>
      <c r="BWM136" s="947"/>
      <c r="BWN136" s="947"/>
      <c r="BWO136" s="947"/>
      <c r="BWP136" s="947"/>
      <c r="BWQ136" s="947"/>
      <c r="BWR136" s="947"/>
      <c r="BWS136" s="947"/>
      <c r="BWT136" s="947"/>
      <c r="BWU136" s="947"/>
      <c r="BWV136" s="947"/>
      <c r="BWW136" s="947"/>
      <c r="BWX136" s="947"/>
      <c r="BWY136" s="947"/>
      <c r="BWZ136" s="947"/>
      <c r="BXA136" s="947"/>
      <c r="BXB136" s="947"/>
      <c r="BXC136" s="947"/>
      <c r="BXD136" s="947"/>
      <c r="BXE136" s="947"/>
      <c r="BXF136" s="947"/>
      <c r="BXG136" s="947"/>
      <c r="BXH136" s="947"/>
      <c r="BXI136" s="947"/>
      <c r="BXJ136" s="947"/>
      <c r="BXK136" s="947"/>
      <c r="BXL136" s="947"/>
      <c r="BXM136" s="947"/>
      <c r="BXN136" s="947"/>
      <c r="BXO136" s="947"/>
      <c r="BXP136" s="947"/>
      <c r="BXQ136" s="947"/>
      <c r="BXR136" s="947"/>
      <c r="BXS136" s="947"/>
      <c r="BXT136" s="947"/>
      <c r="BXU136" s="947"/>
      <c r="BXV136" s="947"/>
      <c r="BXW136" s="947"/>
      <c r="BXX136" s="947"/>
      <c r="BXY136" s="947"/>
      <c r="BXZ136" s="947"/>
      <c r="BYA136" s="947"/>
      <c r="BYB136" s="947"/>
      <c r="BYC136" s="947"/>
      <c r="BYD136" s="947"/>
      <c r="BYE136" s="947"/>
      <c r="BYF136" s="947"/>
      <c r="BYG136" s="947"/>
      <c r="BYH136" s="947"/>
      <c r="BYI136" s="947"/>
      <c r="BYJ136" s="947"/>
      <c r="BYK136" s="947"/>
      <c r="BYL136" s="947"/>
      <c r="BYM136" s="947"/>
      <c r="BYN136" s="947"/>
      <c r="BYO136" s="947"/>
      <c r="BYP136" s="947"/>
      <c r="BYQ136" s="947"/>
      <c r="BYR136" s="947"/>
      <c r="BYS136" s="947"/>
      <c r="BYT136" s="947"/>
      <c r="BYU136" s="947"/>
      <c r="BYV136" s="947"/>
      <c r="BYW136" s="947"/>
      <c r="BYX136" s="947"/>
      <c r="BYY136" s="947"/>
      <c r="BYZ136" s="947"/>
      <c r="BZA136" s="947"/>
      <c r="BZB136" s="947"/>
      <c r="BZC136" s="947"/>
      <c r="BZD136" s="947"/>
      <c r="BZE136" s="947"/>
      <c r="BZF136" s="947"/>
      <c r="BZG136" s="947"/>
      <c r="BZH136" s="947"/>
      <c r="BZI136" s="947"/>
      <c r="BZJ136" s="947"/>
      <c r="BZK136" s="947"/>
      <c r="BZL136" s="947"/>
      <c r="BZM136" s="947"/>
      <c r="BZN136" s="947"/>
      <c r="BZO136" s="947"/>
      <c r="BZP136" s="947"/>
      <c r="BZQ136" s="947"/>
      <c r="BZR136" s="947"/>
      <c r="BZS136" s="947"/>
      <c r="BZT136" s="947"/>
      <c r="BZU136" s="947"/>
      <c r="BZV136" s="947"/>
      <c r="BZW136" s="947"/>
      <c r="BZX136" s="947"/>
      <c r="BZY136" s="947"/>
      <c r="BZZ136" s="947"/>
      <c r="CAA136" s="947"/>
      <c r="CAB136" s="947"/>
      <c r="CAC136" s="947"/>
      <c r="CAD136" s="947"/>
      <c r="CAE136" s="947"/>
      <c r="CAF136" s="947"/>
      <c r="CAG136" s="947"/>
      <c r="CAH136" s="947"/>
      <c r="CAI136" s="947"/>
      <c r="CAJ136" s="947"/>
      <c r="CAK136" s="947"/>
      <c r="CAL136" s="947"/>
      <c r="CAM136" s="947"/>
      <c r="CAN136" s="947"/>
      <c r="CAO136" s="947"/>
      <c r="CAP136" s="947"/>
      <c r="CAQ136" s="947"/>
      <c r="CAR136" s="947"/>
      <c r="CAS136" s="947"/>
      <c r="CAT136" s="947"/>
      <c r="CAU136" s="947"/>
      <c r="CAV136" s="947"/>
      <c r="CAW136" s="947"/>
      <c r="CAX136" s="947"/>
      <c r="CAY136" s="947"/>
      <c r="CAZ136" s="947"/>
      <c r="CBA136" s="947"/>
      <c r="CBB136" s="947"/>
      <c r="CBC136" s="947"/>
      <c r="CBD136" s="947"/>
      <c r="CBE136" s="947"/>
      <c r="CBF136" s="947"/>
      <c r="CBG136" s="947"/>
      <c r="CBH136" s="947"/>
      <c r="CBI136" s="947"/>
      <c r="CBJ136" s="947"/>
      <c r="CBK136" s="947"/>
      <c r="CBL136" s="947"/>
      <c r="CBM136" s="947"/>
      <c r="CBN136" s="947"/>
      <c r="CBO136" s="947"/>
      <c r="CBP136" s="947"/>
      <c r="CBQ136" s="947"/>
      <c r="CBR136" s="947"/>
      <c r="CBS136" s="947"/>
      <c r="CBT136" s="947"/>
      <c r="CBU136" s="947"/>
      <c r="CBV136" s="947"/>
      <c r="CBW136" s="947"/>
      <c r="CBX136" s="947"/>
      <c r="CBY136" s="947"/>
      <c r="CBZ136" s="947"/>
      <c r="CCA136" s="947"/>
      <c r="CCB136" s="947"/>
      <c r="CCC136" s="947"/>
      <c r="CCD136" s="947"/>
      <c r="CCE136" s="947"/>
      <c r="CCF136" s="947"/>
      <c r="CCG136" s="947"/>
      <c r="CCH136" s="947"/>
      <c r="CCI136" s="947"/>
      <c r="CCJ136" s="947"/>
      <c r="CCK136" s="947"/>
      <c r="CCL136" s="947"/>
      <c r="CCM136" s="947"/>
      <c r="CCN136" s="947"/>
      <c r="CCO136" s="947"/>
      <c r="CCP136" s="947"/>
      <c r="CCQ136" s="947"/>
      <c r="CCR136" s="947"/>
      <c r="CCS136" s="947"/>
      <c r="CCT136" s="947"/>
      <c r="CCU136" s="947"/>
      <c r="CCV136" s="947"/>
      <c r="CCW136" s="947"/>
      <c r="CCX136" s="947"/>
      <c r="CCY136" s="947"/>
      <c r="CCZ136" s="947"/>
      <c r="CDA136" s="947"/>
      <c r="CDB136" s="947"/>
      <c r="CDC136" s="947"/>
      <c r="CDD136" s="947"/>
      <c r="CDE136" s="947"/>
      <c r="CDF136" s="947"/>
      <c r="CDG136" s="947"/>
      <c r="CDH136" s="947"/>
      <c r="CDI136" s="947"/>
      <c r="CDJ136" s="947"/>
      <c r="CDK136" s="947"/>
      <c r="CDL136" s="947"/>
      <c r="CDM136" s="947"/>
      <c r="CDN136" s="947"/>
      <c r="CDO136" s="947"/>
      <c r="CDP136" s="947"/>
      <c r="CDQ136" s="947"/>
      <c r="CDR136" s="947"/>
      <c r="CDS136" s="947"/>
      <c r="CDT136" s="947"/>
      <c r="CDU136" s="947"/>
      <c r="CDV136" s="947"/>
      <c r="CDW136" s="947"/>
      <c r="CDX136" s="947"/>
      <c r="CDY136" s="947"/>
      <c r="CDZ136" s="947"/>
      <c r="CEA136" s="947"/>
      <c r="CEB136" s="947"/>
      <c r="CEC136" s="947"/>
      <c r="CED136" s="947"/>
      <c r="CEE136" s="947"/>
      <c r="CEF136" s="947"/>
      <c r="CEG136" s="947"/>
      <c r="CEH136" s="947"/>
      <c r="CEI136" s="947"/>
      <c r="CEJ136" s="947"/>
      <c r="CEK136" s="947"/>
      <c r="CEL136" s="947"/>
      <c r="CEM136" s="947"/>
      <c r="CEN136" s="947"/>
      <c r="CEO136" s="947"/>
      <c r="CEP136" s="947"/>
      <c r="CEQ136" s="947"/>
      <c r="CER136" s="947"/>
      <c r="CES136" s="947"/>
      <c r="CET136" s="947"/>
      <c r="CEU136" s="947"/>
      <c r="CEV136" s="947"/>
      <c r="CEW136" s="947"/>
      <c r="CEX136" s="947"/>
      <c r="CEY136" s="947"/>
      <c r="CEZ136" s="947"/>
      <c r="CFA136" s="947"/>
      <c r="CFB136" s="947"/>
      <c r="CFC136" s="947"/>
      <c r="CFD136" s="947"/>
      <c r="CFE136" s="947"/>
      <c r="CFF136" s="947"/>
      <c r="CFG136" s="947"/>
      <c r="CFH136" s="947"/>
      <c r="CFI136" s="947"/>
      <c r="CFJ136" s="947"/>
      <c r="CFK136" s="947"/>
      <c r="CFL136" s="947"/>
      <c r="CFM136" s="947"/>
      <c r="CFN136" s="947"/>
      <c r="CFO136" s="947"/>
      <c r="CFP136" s="947"/>
      <c r="CFQ136" s="947"/>
      <c r="CFR136" s="947"/>
      <c r="CFS136" s="947"/>
      <c r="CFT136" s="947"/>
      <c r="CFU136" s="947"/>
      <c r="CFV136" s="947"/>
      <c r="CFW136" s="947"/>
      <c r="CFX136" s="947"/>
      <c r="CFY136" s="947"/>
      <c r="CFZ136" s="947"/>
      <c r="CGA136" s="947"/>
      <c r="CGB136" s="947"/>
      <c r="CGC136" s="947"/>
      <c r="CGD136" s="947"/>
      <c r="CGE136" s="947"/>
      <c r="CGF136" s="947"/>
      <c r="CGG136" s="947"/>
      <c r="CGH136" s="947"/>
      <c r="CGI136" s="947"/>
      <c r="CGJ136" s="947"/>
      <c r="CGK136" s="947"/>
      <c r="CGL136" s="947"/>
      <c r="CGM136" s="947"/>
      <c r="CGN136" s="947"/>
      <c r="CGO136" s="947"/>
      <c r="CGP136" s="947"/>
      <c r="CGQ136" s="947"/>
      <c r="CGR136" s="947"/>
      <c r="CGS136" s="947"/>
      <c r="CGT136" s="947"/>
      <c r="CGU136" s="947"/>
      <c r="CGV136" s="947"/>
      <c r="CGW136" s="947"/>
      <c r="CGX136" s="947"/>
      <c r="CGY136" s="947"/>
      <c r="CGZ136" s="947"/>
      <c r="CHA136" s="947"/>
      <c r="CHB136" s="947"/>
      <c r="CHC136" s="947"/>
      <c r="CHD136" s="947"/>
      <c r="CHE136" s="947"/>
      <c r="CHF136" s="947"/>
      <c r="CHG136" s="947"/>
      <c r="CHH136" s="947"/>
      <c r="CHI136" s="947"/>
      <c r="CHJ136" s="947"/>
      <c r="CHK136" s="947"/>
      <c r="CHL136" s="947"/>
      <c r="CHM136" s="947"/>
      <c r="CHN136" s="947"/>
      <c r="CHO136" s="947"/>
      <c r="CHP136" s="947"/>
      <c r="CHQ136" s="947"/>
      <c r="CHR136" s="947"/>
      <c r="CHS136" s="947"/>
      <c r="CHT136" s="947"/>
      <c r="CHU136" s="947"/>
      <c r="CHV136" s="947"/>
      <c r="CHW136" s="947"/>
      <c r="CHX136" s="947"/>
      <c r="CHY136" s="947"/>
      <c r="CHZ136" s="947"/>
      <c r="CIA136" s="947"/>
      <c r="CIB136" s="947"/>
      <c r="CIC136" s="947"/>
      <c r="CID136" s="947"/>
      <c r="CIE136" s="947"/>
      <c r="CIF136" s="947"/>
      <c r="CIG136" s="947"/>
      <c r="CIH136" s="947"/>
      <c r="CII136" s="947"/>
      <c r="CIJ136" s="947"/>
      <c r="CIK136" s="947"/>
      <c r="CIL136" s="947"/>
      <c r="CIM136" s="947"/>
      <c r="CIN136" s="947"/>
      <c r="CIO136" s="947"/>
      <c r="CIP136" s="947"/>
      <c r="CIQ136" s="947"/>
      <c r="CIR136" s="947"/>
      <c r="CIS136" s="947"/>
      <c r="CIT136" s="947"/>
      <c r="CIU136" s="947"/>
      <c r="CIV136" s="947"/>
      <c r="CIW136" s="947"/>
      <c r="CIX136" s="947"/>
      <c r="CIY136" s="947"/>
      <c r="CIZ136" s="947"/>
      <c r="CJA136" s="947"/>
      <c r="CJB136" s="947"/>
      <c r="CJC136" s="947"/>
      <c r="CJD136" s="947"/>
      <c r="CJE136" s="947"/>
      <c r="CJF136" s="947"/>
      <c r="CJG136" s="947"/>
      <c r="CJH136" s="947"/>
      <c r="CJI136" s="947"/>
      <c r="CJJ136" s="947"/>
      <c r="CJK136" s="947"/>
      <c r="CJL136" s="947"/>
      <c r="CJM136" s="947"/>
      <c r="CJN136" s="947"/>
      <c r="CJO136" s="947"/>
      <c r="CJP136" s="947"/>
      <c r="CJQ136" s="947"/>
      <c r="CJR136" s="947"/>
      <c r="CJS136" s="947"/>
      <c r="CJT136" s="947"/>
      <c r="CJU136" s="947"/>
      <c r="CJV136" s="947"/>
      <c r="CJW136" s="947"/>
      <c r="CJX136" s="947"/>
      <c r="CJY136" s="947"/>
      <c r="CJZ136" s="947"/>
      <c r="CKA136" s="947"/>
      <c r="CKB136" s="947"/>
      <c r="CKC136" s="947"/>
      <c r="CKD136" s="947"/>
      <c r="CKE136" s="947"/>
      <c r="CKF136" s="947"/>
      <c r="CKG136" s="947"/>
      <c r="CKH136" s="947"/>
      <c r="CKI136" s="947"/>
      <c r="CKJ136" s="947"/>
      <c r="CKK136" s="947"/>
      <c r="CKL136" s="947"/>
      <c r="CKM136" s="947"/>
      <c r="CKN136" s="947"/>
      <c r="CKO136" s="947"/>
      <c r="CKP136" s="947"/>
      <c r="CKQ136" s="947"/>
      <c r="CKR136" s="947"/>
      <c r="CKS136" s="947"/>
      <c r="CKT136" s="947"/>
      <c r="CKU136" s="947"/>
      <c r="CKV136" s="947"/>
      <c r="CKW136" s="947"/>
      <c r="CKX136" s="947"/>
      <c r="CKY136" s="947"/>
      <c r="CKZ136" s="947"/>
      <c r="CLA136" s="947"/>
      <c r="CLB136" s="947"/>
      <c r="CLC136" s="947"/>
      <c r="CLD136" s="947"/>
      <c r="CLE136" s="947"/>
      <c r="CLF136" s="947"/>
      <c r="CLG136" s="947"/>
      <c r="CLH136" s="947"/>
      <c r="CLI136" s="947"/>
      <c r="CLJ136" s="947"/>
      <c r="CLK136" s="947"/>
      <c r="CLL136" s="947"/>
      <c r="CLM136" s="947"/>
      <c r="CLN136" s="947"/>
      <c r="CLO136" s="947"/>
      <c r="CLP136" s="947"/>
      <c r="CLQ136" s="947"/>
      <c r="CLR136" s="947"/>
      <c r="CLS136" s="947"/>
      <c r="CLT136" s="947"/>
      <c r="CLU136" s="947"/>
      <c r="CLV136" s="947"/>
      <c r="CLW136" s="947"/>
      <c r="CLX136" s="947"/>
      <c r="CLY136" s="947"/>
      <c r="CLZ136" s="947"/>
      <c r="CMA136" s="947"/>
      <c r="CMB136" s="947"/>
      <c r="CMC136" s="947"/>
      <c r="CMD136" s="947"/>
      <c r="CME136" s="947"/>
      <c r="CMF136" s="947"/>
      <c r="CMG136" s="947"/>
      <c r="CMH136" s="947"/>
      <c r="CMI136" s="947"/>
      <c r="CMJ136" s="947"/>
      <c r="CMK136" s="947"/>
      <c r="CML136" s="947"/>
      <c r="CMM136" s="947"/>
      <c r="CMN136" s="947"/>
      <c r="CMO136" s="947"/>
      <c r="CMP136" s="947"/>
      <c r="CMQ136" s="947"/>
      <c r="CMR136" s="947"/>
      <c r="CMS136" s="947"/>
      <c r="CMT136" s="947"/>
      <c r="CMU136" s="947"/>
      <c r="CMV136" s="947"/>
      <c r="CMW136" s="947"/>
      <c r="CMX136" s="947"/>
      <c r="CMY136" s="947"/>
      <c r="CMZ136" s="947"/>
      <c r="CNA136" s="947"/>
      <c r="CNB136" s="947"/>
      <c r="CNC136" s="947"/>
      <c r="CND136" s="947"/>
      <c r="CNE136" s="947"/>
      <c r="CNF136" s="947"/>
      <c r="CNG136" s="947"/>
      <c r="CNH136" s="947"/>
      <c r="CNI136" s="947"/>
      <c r="CNJ136" s="947"/>
      <c r="CNK136" s="947"/>
      <c r="CNL136" s="947"/>
      <c r="CNM136" s="947"/>
      <c r="CNN136" s="947"/>
      <c r="CNO136" s="947"/>
      <c r="CNP136" s="947"/>
      <c r="CNQ136" s="947"/>
      <c r="CNR136" s="947"/>
      <c r="CNS136" s="947"/>
      <c r="CNT136" s="947"/>
      <c r="CNU136" s="947"/>
      <c r="CNV136" s="947"/>
      <c r="CNW136" s="947"/>
      <c r="CNX136" s="947"/>
      <c r="CNY136" s="947"/>
      <c r="CNZ136" s="947"/>
      <c r="COA136" s="947"/>
      <c r="COB136" s="947"/>
      <c r="COC136" s="947"/>
      <c r="COD136" s="947"/>
      <c r="COE136" s="947"/>
      <c r="COF136" s="947"/>
      <c r="COG136" s="947"/>
      <c r="COH136" s="947"/>
      <c r="COI136" s="947"/>
      <c r="COJ136" s="947"/>
      <c r="COK136" s="947"/>
      <c r="COL136" s="947"/>
      <c r="COM136" s="947"/>
      <c r="CON136" s="947"/>
      <c r="COO136" s="947"/>
      <c r="COP136" s="947"/>
      <c r="COQ136" s="947"/>
      <c r="COR136" s="947"/>
      <c r="COS136" s="947"/>
      <c r="COT136" s="947"/>
      <c r="COU136" s="947"/>
      <c r="COV136" s="947"/>
      <c r="COW136" s="947"/>
      <c r="COX136" s="947"/>
      <c r="COY136" s="947"/>
      <c r="COZ136" s="947"/>
      <c r="CPA136" s="947"/>
      <c r="CPB136" s="947"/>
      <c r="CPC136" s="947"/>
      <c r="CPD136" s="947"/>
      <c r="CPE136" s="947"/>
      <c r="CPF136" s="947"/>
      <c r="CPG136" s="947"/>
      <c r="CPH136" s="947"/>
      <c r="CPI136" s="947"/>
      <c r="CPJ136" s="947"/>
      <c r="CPK136" s="947"/>
      <c r="CPL136" s="947"/>
      <c r="CPM136" s="947"/>
      <c r="CPN136" s="947"/>
      <c r="CPO136" s="947"/>
      <c r="CPP136" s="947"/>
      <c r="CPQ136" s="947"/>
      <c r="CPR136" s="947"/>
      <c r="CPS136" s="947"/>
      <c r="CPT136" s="947"/>
      <c r="CPU136" s="947"/>
      <c r="CPV136" s="947"/>
      <c r="CPW136" s="947"/>
      <c r="CPX136" s="947"/>
      <c r="CPY136" s="947"/>
      <c r="CPZ136" s="947"/>
      <c r="CQA136" s="947"/>
      <c r="CQB136" s="947"/>
      <c r="CQC136" s="947"/>
      <c r="CQD136" s="947"/>
      <c r="CQE136" s="947"/>
      <c r="CQF136" s="947"/>
      <c r="CQG136" s="947"/>
      <c r="CQH136" s="947"/>
      <c r="CQI136" s="947"/>
      <c r="CQJ136" s="947"/>
      <c r="CQK136" s="947"/>
      <c r="CQL136" s="947"/>
      <c r="CQM136" s="947"/>
      <c r="CQN136" s="947"/>
      <c r="CQO136" s="947"/>
      <c r="CQP136" s="947"/>
      <c r="CQQ136" s="947"/>
      <c r="CQR136" s="947"/>
      <c r="CQS136" s="947"/>
      <c r="CQT136" s="947"/>
      <c r="CQU136" s="947"/>
      <c r="CQV136" s="947"/>
      <c r="CQW136" s="947"/>
      <c r="CQX136" s="947"/>
      <c r="CQY136" s="947"/>
      <c r="CQZ136" s="947"/>
      <c r="CRA136" s="947"/>
      <c r="CRB136" s="947"/>
      <c r="CRC136" s="947"/>
      <c r="CRD136" s="947"/>
      <c r="CRE136" s="947"/>
      <c r="CRF136" s="947"/>
      <c r="CRG136" s="947"/>
      <c r="CRH136" s="947"/>
      <c r="CRI136" s="947"/>
      <c r="CRJ136" s="947"/>
      <c r="CRK136" s="947"/>
      <c r="CRL136" s="947"/>
      <c r="CRM136" s="947"/>
      <c r="CRN136" s="947"/>
      <c r="CRO136" s="947"/>
      <c r="CRP136" s="947"/>
      <c r="CRQ136" s="947"/>
      <c r="CRR136" s="947"/>
      <c r="CRS136" s="947"/>
      <c r="CRT136" s="947"/>
      <c r="CRU136" s="947"/>
      <c r="CRV136" s="947"/>
      <c r="CRW136" s="947"/>
      <c r="CRX136" s="947"/>
      <c r="CRY136" s="947"/>
      <c r="CRZ136" s="947"/>
      <c r="CSA136" s="947"/>
      <c r="CSB136" s="947"/>
      <c r="CSC136" s="947"/>
      <c r="CSD136" s="947"/>
      <c r="CSE136" s="947"/>
      <c r="CSF136" s="947"/>
      <c r="CSG136" s="947"/>
      <c r="CSH136" s="947"/>
      <c r="CSI136" s="947"/>
      <c r="CSJ136" s="947"/>
      <c r="CSK136" s="947"/>
      <c r="CSL136" s="947"/>
      <c r="CSM136" s="947"/>
      <c r="CSN136" s="947"/>
      <c r="CSO136" s="947"/>
      <c r="CSP136" s="947"/>
      <c r="CSQ136" s="947"/>
      <c r="CSR136" s="947"/>
      <c r="CSS136" s="947"/>
      <c r="CST136" s="947"/>
      <c r="CSU136" s="947"/>
      <c r="CSV136" s="947"/>
      <c r="CSW136" s="947"/>
      <c r="CSX136" s="947"/>
      <c r="CSY136" s="947"/>
      <c r="CSZ136" s="947"/>
      <c r="CTA136" s="947"/>
      <c r="CTB136" s="947"/>
      <c r="CTC136" s="947"/>
      <c r="CTD136" s="947"/>
      <c r="CTE136" s="947"/>
      <c r="CTF136" s="947"/>
      <c r="CTG136" s="947"/>
      <c r="CTH136" s="947"/>
      <c r="CTI136" s="947"/>
      <c r="CTJ136" s="947"/>
      <c r="CTK136" s="947"/>
      <c r="CTL136" s="947"/>
      <c r="CTM136" s="947"/>
      <c r="CTN136" s="947"/>
      <c r="CTO136" s="947"/>
      <c r="CTP136" s="947"/>
      <c r="CTQ136" s="947"/>
      <c r="CTR136" s="947"/>
      <c r="CTS136" s="947"/>
      <c r="CTT136" s="947"/>
      <c r="CTU136" s="947"/>
      <c r="CTV136" s="947"/>
      <c r="CTW136" s="947"/>
      <c r="CTX136" s="947"/>
      <c r="CTY136" s="947"/>
      <c r="CTZ136" s="947"/>
      <c r="CUA136" s="947"/>
      <c r="CUB136" s="947"/>
      <c r="CUC136" s="947"/>
      <c r="CUD136" s="947"/>
      <c r="CUE136" s="947"/>
      <c r="CUF136" s="947"/>
      <c r="CUG136" s="947"/>
      <c r="CUH136" s="947"/>
      <c r="CUI136" s="947"/>
      <c r="CUJ136" s="947"/>
      <c r="CUK136" s="947"/>
      <c r="CUL136" s="947"/>
      <c r="CUM136" s="947"/>
      <c r="CUN136" s="947"/>
      <c r="CUO136" s="947"/>
      <c r="CUP136" s="947"/>
      <c r="CUQ136" s="947"/>
      <c r="CUR136" s="947"/>
      <c r="CUS136" s="947"/>
      <c r="CUT136" s="947"/>
      <c r="CUU136" s="947"/>
      <c r="CUV136" s="947"/>
      <c r="CUW136" s="947"/>
      <c r="CUX136" s="947"/>
      <c r="CUY136" s="947"/>
      <c r="CUZ136" s="947"/>
      <c r="CVA136" s="947"/>
      <c r="CVB136" s="947"/>
      <c r="CVC136" s="947"/>
      <c r="CVD136" s="947"/>
      <c r="CVE136" s="947"/>
      <c r="CVF136" s="947"/>
      <c r="CVG136" s="947"/>
      <c r="CVH136" s="947"/>
      <c r="CVI136" s="947"/>
      <c r="CVJ136" s="947"/>
      <c r="CVK136" s="947"/>
      <c r="CVL136" s="947"/>
      <c r="CVM136" s="947"/>
      <c r="CVN136" s="947"/>
      <c r="CVO136" s="947"/>
      <c r="CVP136" s="947"/>
      <c r="CVQ136" s="947"/>
      <c r="CVR136" s="947"/>
      <c r="CVS136" s="947"/>
      <c r="CVT136" s="947"/>
      <c r="CVU136" s="947"/>
      <c r="CVV136" s="947"/>
      <c r="CVW136" s="947"/>
      <c r="CVX136" s="947"/>
      <c r="CVY136" s="947"/>
      <c r="CVZ136" s="947"/>
      <c r="CWA136" s="947"/>
      <c r="CWB136" s="947"/>
      <c r="CWC136" s="947"/>
      <c r="CWD136" s="947"/>
      <c r="CWE136" s="947"/>
      <c r="CWF136" s="947"/>
      <c r="CWG136" s="947"/>
      <c r="CWH136" s="947"/>
      <c r="CWI136" s="947"/>
      <c r="CWJ136" s="947"/>
      <c r="CWK136" s="947"/>
      <c r="CWL136" s="947"/>
      <c r="CWM136" s="947"/>
      <c r="CWN136" s="947"/>
      <c r="CWO136" s="947"/>
      <c r="CWP136" s="947"/>
      <c r="CWQ136" s="947"/>
      <c r="CWR136" s="947"/>
      <c r="CWS136" s="947"/>
      <c r="CWT136" s="947"/>
      <c r="CWU136" s="947"/>
      <c r="CWV136" s="947"/>
      <c r="CWW136" s="947"/>
      <c r="CWX136" s="947"/>
      <c r="CWY136" s="947"/>
      <c r="CWZ136" s="947"/>
      <c r="CXA136" s="947"/>
      <c r="CXB136" s="947"/>
      <c r="CXC136" s="947"/>
      <c r="CXD136" s="947"/>
      <c r="CXE136" s="947"/>
      <c r="CXF136" s="947"/>
      <c r="CXG136" s="947"/>
      <c r="CXH136" s="947"/>
      <c r="CXI136" s="947"/>
      <c r="CXJ136" s="947"/>
      <c r="CXK136" s="947"/>
      <c r="CXL136" s="947"/>
      <c r="CXM136" s="947"/>
      <c r="CXN136" s="947"/>
      <c r="CXO136" s="947"/>
      <c r="CXP136" s="947"/>
      <c r="CXQ136" s="947"/>
      <c r="CXR136" s="947"/>
      <c r="CXS136" s="947"/>
      <c r="CXT136" s="947"/>
      <c r="CXU136" s="947"/>
      <c r="CXV136" s="947"/>
      <c r="CXW136" s="947"/>
      <c r="CXX136" s="947"/>
      <c r="CXY136" s="947"/>
      <c r="CXZ136" s="947"/>
      <c r="CYA136" s="947"/>
      <c r="CYB136" s="947"/>
      <c r="CYC136" s="947"/>
      <c r="CYD136" s="947"/>
      <c r="CYE136" s="947"/>
      <c r="CYF136" s="947"/>
      <c r="CYG136" s="947"/>
      <c r="CYH136" s="947"/>
      <c r="CYI136" s="947"/>
      <c r="CYJ136" s="947"/>
      <c r="CYK136" s="947"/>
      <c r="CYL136" s="947"/>
      <c r="CYM136" s="947"/>
      <c r="CYN136" s="947"/>
      <c r="CYO136" s="947"/>
      <c r="CYP136" s="947"/>
      <c r="CYQ136" s="947"/>
      <c r="CYR136" s="947"/>
      <c r="CYS136" s="947"/>
      <c r="CYT136" s="947"/>
      <c r="CYU136" s="947"/>
      <c r="CYV136" s="947"/>
      <c r="CYW136" s="947"/>
      <c r="CYX136" s="947"/>
      <c r="CYY136" s="947"/>
      <c r="CYZ136" s="947"/>
      <c r="CZA136" s="947"/>
      <c r="CZB136" s="947"/>
      <c r="CZC136" s="947"/>
      <c r="CZD136" s="947"/>
      <c r="CZE136" s="947"/>
      <c r="CZF136" s="947"/>
      <c r="CZG136" s="947"/>
      <c r="CZH136" s="947"/>
      <c r="CZI136" s="947"/>
      <c r="CZJ136" s="947"/>
      <c r="CZK136" s="947"/>
      <c r="CZL136" s="947"/>
      <c r="CZM136" s="947"/>
      <c r="CZN136" s="947"/>
      <c r="CZO136" s="947"/>
      <c r="CZP136" s="947"/>
      <c r="CZQ136" s="947"/>
      <c r="CZR136" s="947"/>
      <c r="CZS136" s="947"/>
      <c r="CZT136" s="947"/>
      <c r="CZU136" s="947"/>
      <c r="CZV136" s="947"/>
      <c r="CZW136" s="947"/>
      <c r="CZX136" s="947"/>
      <c r="CZY136" s="947"/>
      <c r="CZZ136" s="947"/>
      <c r="DAA136" s="947"/>
      <c r="DAB136" s="947"/>
      <c r="DAC136" s="947"/>
      <c r="DAD136" s="947"/>
      <c r="DAE136" s="947"/>
      <c r="DAF136" s="947"/>
      <c r="DAG136" s="947"/>
      <c r="DAH136" s="947"/>
      <c r="DAI136" s="947"/>
      <c r="DAJ136" s="947"/>
      <c r="DAK136" s="947"/>
      <c r="DAL136" s="947"/>
      <c r="DAM136" s="947"/>
      <c r="DAN136" s="947"/>
      <c r="DAO136" s="947"/>
      <c r="DAP136" s="947"/>
      <c r="DAQ136" s="947"/>
      <c r="DAR136" s="947"/>
      <c r="DAS136" s="947"/>
      <c r="DAT136" s="947"/>
      <c r="DAU136" s="947"/>
      <c r="DAV136" s="947"/>
      <c r="DAW136" s="947"/>
      <c r="DAX136" s="947"/>
      <c r="DAY136" s="947"/>
      <c r="DAZ136" s="947"/>
      <c r="DBA136" s="947"/>
      <c r="DBB136" s="947"/>
      <c r="DBC136" s="947"/>
      <c r="DBD136" s="947"/>
      <c r="DBE136" s="947"/>
      <c r="DBF136" s="947"/>
      <c r="DBG136" s="947"/>
      <c r="DBH136" s="947"/>
      <c r="DBI136" s="947"/>
      <c r="DBJ136" s="947"/>
      <c r="DBK136" s="947"/>
      <c r="DBL136" s="947"/>
      <c r="DBM136" s="947"/>
      <c r="DBN136" s="947"/>
      <c r="DBO136" s="947"/>
      <c r="DBP136" s="947"/>
      <c r="DBQ136" s="947"/>
      <c r="DBR136" s="947"/>
      <c r="DBS136" s="947"/>
      <c r="DBT136" s="947"/>
      <c r="DBU136" s="947"/>
      <c r="DBV136" s="947"/>
      <c r="DBW136" s="947"/>
      <c r="DBX136" s="947"/>
      <c r="DBY136" s="947"/>
      <c r="DBZ136" s="947"/>
      <c r="DCA136" s="947"/>
      <c r="DCB136" s="947"/>
      <c r="DCC136" s="947"/>
      <c r="DCD136" s="947"/>
      <c r="DCE136" s="947"/>
      <c r="DCF136" s="947"/>
      <c r="DCG136" s="947"/>
      <c r="DCH136" s="947"/>
      <c r="DCI136" s="947"/>
      <c r="DCJ136" s="947"/>
      <c r="DCK136" s="947"/>
      <c r="DCL136" s="947"/>
      <c r="DCM136" s="947"/>
      <c r="DCN136" s="947"/>
      <c r="DCO136" s="947"/>
      <c r="DCP136" s="947"/>
      <c r="DCQ136" s="947"/>
      <c r="DCR136" s="947"/>
      <c r="DCS136" s="947"/>
      <c r="DCT136" s="947"/>
      <c r="DCU136" s="947"/>
      <c r="DCV136" s="947"/>
      <c r="DCW136" s="947"/>
      <c r="DCX136" s="947"/>
      <c r="DCY136" s="947"/>
      <c r="DCZ136" s="947"/>
      <c r="DDA136" s="947"/>
      <c r="DDB136" s="947"/>
      <c r="DDC136" s="947"/>
      <c r="DDD136" s="947"/>
      <c r="DDE136" s="947"/>
      <c r="DDF136" s="947"/>
      <c r="DDG136" s="947"/>
      <c r="DDH136" s="947"/>
      <c r="DDI136" s="947"/>
      <c r="DDJ136" s="947"/>
      <c r="DDK136" s="947"/>
      <c r="DDL136" s="947"/>
      <c r="DDM136" s="947"/>
      <c r="DDN136" s="947"/>
      <c r="DDO136" s="947"/>
      <c r="DDP136" s="947"/>
      <c r="DDQ136" s="947"/>
      <c r="DDR136" s="947"/>
      <c r="DDS136" s="947"/>
      <c r="DDT136" s="947"/>
      <c r="DDU136" s="947"/>
      <c r="DDV136" s="947"/>
      <c r="DDW136" s="947"/>
      <c r="DDX136" s="947"/>
      <c r="DDY136" s="947"/>
      <c r="DDZ136" s="947"/>
      <c r="DEA136" s="947"/>
      <c r="DEB136" s="947"/>
      <c r="DEC136" s="947"/>
      <c r="DED136" s="947"/>
      <c r="DEE136" s="947"/>
      <c r="DEF136" s="947"/>
      <c r="DEG136" s="947"/>
      <c r="DEH136" s="947"/>
      <c r="DEI136" s="947"/>
      <c r="DEJ136" s="947"/>
      <c r="DEK136" s="947"/>
      <c r="DEL136" s="947"/>
      <c r="DEM136" s="947"/>
      <c r="DEN136" s="947"/>
      <c r="DEO136" s="947"/>
      <c r="DEP136" s="947"/>
      <c r="DEQ136" s="947"/>
      <c r="DER136" s="947"/>
      <c r="DES136" s="947"/>
      <c r="DET136" s="947"/>
      <c r="DEU136" s="947"/>
      <c r="DEV136" s="947"/>
      <c r="DEW136" s="947"/>
      <c r="DEX136" s="947"/>
      <c r="DEY136" s="947"/>
      <c r="DEZ136" s="947"/>
      <c r="DFA136" s="947"/>
      <c r="DFB136" s="947"/>
      <c r="DFC136" s="947"/>
      <c r="DFD136" s="947"/>
      <c r="DFE136" s="947"/>
      <c r="DFF136" s="947"/>
      <c r="DFG136" s="947"/>
      <c r="DFH136" s="947"/>
      <c r="DFI136" s="947"/>
      <c r="DFJ136" s="947"/>
      <c r="DFK136" s="947"/>
      <c r="DFL136" s="947"/>
      <c r="DFM136" s="947"/>
      <c r="DFN136" s="947"/>
      <c r="DFO136" s="947"/>
      <c r="DFP136" s="947"/>
      <c r="DFQ136" s="947"/>
      <c r="DFR136" s="947"/>
      <c r="DFS136" s="947"/>
      <c r="DFT136" s="947"/>
      <c r="DFU136" s="947"/>
      <c r="DFV136" s="947"/>
      <c r="DFW136" s="947"/>
      <c r="DFX136" s="947"/>
      <c r="DFY136" s="947"/>
      <c r="DFZ136" s="947"/>
      <c r="DGA136" s="947"/>
      <c r="DGB136" s="947"/>
      <c r="DGC136" s="947"/>
      <c r="DGD136" s="947"/>
      <c r="DGE136" s="947"/>
      <c r="DGF136" s="947"/>
      <c r="DGG136" s="947"/>
      <c r="DGH136" s="947"/>
      <c r="DGI136" s="947"/>
      <c r="DGJ136" s="947"/>
      <c r="DGK136" s="947"/>
      <c r="DGL136" s="947"/>
      <c r="DGM136" s="947"/>
      <c r="DGN136" s="947"/>
      <c r="DGO136" s="947"/>
      <c r="DGP136" s="947"/>
      <c r="DGQ136" s="947"/>
      <c r="DGR136" s="947"/>
      <c r="DGS136" s="947"/>
      <c r="DGT136" s="947"/>
      <c r="DGU136" s="947"/>
      <c r="DGV136" s="947"/>
      <c r="DGW136" s="947"/>
      <c r="DGX136" s="947"/>
      <c r="DGY136" s="947"/>
      <c r="DGZ136" s="947"/>
      <c r="DHA136" s="947"/>
      <c r="DHB136" s="947"/>
      <c r="DHC136" s="947"/>
      <c r="DHD136" s="947"/>
      <c r="DHE136" s="947"/>
      <c r="DHF136" s="947"/>
      <c r="DHG136" s="947"/>
      <c r="DHH136" s="947"/>
      <c r="DHI136" s="947"/>
      <c r="DHJ136" s="947"/>
      <c r="DHK136" s="947"/>
      <c r="DHL136" s="947"/>
      <c r="DHM136" s="947"/>
      <c r="DHN136" s="947"/>
      <c r="DHO136" s="947"/>
      <c r="DHP136" s="947"/>
      <c r="DHQ136" s="947"/>
      <c r="DHR136" s="947"/>
      <c r="DHS136" s="947"/>
      <c r="DHT136" s="947"/>
      <c r="DHU136" s="947"/>
      <c r="DHV136" s="947"/>
      <c r="DHW136" s="947"/>
      <c r="DHX136" s="947"/>
      <c r="DHY136" s="947"/>
      <c r="DHZ136" s="947"/>
      <c r="DIA136" s="947"/>
      <c r="DIB136" s="947"/>
      <c r="DIC136" s="947"/>
      <c r="DID136" s="947"/>
      <c r="DIE136" s="947"/>
      <c r="DIF136" s="947"/>
      <c r="DIG136" s="947"/>
      <c r="DIH136" s="947"/>
      <c r="DII136" s="947"/>
      <c r="DIJ136" s="947"/>
      <c r="DIK136" s="947"/>
      <c r="DIL136" s="947"/>
      <c r="DIM136" s="947"/>
      <c r="DIN136" s="947"/>
      <c r="DIO136" s="947"/>
      <c r="DIP136" s="947"/>
      <c r="DIQ136" s="947"/>
      <c r="DIR136" s="947"/>
      <c r="DIS136" s="947"/>
      <c r="DIT136" s="947"/>
      <c r="DIU136" s="947"/>
      <c r="DIV136" s="947"/>
      <c r="DIW136" s="947"/>
      <c r="DIX136" s="947"/>
      <c r="DIY136" s="947"/>
      <c r="DIZ136" s="947"/>
      <c r="DJA136" s="947"/>
      <c r="DJB136" s="947"/>
      <c r="DJC136" s="947"/>
      <c r="DJD136" s="947"/>
      <c r="DJE136" s="947"/>
      <c r="DJF136" s="947"/>
      <c r="DJG136" s="947"/>
      <c r="DJH136" s="947"/>
      <c r="DJI136" s="947"/>
      <c r="DJJ136" s="947"/>
      <c r="DJK136" s="947"/>
      <c r="DJL136" s="947"/>
      <c r="DJM136" s="947"/>
      <c r="DJN136" s="947"/>
      <c r="DJO136" s="947"/>
      <c r="DJP136" s="947"/>
      <c r="DJQ136" s="947"/>
      <c r="DJR136" s="947"/>
      <c r="DJS136" s="947"/>
      <c r="DJT136" s="947"/>
      <c r="DJU136" s="947"/>
      <c r="DJV136" s="947"/>
      <c r="DJW136" s="947"/>
      <c r="DJX136" s="947"/>
      <c r="DJY136" s="947"/>
      <c r="DJZ136" s="947"/>
      <c r="DKA136" s="947"/>
      <c r="DKB136" s="947"/>
      <c r="DKC136" s="947"/>
      <c r="DKD136" s="947"/>
      <c r="DKE136" s="947"/>
      <c r="DKF136" s="947"/>
      <c r="DKG136" s="947"/>
      <c r="DKH136" s="947"/>
      <c r="DKI136" s="947"/>
      <c r="DKJ136" s="947"/>
      <c r="DKK136" s="947"/>
      <c r="DKL136" s="947"/>
      <c r="DKM136" s="947"/>
      <c r="DKN136" s="947"/>
      <c r="DKO136" s="947"/>
      <c r="DKP136" s="947"/>
      <c r="DKQ136" s="947"/>
      <c r="DKR136" s="947"/>
      <c r="DKS136" s="947"/>
      <c r="DKT136" s="947"/>
      <c r="DKU136" s="947"/>
      <c r="DKV136" s="947"/>
      <c r="DKW136" s="947"/>
      <c r="DKX136" s="947"/>
      <c r="DKY136" s="947"/>
      <c r="DKZ136" s="947"/>
      <c r="DLA136" s="947"/>
      <c r="DLB136" s="947"/>
      <c r="DLC136" s="947"/>
      <c r="DLD136" s="947"/>
      <c r="DLE136" s="947"/>
      <c r="DLF136" s="947"/>
      <c r="DLG136" s="947"/>
      <c r="DLH136" s="947"/>
      <c r="DLI136" s="947"/>
      <c r="DLJ136" s="947"/>
      <c r="DLK136" s="947"/>
      <c r="DLL136" s="947"/>
      <c r="DLM136" s="947"/>
      <c r="DLN136" s="947"/>
      <c r="DLO136" s="947"/>
      <c r="DLP136" s="947"/>
      <c r="DLQ136" s="947"/>
      <c r="DLR136" s="947"/>
      <c r="DLS136" s="947"/>
      <c r="DLT136" s="947"/>
      <c r="DLU136" s="947"/>
      <c r="DLV136" s="947"/>
      <c r="DLW136" s="947"/>
      <c r="DLX136" s="947"/>
      <c r="DLY136" s="947"/>
      <c r="DLZ136" s="947"/>
      <c r="DMA136" s="947"/>
      <c r="DMB136" s="947"/>
      <c r="DMC136" s="947"/>
      <c r="DMD136" s="947"/>
      <c r="DME136" s="947"/>
      <c r="DMF136" s="947"/>
      <c r="DMG136" s="947"/>
      <c r="DMH136" s="947"/>
      <c r="DMI136" s="947"/>
      <c r="DMJ136" s="947"/>
      <c r="DMK136" s="947"/>
      <c r="DML136" s="947"/>
      <c r="DMM136" s="947"/>
      <c r="DMN136" s="947"/>
      <c r="DMO136" s="947"/>
      <c r="DMP136" s="947"/>
      <c r="DMQ136" s="947"/>
      <c r="DMR136" s="947"/>
      <c r="DMS136" s="947"/>
      <c r="DMT136" s="947"/>
      <c r="DMU136" s="947"/>
      <c r="DMV136" s="947"/>
      <c r="DMW136" s="947"/>
      <c r="DMX136" s="947"/>
      <c r="DMY136" s="947"/>
      <c r="DMZ136" s="947"/>
      <c r="DNA136" s="947"/>
      <c r="DNB136" s="947"/>
      <c r="DNC136" s="947"/>
      <c r="DND136" s="947"/>
      <c r="DNE136" s="947"/>
      <c r="DNF136" s="947"/>
      <c r="DNG136" s="947"/>
      <c r="DNH136" s="947"/>
      <c r="DNI136" s="947"/>
      <c r="DNJ136" s="947"/>
      <c r="DNK136" s="947"/>
      <c r="DNL136" s="947"/>
      <c r="DNM136" s="947"/>
      <c r="DNN136" s="947"/>
      <c r="DNO136" s="947"/>
      <c r="DNP136" s="947"/>
      <c r="DNQ136" s="947"/>
      <c r="DNR136" s="947"/>
      <c r="DNS136" s="947"/>
      <c r="DNT136" s="947"/>
      <c r="DNU136" s="947"/>
      <c r="DNV136" s="947"/>
      <c r="DNW136" s="947"/>
      <c r="DNX136" s="947"/>
      <c r="DNY136" s="947"/>
      <c r="DNZ136" s="947"/>
      <c r="DOA136" s="947"/>
      <c r="DOB136" s="947"/>
      <c r="DOC136" s="947"/>
      <c r="DOD136" s="947"/>
      <c r="DOE136" s="947"/>
      <c r="DOF136" s="947"/>
      <c r="DOG136" s="947"/>
      <c r="DOH136" s="947"/>
      <c r="DOI136" s="947"/>
      <c r="DOJ136" s="947"/>
      <c r="DOK136" s="947"/>
      <c r="DOL136" s="947"/>
      <c r="DOM136" s="947"/>
      <c r="DON136" s="947"/>
      <c r="DOO136" s="947"/>
      <c r="DOP136" s="947"/>
      <c r="DOQ136" s="947"/>
      <c r="DOR136" s="947"/>
      <c r="DOS136" s="947"/>
      <c r="DOT136" s="947"/>
      <c r="DOU136" s="947"/>
      <c r="DOV136" s="947"/>
      <c r="DOW136" s="947"/>
      <c r="DOX136" s="947"/>
      <c r="DOY136" s="947"/>
      <c r="DOZ136" s="947"/>
      <c r="DPA136" s="947"/>
      <c r="DPB136" s="947"/>
      <c r="DPC136" s="947"/>
      <c r="DPD136" s="947"/>
      <c r="DPE136" s="947"/>
      <c r="DPF136" s="947"/>
      <c r="DPG136" s="947"/>
      <c r="DPH136" s="947"/>
      <c r="DPI136" s="947"/>
      <c r="DPJ136" s="947"/>
      <c r="DPK136" s="947"/>
      <c r="DPL136" s="947"/>
      <c r="DPM136" s="947"/>
      <c r="DPN136" s="947"/>
      <c r="DPO136" s="947"/>
      <c r="DPP136" s="947"/>
      <c r="DPQ136" s="947"/>
      <c r="DPR136" s="947"/>
      <c r="DPS136" s="947"/>
      <c r="DPT136" s="947"/>
      <c r="DPU136" s="947"/>
      <c r="DPV136" s="947"/>
      <c r="DPW136" s="947"/>
      <c r="DPX136" s="947"/>
      <c r="DPY136" s="947"/>
      <c r="DPZ136" s="947"/>
      <c r="DQA136" s="947"/>
      <c r="DQB136" s="947"/>
      <c r="DQC136" s="947"/>
      <c r="DQD136" s="947"/>
      <c r="DQE136" s="947"/>
      <c r="DQF136" s="947"/>
      <c r="DQG136" s="947"/>
      <c r="DQH136" s="947"/>
      <c r="DQI136" s="947"/>
      <c r="DQJ136" s="947"/>
      <c r="DQK136" s="947"/>
      <c r="DQL136" s="947"/>
      <c r="DQM136" s="947"/>
      <c r="DQN136" s="947"/>
      <c r="DQO136" s="947"/>
      <c r="DQP136" s="947"/>
      <c r="DQQ136" s="947"/>
      <c r="DQR136" s="947"/>
      <c r="DQS136" s="947"/>
      <c r="DQT136" s="947"/>
      <c r="DQU136" s="947"/>
      <c r="DQV136" s="947"/>
      <c r="DQW136" s="947"/>
      <c r="DQX136" s="947"/>
      <c r="DQY136" s="947"/>
      <c r="DQZ136" s="947"/>
      <c r="DRA136" s="947"/>
      <c r="DRB136" s="947"/>
      <c r="DRC136" s="947"/>
      <c r="DRD136" s="947"/>
      <c r="DRE136" s="947"/>
      <c r="DRF136" s="947"/>
      <c r="DRG136" s="947"/>
      <c r="DRH136" s="947"/>
      <c r="DRI136" s="947"/>
      <c r="DRJ136" s="947"/>
      <c r="DRK136" s="947"/>
      <c r="DRL136" s="947"/>
      <c r="DRM136" s="947"/>
      <c r="DRN136" s="947"/>
      <c r="DRO136" s="947"/>
      <c r="DRP136" s="947"/>
      <c r="DRQ136" s="947"/>
      <c r="DRR136" s="947"/>
      <c r="DRS136" s="947"/>
      <c r="DRT136" s="947"/>
      <c r="DRU136" s="947"/>
      <c r="DRV136" s="947"/>
      <c r="DRW136" s="947"/>
      <c r="DRX136" s="947"/>
      <c r="DRY136" s="947"/>
      <c r="DRZ136" s="947"/>
      <c r="DSA136" s="947"/>
      <c r="DSB136" s="947"/>
      <c r="DSC136" s="947"/>
      <c r="DSD136" s="947"/>
      <c r="DSE136" s="947"/>
      <c r="DSF136" s="947"/>
      <c r="DSG136" s="947"/>
      <c r="DSH136" s="947"/>
      <c r="DSI136" s="947"/>
      <c r="DSJ136" s="947"/>
      <c r="DSK136" s="947"/>
      <c r="DSL136" s="947"/>
      <c r="DSM136" s="947"/>
      <c r="DSN136" s="947"/>
      <c r="DSO136" s="947"/>
      <c r="DSP136" s="947"/>
      <c r="DSQ136" s="947"/>
      <c r="DSR136" s="947"/>
      <c r="DSS136" s="947"/>
      <c r="DST136" s="947"/>
      <c r="DSU136" s="947"/>
      <c r="DSV136" s="947"/>
      <c r="DSW136" s="947"/>
      <c r="DSX136" s="947"/>
      <c r="DSY136" s="947"/>
      <c r="DSZ136" s="947"/>
      <c r="DTA136" s="947"/>
      <c r="DTB136" s="947"/>
      <c r="DTC136" s="947"/>
      <c r="DTD136" s="947"/>
      <c r="DTE136" s="947"/>
      <c r="DTF136" s="947"/>
      <c r="DTG136" s="947"/>
      <c r="DTH136" s="947"/>
      <c r="DTI136" s="947"/>
      <c r="DTJ136" s="947"/>
      <c r="DTK136" s="947"/>
      <c r="DTL136" s="947"/>
      <c r="DTM136" s="947"/>
      <c r="DTN136" s="947"/>
      <c r="DTO136" s="947"/>
      <c r="DTP136" s="947"/>
      <c r="DTQ136" s="947"/>
      <c r="DTR136" s="947"/>
      <c r="DTS136" s="947"/>
      <c r="DTT136" s="947"/>
      <c r="DTU136" s="947"/>
      <c r="DTV136" s="947"/>
      <c r="DTW136" s="947"/>
      <c r="DTX136" s="947"/>
      <c r="DTY136" s="947"/>
      <c r="DTZ136" s="947"/>
      <c r="DUA136" s="947"/>
      <c r="DUB136" s="947"/>
      <c r="DUC136" s="947"/>
      <c r="DUD136" s="947"/>
      <c r="DUE136" s="947"/>
      <c r="DUF136" s="947"/>
      <c r="DUG136" s="947"/>
      <c r="DUH136" s="947"/>
      <c r="DUI136" s="947"/>
      <c r="DUJ136" s="947"/>
      <c r="DUK136" s="947"/>
      <c r="DUL136" s="947"/>
      <c r="DUM136" s="947"/>
      <c r="DUN136" s="947"/>
      <c r="DUO136" s="947"/>
      <c r="DUP136" s="947"/>
      <c r="DUQ136" s="947"/>
      <c r="DUR136" s="947"/>
      <c r="DUS136" s="947"/>
      <c r="DUT136" s="947"/>
      <c r="DUU136" s="947"/>
      <c r="DUV136" s="947"/>
      <c r="DUW136" s="947"/>
      <c r="DUX136" s="947"/>
      <c r="DUY136" s="947"/>
      <c r="DUZ136" s="947"/>
      <c r="DVA136" s="947"/>
      <c r="DVB136" s="947"/>
      <c r="DVC136" s="947"/>
      <c r="DVD136" s="947"/>
      <c r="DVE136" s="947"/>
      <c r="DVF136" s="947"/>
      <c r="DVG136" s="947"/>
      <c r="DVH136" s="947"/>
      <c r="DVI136" s="947"/>
      <c r="DVJ136" s="947"/>
      <c r="DVK136" s="947"/>
      <c r="DVL136" s="947"/>
      <c r="DVM136" s="947"/>
      <c r="DVN136" s="947"/>
      <c r="DVO136" s="947"/>
      <c r="DVP136" s="947"/>
      <c r="DVQ136" s="947"/>
      <c r="DVR136" s="947"/>
      <c r="DVS136" s="947"/>
      <c r="DVT136" s="947"/>
      <c r="DVU136" s="947"/>
      <c r="DVV136" s="947"/>
      <c r="DVW136" s="947"/>
      <c r="DVX136" s="947"/>
      <c r="DVY136" s="947"/>
      <c r="DVZ136" s="947"/>
      <c r="DWA136" s="947"/>
      <c r="DWB136" s="947"/>
      <c r="DWC136" s="947"/>
      <c r="DWD136" s="947"/>
      <c r="DWE136" s="947"/>
      <c r="DWF136" s="947"/>
      <c r="DWG136" s="947"/>
      <c r="DWH136" s="947"/>
      <c r="DWI136" s="947"/>
      <c r="DWJ136" s="947"/>
      <c r="DWK136" s="947"/>
      <c r="DWL136" s="947"/>
      <c r="DWM136" s="947"/>
      <c r="DWN136" s="947"/>
      <c r="DWO136" s="947"/>
      <c r="DWP136" s="947"/>
      <c r="DWQ136" s="947"/>
      <c r="DWR136" s="947"/>
      <c r="DWS136" s="947"/>
      <c r="DWT136" s="947"/>
      <c r="DWU136" s="947"/>
      <c r="DWV136" s="947"/>
      <c r="DWW136" s="947"/>
      <c r="DWX136" s="947"/>
      <c r="DWY136" s="947"/>
      <c r="DWZ136" s="947"/>
      <c r="DXA136" s="947"/>
      <c r="DXB136" s="947"/>
      <c r="DXC136" s="947"/>
      <c r="DXD136" s="947"/>
      <c r="DXE136" s="947"/>
      <c r="DXF136" s="947"/>
      <c r="DXG136" s="947"/>
      <c r="DXH136" s="947"/>
      <c r="DXI136" s="947"/>
      <c r="DXJ136" s="947"/>
      <c r="DXK136" s="947"/>
      <c r="DXL136" s="947"/>
      <c r="DXM136" s="947"/>
      <c r="DXN136" s="947"/>
      <c r="DXO136" s="947"/>
      <c r="DXP136" s="947"/>
      <c r="DXQ136" s="947"/>
      <c r="DXR136" s="947"/>
      <c r="DXS136" s="947"/>
      <c r="DXT136" s="947"/>
      <c r="DXU136" s="947"/>
      <c r="DXV136" s="947"/>
      <c r="DXW136" s="947"/>
      <c r="DXX136" s="947"/>
      <c r="DXY136" s="947"/>
      <c r="DXZ136" s="947"/>
      <c r="DYA136" s="947"/>
      <c r="DYB136" s="947"/>
      <c r="DYC136" s="947"/>
      <c r="DYD136" s="947"/>
      <c r="DYE136" s="947"/>
      <c r="DYF136" s="947"/>
      <c r="DYG136" s="947"/>
      <c r="DYH136" s="947"/>
      <c r="DYI136" s="947"/>
      <c r="DYJ136" s="947"/>
      <c r="DYK136" s="947"/>
      <c r="DYL136" s="947"/>
      <c r="DYM136" s="947"/>
      <c r="DYN136" s="947"/>
      <c r="DYO136" s="947"/>
      <c r="DYP136" s="947"/>
      <c r="DYQ136" s="947"/>
      <c r="DYR136" s="947"/>
      <c r="DYS136" s="947"/>
      <c r="DYT136" s="947"/>
      <c r="DYU136" s="947"/>
      <c r="DYV136" s="947"/>
      <c r="DYW136" s="947"/>
      <c r="DYX136" s="947"/>
      <c r="DYY136" s="947"/>
      <c r="DYZ136" s="947"/>
      <c r="DZA136" s="947"/>
      <c r="DZB136" s="947"/>
      <c r="DZC136" s="947"/>
      <c r="DZD136" s="947"/>
      <c r="DZE136" s="947"/>
      <c r="DZF136" s="947"/>
      <c r="DZG136" s="947"/>
      <c r="DZH136" s="947"/>
      <c r="DZI136" s="947"/>
      <c r="DZJ136" s="947"/>
      <c r="DZK136" s="947"/>
      <c r="DZL136" s="947"/>
      <c r="DZM136" s="947"/>
      <c r="DZN136" s="947"/>
      <c r="DZO136" s="947"/>
      <c r="DZP136" s="947"/>
      <c r="DZQ136" s="947"/>
      <c r="DZR136" s="947"/>
      <c r="DZS136" s="947"/>
      <c r="DZT136" s="947"/>
      <c r="DZU136" s="947"/>
      <c r="DZV136" s="947"/>
      <c r="DZW136" s="947"/>
      <c r="DZX136" s="947"/>
      <c r="DZY136" s="947"/>
      <c r="DZZ136" s="947"/>
      <c r="EAA136" s="947"/>
      <c r="EAB136" s="947"/>
      <c r="EAC136" s="947"/>
      <c r="EAD136" s="947"/>
      <c r="EAE136" s="947"/>
      <c r="EAF136" s="947"/>
      <c r="EAG136" s="947"/>
      <c r="EAH136" s="947"/>
      <c r="EAI136" s="947"/>
      <c r="EAJ136" s="947"/>
      <c r="EAK136" s="947"/>
      <c r="EAL136" s="947"/>
      <c r="EAM136" s="947"/>
      <c r="EAN136" s="947"/>
      <c r="EAO136" s="947"/>
      <c r="EAP136" s="947"/>
      <c r="EAQ136" s="947"/>
      <c r="EAR136" s="947"/>
      <c r="EAS136" s="947"/>
      <c r="EAT136" s="947"/>
      <c r="EAU136" s="947"/>
      <c r="EAV136" s="947"/>
      <c r="EAW136" s="947"/>
      <c r="EAX136" s="947"/>
      <c r="EAY136" s="947"/>
      <c r="EAZ136" s="947"/>
      <c r="EBA136" s="947"/>
      <c r="EBB136" s="947"/>
      <c r="EBC136" s="947"/>
      <c r="EBD136" s="947"/>
      <c r="EBE136" s="947"/>
      <c r="EBF136" s="947"/>
      <c r="EBG136" s="947"/>
      <c r="EBH136" s="947"/>
      <c r="EBI136" s="947"/>
      <c r="EBJ136" s="947"/>
      <c r="EBK136" s="947"/>
      <c r="EBL136" s="947"/>
      <c r="EBM136" s="947"/>
      <c r="EBN136" s="947"/>
      <c r="EBO136" s="947"/>
      <c r="EBP136" s="947"/>
      <c r="EBQ136" s="947"/>
      <c r="EBR136" s="947"/>
      <c r="EBS136" s="947"/>
      <c r="EBT136" s="947"/>
      <c r="EBU136" s="947"/>
      <c r="EBV136" s="947"/>
      <c r="EBW136" s="947"/>
      <c r="EBX136" s="947"/>
      <c r="EBY136" s="947"/>
      <c r="EBZ136" s="947"/>
      <c r="ECA136" s="947"/>
      <c r="ECB136" s="947"/>
      <c r="ECC136" s="947"/>
      <c r="ECD136" s="947"/>
      <c r="ECE136" s="947"/>
      <c r="ECF136" s="947"/>
      <c r="ECG136" s="947"/>
      <c r="ECH136" s="947"/>
      <c r="ECI136" s="947"/>
      <c r="ECJ136" s="947"/>
      <c r="ECK136" s="947"/>
      <c r="ECL136" s="947"/>
      <c r="ECM136" s="947"/>
      <c r="ECN136" s="947"/>
      <c r="ECO136" s="947"/>
      <c r="ECP136" s="947"/>
      <c r="ECQ136" s="947"/>
      <c r="ECR136" s="947"/>
      <c r="ECS136" s="947"/>
      <c r="ECT136" s="947"/>
      <c r="ECU136" s="947"/>
      <c r="ECV136" s="947"/>
      <c r="ECW136" s="947"/>
      <c r="ECX136" s="947"/>
      <c r="ECY136" s="947"/>
      <c r="ECZ136" s="947"/>
      <c r="EDA136" s="947"/>
      <c r="EDB136" s="947"/>
      <c r="EDC136" s="947"/>
      <c r="EDD136" s="947"/>
      <c r="EDE136" s="947"/>
      <c r="EDF136" s="947"/>
      <c r="EDG136" s="947"/>
      <c r="EDH136" s="947"/>
      <c r="EDI136" s="947"/>
      <c r="EDJ136" s="947"/>
      <c r="EDK136" s="947"/>
      <c r="EDL136" s="947"/>
      <c r="EDM136" s="947"/>
      <c r="EDN136" s="947"/>
      <c r="EDO136" s="947"/>
      <c r="EDP136" s="947"/>
      <c r="EDQ136" s="947"/>
      <c r="EDR136" s="947"/>
      <c r="EDS136" s="947"/>
      <c r="EDT136" s="947"/>
      <c r="EDU136" s="947"/>
      <c r="EDV136" s="947"/>
      <c r="EDW136" s="947"/>
      <c r="EDX136" s="947"/>
      <c r="EDY136" s="947"/>
      <c r="EDZ136" s="947"/>
      <c r="EEA136" s="947"/>
      <c r="EEB136" s="947"/>
      <c r="EEC136" s="947"/>
      <c r="EED136" s="947"/>
      <c r="EEE136" s="947"/>
      <c r="EEF136" s="947"/>
      <c r="EEG136" s="947"/>
      <c r="EEH136" s="947"/>
      <c r="EEI136" s="947"/>
      <c r="EEJ136" s="947"/>
      <c r="EEK136" s="947"/>
      <c r="EEL136" s="947"/>
      <c r="EEM136" s="947"/>
      <c r="EEN136" s="947"/>
      <c r="EEO136" s="947"/>
      <c r="EEP136" s="947"/>
      <c r="EEQ136" s="947"/>
      <c r="EER136" s="947"/>
      <c r="EES136" s="947"/>
      <c r="EET136" s="947"/>
      <c r="EEU136" s="947"/>
      <c r="EEV136" s="947"/>
      <c r="EEW136" s="947"/>
      <c r="EEX136" s="947"/>
      <c r="EEY136" s="947"/>
      <c r="EEZ136" s="947"/>
      <c r="EFA136" s="947"/>
      <c r="EFB136" s="947"/>
      <c r="EFC136" s="947"/>
      <c r="EFD136" s="947"/>
      <c r="EFE136" s="947"/>
      <c r="EFF136" s="947"/>
      <c r="EFG136" s="947"/>
      <c r="EFH136" s="947"/>
      <c r="EFI136" s="947"/>
      <c r="EFJ136" s="947"/>
      <c r="EFK136" s="947"/>
      <c r="EFL136" s="947"/>
      <c r="EFM136" s="947"/>
      <c r="EFN136" s="947"/>
      <c r="EFO136" s="947"/>
      <c r="EFP136" s="947"/>
      <c r="EFQ136" s="947"/>
      <c r="EFR136" s="947"/>
      <c r="EFS136" s="947"/>
      <c r="EFT136" s="947"/>
      <c r="EFU136" s="947"/>
      <c r="EFV136" s="947"/>
      <c r="EFW136" s="947"/>
      <c r="EFX136" s="947"/>
      <c r="EFY136" s="947"/>
      <c r="EFZ136" s="947"/>
      <c r="EGA136" s="947"/>
      <c r="EGB136" s="947"/>
      <c r="EGC136" s="947"/>
      <c r="EGD136" s="947"/>
      <c r="EGE136" s="947"/>
      <c r="EGF136" s="947"/>
      <c r="EGG136" s="947"/>
      <c r="EGH136" s="947"/>
      <c r="EGI136" s="947"/>
      <c r="EGJ136" s="947"/>
      <c r="EGK136" s="947"/>
      <c r="EGL136" s="947"/>
      <c r="EGM136" s="947"/>
      <c r="EGN136" s="947"/>
      <c r="EGO136" s="947"/>
      <c r="EGP136" s="947"/>
      <c r="EGQ136" s="947"/>
      <c r="EGR136" s="947"/>
      <c r="EGS136" s="947"/>
      <c r="EGT136" s="947"/>
      <c r="EGU136" s="947"/>
      <c r="EGV136" s="947"/>
      <c r="EGW136" s="947"/>
      <c r="EGX136" s="947"/>
      <c r="EGY136" s="947"/>
      <c r="EGZ136" s="947"/>
      <c r="EHA136" s="947"/>
      <c r="EHB136" s="947"/>
      <c r="EHC136" s="947"/>
      <c r="EHD136" s="947"/>
      <c r="EHE136" s="947"/>
      <c r="EHF136" s="947"/>
      <c r="EHG136" s="947"/>
      <c r="EHH136" s="947"/>
      <c r="EHI136" s="947"/>
      <c r="EHJ136" s="947"/>
      <c r="EHK136" s="947"/>
      <c r="EHL136" s="947"/>
      <c r="EHM136" s="947"/>
      <c r="EHN136" s="947"/>
      <c r="EHO136" s="947"/>
      <c r="EHP136" s="947"/>
      <c r="EHQ136" s="947"/>
      <c r="EHR136" s="947"/>
      <c r="EHS136" s="947"/>
      <c r="EHT136" s="947"/>
      <c r="EHU136" s="947"/>
      <c r="EHV136" s="947"/>
      <c r="EHW136" s="947"/>
      <c r="EHX136" s="947"/>
      <c r="EHY136" s="947"/>
      <c r="EHZ136" s="947"/>
      <c r="EIA136" s="947"/>
      <c r="EIB136" s="947"/>
      <c r="EIC136" s="947"/>
      <c r="EID136" s="947"/>
      <c r="EIE136" s="947"/>
      <c r="EIF136" s="947"/>
      <c r="EIG136" s="947"/>
      <c r="EIH136" s="947"/>
      <c r="EII136" s="947"/>
      <c r="EIJ136" s="947"/>
      <c r="EIK136" s="947"/>
      <c r="EIL136" s="947"/>
      <c r="EIM136" s="947"/>
      <c r="EIN136" s="947"/>
      <c r="EIO136" s="947"/>
      <c r="EIP136" s="947"/>
      <c r="EIQ136" s="947"/>
      <c r="EIR136" s="947"/>
      <c r="EIS136" s="947"/>
      <c r="EIT136" s="947"/>
      <c r="EIU136" s="947"/>
      <c r="EIV136" s="947"/>
      <c r="EIW136" s="947"/>
      <c r="EIX136" s="947"/>
      <c r="EIY136" s="947"/>
      <c r="EIZ136" s="947"/>
      <c r="EJA136" s="947"/>
      <c r="EJB136" s="947"/>
      <c r="EJC136" s="947"/>
      <c r="EJD136" s="947"/>
      <c r="EJE136" s="947"/>
      <c r="EJF136" s="947"/>
      <c r="EJG136" s="947"/>
      <c r="EJH136" s="947"/>
      <c r="EJI136" s="947"/>
      <c r="EJJ136" s="947"/>
      <c r="EJK136" s="947"/>
      <c r="EJL136" s="947"/>
      <c r="EJM136" s="947"/>
      <c r="EJN136" s="947"/>
      <c r="EJO136" s="947"/>
      <c r="EJP136" s="947"/>
      <c r="EJQ136" s="947"/>
      <c r="EJR136" s="947"/>
      <c r="EJS136" s="947"/>
      <c r="EJT136" s="947"/>
      <c r="EJU136" s="947"/>
      <c r="EJV136" s="947"/>
      <c r="EJW136" s="947"/>
      <c r="EJX136" s="947"/>
      <c r="EJY136" s="947"/>
      <c r="EJZ136" s="947"/>
      <c r="EKA136" s="947"/>
      <c r="EKB136" s="947"/>
      <c r="EKC136" s="947"/>
      <c r="EKD136" s="947"/>
      <c r="EKE136" s="947"/>
      <c r="EKF136" s="947"/>
      <c r="EKG136" s="947"/>
      <c r="EKH136" s="947"/>
      <c r="EKI136" s="947"/>
      <c r="EKJ136" s="947"/>
      <c r="EKK136" s="947"/>
      <c r="EKL136" s="947"/>
      <c r="EKM136" s="947"/>
      <c r="EKN136" s="947"/>
      <c r="EKO136" s="947"/>
      <c r="EKP136" s="947"/>
      <c r="EKQ136" s="947"/>
      <c r="EKR136" s="947"/>
      <c r="EKS136" s="947"/>
      <c r="EKT136" s="947"/>
      <c r="EKU136" s="947"/>
      <c r="EKV136" s="947"/>
      <c r="EKW136" s="947"/>
      <c r="EKX136" s="947"/>
      <c r="EKY136" s="947"/>
      <c r="EKZ136" s="947"/>
      <c r="ELA136" s="947"/>
      <c r="ELB136" s="947"/>
      <c r="ELC136" s="947"/>
      <c r="ELD136" s="947"/>
      <c r="ELE136" s="947"/>
      <c r="ELF136" s="947"/>
      <c r="ELG136" s="947"/>
      <c r="ELH136" s="947"/>
      <c r="ELI136" s="947"/>
      <c r="ELJ136" s="947"/>
      <c r="ELK136" s="947"/>
      <c r="ELL136" s="947"/>
      <c r="ELM136" s="947"/>
      <c r="ELN136" s="947"/>
      <c r="ELO136" s="947"/>
      <c r="ELP136" s="947"/>
      <c r="ELQ136" s="947"/>
      <c r="ELR136" s="947"/>
      <c r="ELS136" s="947"/>
      <c r="ELT136" s="947"/>
      <c r="ELU136" s="947"/>
      <c r="ELV136" s="947"/>
      <c r="ELW136" s="947"/>
      <c r="ELX136" s="947"/>
      <c r="ELY136" s="947"/>
      <c r="ELZ136" s="947"/>
      <c r="EMA136" s="947"/>
      <c r="EMB136" s="947"/>
      <c r="EMC136" s="947"/>
      <c r="EMD136" s="947"/>
      <c r="EME136" s="947"/>
      <c r="EMF136" s="947"/>
      <c r="EMG136" s="947"/>
      <c r="EMH136" s="947"/>
      <c r="EMI136" s="947"/>
      <c r="EMJ136" s="947"/>
      <c r="EMK136" s="947"/>
      <c r="EML136" s="947"/>
      <c r="EMM136" s="947"/>
      <c r="EMN136" s="947"/>
      <c r="EMO136" s="947"/>
      <c r="EMP136" s="947"/>
      <c r="EMQ136" s="947"/>
      <c r="EMR136" s="947"/>
      <c r="EMS136" s="947"/>
      <c r="EMT136" s="947"/>
      <c r="EMU136" s="947"/>
      <c r="EMV136" s="947"/>
      <c r="EMW136" s="947"/>
      <c r="EMX136" s="947"/>
      <c r="EMY136" s="947"/>
      <c r="EMZ136" s="947"/>
      <c r="ENA136" s="947"/>
      <c r="ENB136" s="947"/>
      <c r="ENC136" s="947"/>
      <c r="END136" s="947"/>
      <c r="ENE136" s="947"/>
      <c r="ENF136" s="947"/>
      <c r="ENG136" s="947"/>
      <c r="ENH136" s="947"/>
      <c r="ENI136" s="947"/>
      <c r="ENJ136" s="947"/>
      <c r="ENK136" s="947"/>
      <c r="ENL136" s="947"/>
      <c r="ENM136" s="947"/>
      <c r="ENN136" s="947"/>
      <c r="ENO136" s="947"/>
      <c r="ENP136" s="947"/>
      <c r="ENQ136" s="947"/>
      <c r="ENR136" s="947"/>
      <c r="ENS136" s="947"/>
      <c r="ENT136" s="947"/>
      <c r="ENU136" s="947"/>
      <c r="ENV136" s="947"/>
      <c r="ENW136" s="947"/>
      <c r="ENX136" s="947"/>
      <c r="ENY136" s="947"/>
      <c r="ENZ136" s="947"/>
      <c r="EOA136" s="947"/>
      <c r="EOB136" s="947"/>
      <c r="EOC136" s="947"/>
      <c r="EOD136" s="947"/>
      <c r="EOE136" s="947"/>
      <c r="EOF136" s="947"/>
      <c r="EOG136" s="947"/>
      <c r="EOH136" s="947"/>
      <c r="EOI136" s="947"/>
      <c r="EOJ136" s="947"/>
      <c r="EOK136" s="947"/>
      <c r="EOL136" s="947"/>
      <c r="EOM136" s="947"/>
      <c r="EON136" s="947"/>
      <c r="EOO136" s="947"/>
      <c r="EOP136" s="947"/>
      <c r="EOQ136" s="947"/>
      <c r="EOR136" s="947"/>
      <c r="EOS136" s="947"/>
      <c r="EOT136" s="947"/>
      <c r="EOU136" s="947"/>
      <c r="EOV136" s="947"/>
      <c r="EOW136" s="947"/>
      <c r="EOX136" s="947"/>
      <c r="EOY136" s="947"/>
      <c r="EOZ136" s="947"/>
      <c r="EPA136" s="947"/>
      <c r="EPB136" s="947"/>
      <c r="EPC136" s="947"/>
      <c r="EPD136" s="947"/>
      <c r="EPE136" s="947"/>
      <c r="EPF136" s="947"/>
      <c r="EPG136" s="947"/>
      <c r="EPH136" s="947"/>
      <c r="EPI136" s="947"/>
      <c r="EPJ136" s="947"/>
      <c r="EPK136" s="947"/>
      <c r="EPL136" s="947"/>
      <c r="EPM136" s="947"/>
      <c r="EPN136" s="947"/>
      <c r="EPO136" s="947"/>
      <c r="EPP136" s="947"/>
      <c r="EPQ136" s="947"/>
      <c r="EPR136" s="947"/>
      <c r="EPS136" s="947"/>
      <c r="EPT136" s="947"/>
      <c r="EPU136" s="947"/>
      <c r="EPV136" s="947"/>
      <c r="EPW136" s="947"/>
      <c r="EPX136" s="947"/>
      <c r="EPY136" s="947"/>
      <c r="EPZ136" s="947"/>
      <c r="EQA136" s="947"/>
      <c r="EQB136" s="947"/>
      <c r="EQC136" s="947"/>
      <c r="EQD136" s="947"/>
      <c r="EQE136" s="947"/>
      <c r="EQF136" s="947"/>
      <c r="EQG136" s="947"/>
      <c r="EQH136" s="947"/>
      <c r="EQI136" s="947"/>
      <c r="EQJ136" s="947"/>
      <c r="EQK136" s="947"/>
      <c r="EQL136" s="947"/>
      <c r="EQM136" s="947"/>
      <c r="EQN136" s="947"/>
      <c r="EQO136" s="947"/>
      <c r="EQP136" s="947"/>
      <c r="EQQ136" s="947"/>
      <c r="EQR136" s="947"/>
      <c r="EQS136" s="947"/>
      <c r="EQT136" s="947"/>
      <c r="EQU136" s="947"/>
      <c r="EQV136" s="947"/>
      <c r="EQW136" s="947"/>
      <c r="EQX136" s="947"/>
      <c r="EQY136" s="947"/>
      <c r="EQZ136" s="947"/>
      <c r="ERA136" s="947"/>
      <c r="ERB136" s="947"/>
      <c r="ERC136" s="947"/>
      <c r="ERD136" s="947"/>
      <c r="ERE136" s="947"/>
      <c r="ERF136" s="947"/>
      <c r="ERG136" s="947"/>
      <c r="ERH136" s="947"/>
      <c r="ERI136" s="947"/>
      <c r="ERJ136" s="947"/>
      <c r="ERK136" s="947"/>
      <c r="ERL136" s="947"/>
      <c r="ERM136" s="947"/>
      <c r="ERN136" s="947"/>
      <c r="ERO136" s="947"/>
      <c r="ERP136" s="947"/>
      <c r="ERQ136" s="947"/>
      <c r="ERR136" s="947"/>
      <c r="ERS136" s="947"/>
      <c r="ERT136" s="947"/>
      <c r="ERU136" s="947"/>
      <c r="ERV136" s="947"/>
      <c r="ERW136" s="947"/>
      <c r="ERX136" s="947"/>
      <c r="ERY136" s="947"/>
      <c r="ERZ136" s="947"/>
      <c r="ESA136" s="947"/>
      <c r="ESB136" s="947"/>
      <c r="ESC136" s="947"/>
      <c r="ESD136" s="947"/>
      <c r="ESE136" s="947"/>
      <c r="ESF136" s="947"/>
      <c r="ESG136" s="947"/>
      <c r="ESH136" s="947"/>
      <c r="ESI136" s="947"/>
      <c r="ESJ136" s="947"/>
      <c r="ESK136" s="947"/>
      <c r="ESL136" s="947"/>
      <c r="ESM136" s="947"/>
      <c r="ESN136" s="947"/>
      <c r="ESO136" s="947"/>
      <c r="ESP136" s="947"/>
      <c r="ESQ136" s="947"/>
      <c r="ESR136" s="947"/>
      <c r="ESS136" s="947"/>
      <c r="EST136" s="947"/>
      <c r="ESU136" s="947"/>
      <c r="ESV136" s="947"/>
      <c r="ESW136" s="947"/>
      <c r="ESX136" s="947"/>
      <c r="ESY136" s="947"/>
      <c r="ESZ136" s="947"/>
      <c r="ETA136" s="947"/>
      <c r="ETB136" s="947"/>
      <c r="ETC136" s="947"/>
      <c r="ETD136" s="947"/>
      <c r="ETE136" s="947"/>
      <c r="ETF136" s="947"/>
      <c r="ETG136" s="947"/>
      <c r="ETH136" s="947"/>
      <c r="ETI136" s="947"/>
      <c r="ETJ136" s="947"/>
      <c r="ETK136" s="947"/>
      <c r="ETL136" s="947"/>
      <c r="ETM136" s="947"/>
      <c r="ETN136" s="947"/>
      <c r="ETO136" s="947"/>
      <c r="ETP136" s="947"/>
      <c r="ETQ136" s="947"/>
      <c r="ETR136" s="947"/>
      <c r="ETS136" s="947"/>
      <c r="ETT136" s="947"/>
      <c r="ETU136" s="947"/>
      <c r="ETV136" s="947"/>
      <c r="ETW136" s="947"/>
      <c r="ETX136" s="947"/>
      <c r="ETY136" s="947"/>
      <c r="ETZ136" s="947"/>
      <c r="EUA136" s="947"/>
      <c r="EUB136" s="947"/>
      <c r="EUC136" s="947"/>
      <c r="EUD136" s="947"/>
      <c r="EUE136" s="947"/>
      <c r="EUF136" s="947"/>
      <c r="EUG136" s="947"/>
      <c r="EUH136" s="947"/>
      <c r="EUI136" s="947"/>
      <c r="EUJ136" s="947"/>
      <c r="EUK136" s="947"/>
      <c r="EUL136" s="947"/>
      <c r="EUM136" s="947"/>
      <c r="EUN136" s="947"/>
      <c r="EUO136" s="947"/>
      <c r="EUP136" s="947"/>
      <c r="EUQ136" s="947"/>
      <c r="EUR136" s="947"/>
      <c r="EUS136" s="947"/>
      <c r="EUT136" s="947"/>
      <c r="EUU136" s="947"/>
      <c r="EUV136" s="947"/>
      <c r="EUW136" s="947"/>
      <c r="EUX136" s="947"/>
      <c r="EUY136" s="947"/>
      <c r="EUZ136" s="947"/>
      <c r="EVA136" s="947"/>
      <c r="EVB136" s="947"/>
      <c r="EVC136" s="947"/>
      <c r="EVD136" s="947"/>
      <c r="EVE136" s="947"/>
      <c r="EVF136" s="947"/>
      <c r="EVG136" s="947"/>
      <c r="EVH136" s="947"/>
      <c r="EVI136" s="947"/>
      <c r="EVJ136" s="947"/>
      <c r="EVK136" s="947"/>
      <c r="EVL136" s="947"/>
      <c r="EVM136" s="947"/>
      <c r="EVN136" s="947"/>
      <c r="EVO136" s="947"/>
      <c r="EVP136" s="947"/>
      <c r="EVQ136" s="947"/>
      <c r="EVR136" s="947"/>
      <c r="EVS136" s="947"/>
      <c r="EVT136" s="947"/>
      <c r="EVU136" s="947"/>
      <c r="EVV136" s="947"/>
      <c r="EVW136" s="947"/>
      <c r="EVX136" s="947"/>
      <c r="EVY136" s="947"/>
      <c r="EVZ136" s="947"/>
      <c r="EWA136" s="947"/>
      <c r="EWB136" s="947"/>
      <c r="EWC136" s="947"/>
      <c r="EWD136" s="947"/>
      <c r="EWE136" s="947"/>
      <c r="EWF136" s="947"/>
      <c r="EWG136" s="947"/>
      <c r="EWH136" s="947"/>
      <c r="EWI136" s="947"/>
      <c r="EWJ136" s="947"/>
      <c r="EWK136" s="947"/>
      <c r="EWL136" s="947"/>
      <c r="EWM136" s="947"/>
      <c r="EWN136" s="947"/>
      <c r="EWO136" s="947"/>
      <c r="EWP136" s="947"/>
      <c r="EWQ136" s="947"/>
      <c r="EWR136" s="947"/>
      <c r="EWS136" s="947"/>
      <c r="EWT136" s="947"/>
      <c r="EWU136" s="947"/>
      <c r="EWV136" s="947"/>
      <c r="EWW136" s="947"/>
      <c r="EWX136" s="947"/>
      <c r="EWY136" s="947"/>
      <c r="EWZ136" s="947"/>
      <c r="EXA136" s="947"/>
      <c r="EXB136" s="947"/>
      <c r="EXC136" s="947"/>
      <c r="EXD136" s="947"/>
      <c r="EXE136" s="947"/>
      <c r="EXF136" s="947"/>
      <c r="EXG136" s="947"/>
      <c r="EXH136" s="947"/>
      <c r="EXI136" s="947"/>
      <c r="EXJ136" s="947"/>
      <c r="EXK136" s="947"/>
      <c r="EXL136" s="947"/>
      <c r="EXM136" s="947"/>
      <c r="EXN136" s="947"/>
      <c r="EXO136" s="947"/>
      <c r="EXP136" s="947"/>
      <c r="EXQ136" s="947"/>
      <c r="EXR136" s="947"/>
      <c r="EXS136" s="947"/>
      <c r="EXT136" s="947"/>
      <c r="EXU136" s="947"/>
      <c r="EXV136" s="947"/>
      <c r="EXW136" s="947"/>
      <c r="EXX136" s="947"/>
      <c r="EXY136" s="947"/>
      <c r="EXZ136" s="947"/>
      <c r="EYA136" s="947"/>
      <c r="EYB136" s="947"/>
      <c r="EYC136" s="947"/>
      <c r="EYD136" s="947"/>
      <c r="EYE136" s="947"/>
      <c r="EYF136" s="947"/>
      <c r="EYG136" s="947"/>
      <c r="EYH136" s="947"/>
      <c r="EYI136" s="947"/>
      <c r="EYJ136" s="947"/>
      <c r="EYK136" s="947"/>
      <c r="EYL136" s="947"/>
      <c r="EYM136" s="947"/>
      <c r="EYN136" s="947"/>
      <c r="EYO136" s="947"/>
      <c r="EYP136" s="947"/>
      <c r="EYQ136" s="947"/>
      <c r="EYR136" s="947"/>
      <c r="EYS136" s="947"/>
      <c r="EYT136" s="947"/>
      <c r="EYU136" s="947"/>
      <c r="EYV136" s="947"/>
      <c r="EYW136" s="947"/>
      <c r="EYX136" s="947"/>
      <c r="EYY136" s="947"/>
      <c r="EYZ136" s="947"/>
      <c r="EZA136" s="947"/>
      <c r="EZB136" s="947"/>
      <c r="EZC136" s="947"/>
      <c r="EZD136" s="947"/>
      <c r="EZE136" s="947"/>
      <c r="EZF136" s="947"/>
      <c r="EZG136" s="947"/>
      <c r="EZH136" s="947"/>
      <c r="EZI136" s="947"/>
      <c r="EZJ136" s="947"/>
      <c r="EZK136" s="947"/>
      <c r="EZL136" s="947"/>
      <c r="EZM136" s="947"/>
      <c r="EZN136" s="947"/>
      <c r="EZO136" s="947"/>
      <c r="EZP136" s="947"/>
      <c r="EZQ136" s="947"/>
      <c r="EZR136" s="947"/>
      <c r="EZS136" s="947"/>
      <c r="EZT136" s="947"/>
      <c r="EZU136" s="947"/>
      <c r="EZV136" s="947"/>
      <c r="EZW136" s="947"/>
      <c r="EZX136" s="947"/>
      <c r="EZY136" s="947"/>
      <c r="EZZ136" s="947"/>
      <c r="FAA136" s="947"/>
      <c r="FAB136" s="947"/>
      <c r="FAC136" s="947"/>
      <c r="FAD136" s="947"/>
      <c r="FAE136" s="947"/>
      <c r="FAF136" s="947"/>
      <c r="FAG136" s="947"/>
      <c r="FAH136" s="947"/>
      <c r="FAI136" s="947"/>
      <c r="FAJ136" s="947"/>
      <c r="FAK136" s="947"/>
      <c r="FAL136" s="947"/>
      <c r="FAM136" s="947"/>
      <c r="FAN136" s="947"/>
      <c r="FAO136" s="947"/>
      <c r="FAP136" s="947"/>
      <c r="FAQ136" s="947"/>
      <c r="FAR136" s="947"/>
      <c r="FAS136" s="947"/>
      <c r="FAT136" s="947"/>
      <c r="FAU136" s="947"/>
      <c r="FAV136" s="947"/>
      <c r="FAW136" s="947"/>
      <c r="FAX136" s="947"/>
      <c r="FAY136" s="947"/>
      <c r="FAZ136" s="947"/>
      <c r="FBA136" s="947"/>
      <c r="FBB136" s="947"/>
      <c r="FBC136" s="947"/>
      <c r="FBD136" s="947"/>
      <c r="FBE136" s="947"/>
      <c r="FBF136" s="947"/>
      <c r="FBG136" s="947"/>
      <c r="FBH136" s="947"/>
      <c r="FBI136" s="947"/>
      <c r="FBJ136" s="947"/>
      <c r="FBK136" s="947"/>
      <c r="FBL136" s="947"/>
      <c r="FBM136" s="947"/>
      <c r="FBN136" s="947"/>
      <c r="FBO136" s="947"/>
      <c r="FBP136" s="947"/>
      <c r="FBQ136" s="947"/>
      <c r="FBR136" s="947"/>
      <c r="FBS136" s="947"/>
      <c r="FBT136" s="947"/>
      <c r="FBU136" s="947"/>
      <c r="FBV136" s="947"/>
      <c r="FBW136" s="947"/>
      <c r="FBX136" s="947"/>
      <c r="FBY136" s="947"/>
      <c r="FBZ136" s="947"/>
      <c r="FCA136" s="947"/>
      <c r="FCB136" s="947"/>
      <c r="FCC136" s="947"/>
      <c r="FCD136" s="947"/>
      <c r="FCE136" s="947"/>
      <c r="FCF136" s="947"/>
      <c r="FCG136" s="947"/>
      <c r="FCH136" s="947"/>
      <c r="FCI136" s="947"/>
      <c r="FCJ136" s="947"/>
      <c r="FCK136" s="947"/>
      <c r="FCL136" s="947"/>
      <c r="FCM136" s="947"/>
      <c r="FCN136" s="947"/>
      <c r="FCO136" s="947"/>
      <c r="FCP136" s="947"/>
      <c r="FCQ136" s="947"/>
      <c r="FCR136" s="947"/>
      <c r="FCS136" s="947"/>
      <c r="FCT136" s="947"/>
      <c r="FCU136" s="947"/>
      <c r="FCV136" s="947"/>
      <c r="FCW136" s="947"/>
      <c r="FCX136" s="947"/>
      <c r="FCY136" s="947"/>
      <c r="FCZ136" s="947"/>
      <c r="FDA136" s="947"/>
      <c r="FDB136" s="947"/>
      <c r="FDC136" s="947"/>
      <c r="FDD136" s="947"/>
      <c r="FDE136" s="947"/>
      <c r="FDF136" s="947"/>
      <c r="FDG136" s="947"/>
      <c r="FDH136" s="947"/>
      <c r="FDI136" s="947"/>
      <c r="FDJ136" s="947"/>
      <c r="FDK136" s="947"/>
      <c r="FDL136" s="947"/>
      <c r="FDM136" s="947"/>
      <c r="FDN136" s="947"/>
      <c r="FDO136" s="947"/>
      <c r="FDP136" s="947"/>
      <c r="FDQ136" s="947"/>
      <c r="FDR136" s="947"/>
      <c r="FDS136" s="947"/>
      <c r="FDT136" s="947"/>
      <c r="FDU136" s="947"/>
      <c r="FDV136" s="947"/>
      <c r="FDW136" s="947"/>
      <c r="FDX136" s="947"/>
      <c r="FDY136" s="947"/>
      <c r="FDZ136" s="947"/>
      <c r="FEA136" s="947"/>
      <c r="FEB136" s="947"/>
      <c r="FEC136" s="947"/>
      <c r="FED136" s="947"/>
      <c r="FEE136" s="947"/>
      <c r="FEF136" s="947"/>
      <c r="FEG136" s="947"/>
      <c r="FEH136" s="947"/>
      <c r="FEI136" s="947"/>
      <c r="FEJ136" s="947"/>
      <c r="FEK136" s="947"/>
      <c r="FEL136" s="947"/>
      <c r="FEM136" s="947"/>
      <c r="FEN136" s="947"/>
      <c r="FEO136" s="947"/>
      <c r="FEP136" s="947"/>
      <c r="FEQ136" s="947"/>
      <c r="FER136" s="947"/>
      <c r="FES136" s="947"/>
      <c r="FET136" s="947"/>
      <c r="FEU136" s="947"/>
      <c r="FEV136" s="947"/>
      <c r="FEW136" s="947"/>
      <c r="FEX136" s="947"/>
      <c r="FEY136" s="947"/>
      <c r="FEZ136" s="947"/>
      <c r="FFA136" s="947"/>
      <c r="FFB136" s="947"/>
      <c r="FFC136" s="947"/>
      <c r="FFD136" s="947"/>
      <c r="FFE136" s="947"/>
      <c r="FFF136" s="947"/>
      <c r="FFG136" s="947"/>
      <c r="FFH136" s="947"/>
      <c r="FFI136" s="947"/>
      <c r="FFJ136" s="947"/>
      <c r="FFK136" s="947"/>
      <c r="FFL136" s="947"/>
      <c r="FFM136" s="947"/>
      <c r="FFN136" s="947"/>
      <c r="FFO136" s="947"/>
      <c r="FFP136" s="947"/>
      <c r="FFQ136" s="947"/>
      <c r="FFR136" s="947"/>
      <c r="FFS136" s="947"/>
      <c r="FFT136" s="947"/>
      <c r="FFU136" s="947"/>
      <c r="FFV136" s="947"/>
      <c r="FFW136" s="947"/>
      <c r="FFX136" s="947"/>
      <c r="FFY136" s="947"/>
      <c r="FFZ136" s="947"/>
      <c r="FGA136" s="947"/>
      <c r="FGB136" s="947"/>
      <c r="FGC136" s="947"/>
      <c r="FGD136" s="947"/>
      <c r="FGE136" s="947"/>
      <c r="FGF136" s="947"/>
      <c r="FGG136" s="947"/>
      <c r="FGH136" s="947"/>
      <c r="FGI136" s="947"/>
      <c r="FGJ136" s="947"/>
      <c r="FGK136" s="947"/>
      <c r="FGL136" s="947"/>
      <c r="FGM136" s="947"/>
      <c r="FGN136" s="947"/>
      <c r="FGO136" s="947"/>
      <c r="FGP136" s="947"/>
      <c r="FGQ136" s="947"/>
      <c r="FGR136" s="947"/>
      <c r="FGS136" s="947"/>
      <c r="FGT136" s="947"/>
      <c r="FGU136" s="947"/>
      <c r="FGV136" s="947"/>
      <c r="FGW136" s="947"/>
      <c r="FGX136" s="947"/>
      <c r="FGY136" s="947"/>
      <c r="FGZ136" s="947"/>
      <c r="FHA136" s="947"/>
      <c r="FHB136" s="947"/>
      <c r="FHC136" s="947"/>
      <c r="FHD136" s="947"/>
      <c r="FHE136" s="947"/>
      <c r="FHF136" s="947"/>
      <c r="FHG136" s="947"/>
      <c r="FHH136" s="947"/>
      <c r="FHI136" s="947"/>
      <c r="FHJ136" s="947"/>
      <c r="FHK136" s="947"/>
      <c r="FHL136" s="947"/>
      <c r="FHM136" s="947"/>
      <c r="FHN136" s="947"/>
      <c r="FHO136" s="947"/>
      <c r="FHP136" s="947"/>
      <c r="FHQ136" s="947"/>
      <c r="FHR136" s="947"/>
      <c r="FHS136" s="947"/>
      <c r="FHT136" s="947"/>
      <c r="FHU136" s="947"/>
      <c r="FHV136" s="947"/>
      <c r="FHW136" s="947"/>
      <c r="FHX136" s="947"/>
      <c r="FHY136" s="947"/>
      <c r="FHZ136" s="947"/>
      <c r="FIA136" s="947"/>
      <c r="FIB136" s="947"/>
      <c r="FIC136" s="947"/>
      <c r="FID136" s="947"/>
      <c r="FIE136" s="947"/>
      <c r="FIF136" s="947"/>
      <c r="FIG136" s="947"/>
      <c r="FIH136" s="947"/>
      <c r="FII136" s="947"/>
      <c r="FIJ136" s="947"/>
      <c r="FIK136" s="947"/>
      <c r="FIL136" s="947"/>
      <c r="FIM136" s="947"/>
      <c r="FIN136" s="947"/>
      <c r="FIO136" s="947"/>
      <c r="FIP136" s="947"/>
      <c r="FIQ136" s="947"/>
      <c r="FIR136" s="947"/>
      <c r="FIS136" s="947"/>
      <c r="FIT136" s="947"/>
      <c r="FIU136" s="947"/>
      <c r="FIV136" s="947"/>
      <c r="FIW136" s="947"/>
      <c r="FIX136" s="947"/>
      <c r="FIY136" s="947"/>
      <c r="FIZ136" s="947"/>
      <c r="FJA136" s="947"/>
      <c r="FJB136" s="947"/>
      <c r="FJC136" s="947"/>
      <c r="FJD136" s="947"/>
      <c r="FJE136" s="947"/>
      <c r="FJF136" s="947"/>
      <c r="FJG136" s="947"/>
      <c r="FJH136" s="947"/>
      <c r="FJI136" s="947"/>
      <c r="FJJ136" s="947"/>
      <c r="FJK136" s="947"/>
      <c r="FJL136" s="947"/>
      <c r="FJM136" s="947"/>
      <c r="FJN136" s="947"/>
      <c r="FJO136" s="947"/>
      <c r="FJP136" s="947"/>
      <c r="FJQ136" s="947"/>
      <c r="FJR136" s="947"/>
      <c r="FJS136" s="947"/>
      <c r="FJT136" s="947"/>
      <c r="FJU136" s="947"/>
      <c r="FJV136" s="947"/>
      <c r="FJW136" s="947"/>
      <c r="FJX136" s="947"/>
      <c r="FJY136" s="947"/>
      <c r="FJZ136" s="947"/>
      <c r="FKA136" s="947"/>
      <c r="FKB136" s="947"/>
      <c r="FKC136" s="947"/>
      <c r="FKD136" s="947"/>
      <c r="FKE136" s="947"/>
      <c r="FKF136" s="947"/>
      <c r="FKG136" s="947"/>
      <c r="FKH136" s="947"/>
      <c r="FKI136" s="947"/>
      <c r="FKJ136" s="947"/>
      <c r="FKK136" s="947"/>
      <c r="FKL136" s="947"/>
      <c r="FKM136" s="947"/>
      <c r="FKN136" s="947"/>
      <c r="FKO136" s="947"/>
      <c r="FKP136" s="947"/>
      <c r="FKQ136" s="947"/>
      <c r="FKR136" s="947"/>
      <c r="FKS136" s="947"/>
      <c r="FKT136" s="947"/>
      <c r="FKU136" s="947"/>
      <c r="FKV136" s="947"/>
      <c r="FKW136" s="947"/>
      <c r="FKX136" s="947"/>
      <c r="FKY136" s="947"/>
      <c r="FKZ136" s="947"/>
      <c r="FLA136" s="947"/>
      <c r="FLB136" s="947"/>
      <c r="FLC136" s="947"/>
      <c r="FLD136" s="947"/>
      <c r="FLE136" s="947"/>
      <c r="FLF136" s="947"/>
      <c r="FLG136" s="947"/>
      <c r="FLH136" s="947"/>
      <c r="FLI136" s="947"/>
      <c r="FLJ136" s="947"/>
      <c r="FLK136" s="947"/>
      <c r="FLL136" s="947"/>
      <c r="FLM136" s="947"/>
      <c r="FLN136" s="947"/>
      <c r="FLO136" s="947"/>
      <c r="FLP136" s="947"/>
      <c r="FLQ136" s="947"/>
      <c r="FLR136" s="947"/>
      <c r="FLS136" s="947"/>
      <c r="FLT136" s="947"/>
      <c r="FLU136" s="947"/>
      <c r="FLV136" s="947"/>
      <c r="FLW136" s="947"/>
      <c r="FLX136" s="947"/>
      <c r="FLY136" s="947"/>
      <c r="FLZ136" s="947"/>
      <c r="FMA136" s="947"/>
      <c r="FMB136" s="947"/>
      <c r="FMC136" s="947"/>
      <c r="FMD136" s="947"/>
      <c r="FME136" s="947"/>
      <c r="FMF136" s="947"/>
      <c r="FMG136" s="947"/>
      <c r="FMH136" s="947"/>
      <c r="FMI136" s="947"/>
      <c r="FMJ136" s="947"/>
      <c r="FMK136" s="947"/>
      <c r="FML136" s="947"/>
      <c r="FMM136" s="947"/>
      <c r="FMN136" s="947"/>
      <c r="FMO136" s="947"/>
      <c r="FMP136" s="947"/>
      <c r="FMQ136" s="947"/>
      <c r="FMR136" s="947"/>
      <c r="FMS136" s="947"/>
      <c r="FMT136" s="947"/>
      <c r="FMU136" s="947"/>
      <c r="FMV136" s="947"/>
      <c r="FMW136" s="947"/>
      <c r="FMX136" s="947"/>
      <c r="FMY136" s="947"/>
      <c r="FMZ136" s="947"/>
      <c r="FNA136" s="947"/>
      <c r="FNB136" s="947"/>
      <c r="FNC136" s="947"/>
      <c r="FND136" s="947"/>
      <c r="FNE136" s="947"/>
      <c r="FNF136" s="947"/>
      <c r="FNG136" s="947"/>
      <c r="FNH136" s="947"/>
      <c r="FNI136" s="947"/>
      <c r="FNJ136" s="947"/>
      <c r="FNK136" s="947"/>
      <c r="FNL136" s="947"/>
      <c r="FNM136" s="947"/>
      <c r="FNN136" s="947"/>
      <c r="FNO136" s="947"/>
      <c r="FNP136" s="947"/>
      <c r="FNQ136" s="947"/>
      <c r="FNR136" s="947"/>
      <c r="FNS136" s="947"/>
      <c r="FNT136" s="947"/>
      <c r="FNU136" s="947"/>
      <c r="FNV136" s="947"/>
      <c r="FNW136" s="947"/>
      <c r="FNX136" s="947"/>
      <c r="FNY136" s="947"/>
      <c r="FNZ136" s="947"/>
      <c r="FOA136" s="947"/>
      <c r="FOB136" s="947"/>
      <c r="FOC136" s="947"/>
      <c r="FOD136" s="947"/>
      <c r="FOE136" s="947"/>
      <c r="FOF136" s="947"/>
      <c r="FOG136" s="947"/>
      <c r="FOH136" s="947"/>
      <c r="FOI136" s="947"/>
      <c r="FOJ136" s="947"/>
      <c r="FOK136" s="947"/>
      <c r="FOL136" s="947"/>
      <c r="FOM136" s="947"/>
      <c r="FON136" s="947"/>
      <c r="FOO136" s="947"/>
      <c r="FOP136" s="947"/>
      <c r="FOQ136" s="947"/>
      <c r="FOR136" s="947"/>
      <c r="FOS136" s="947"/>
      <c r="FOT136" s="947"/>
      <c r="FOU136" s="947"/>
      <c r="FOV136" s="947"/>
      <c r="FOW136" s="947"/>
      <c r="FOX136" s="947"/>
      <c r="FOY136" s="947"/>
      <c r="FOZ136" s="947"/>
      <c r="FPA136" s="947"/>
      <c r="FPB136" s="947"/>
      <c r="FPC136" s="947"/>
      <c r="FPD136" s="947"/>
      <c r="FPE136" s="947"/>
      <c r="FPF136" s="947"/>
      <c r="FPG136" s="947"/>
      <c r="FPH136" s="947"/>
      <c r="FPI136" s="947"/>
      <c r="FPJ136" s="947"/>
      <c r="FPK136" s="947"/>
      <c r="FPL136" s="947"/>
      <c r="FPM136" s="947"/>
      <c r="FPN136" s="947"/>
      <c r="FPO136" s="947"/>
      <c r="FPP136" s="947"/>
      <c r="FPQ136" s="947"/>
      <c r="FPR136" s="947"/>
      <c r="FPS136" s="947"/>
      <c r="FPT136" s="947"/>
      <c r="FPU136" s="947"/>
      <c r="FPV136" s="947"/>
      <c r="FPW136" s="947"/>
      <c r="FPX136" s="947"/>
      <c r="FPY136" s="947"/>
      <c r="FPZ136" s="947"/>
      <c r="FQA136" s="947"/>
      <c r="FQB136" s="947"/>
      <c r="FQC136" s="947"/>
      <c r="FQD136" s="947"/>
      <c r="FQE136" s="947"/>
      <c r="FQF136" s="947"/>
      <c r="FQG136" s="947"/>
      <c r="FQH136" s="947"/>
      <c r="FQI136" s="947"/>
      <c r="FQJ136" s="947"/>
      <c r="FQK136" s="947"/>
      <c r="FQL136" s="947"/>
      <c r="FQM136" s="947"/>
      <c r="FQN136" s="947"/>
      <c r="FQO136" s="947"/>
      <c r="FQP136" s="947"/>
      <c r="FQQ136" s="947"/>
      <c r="FQR136" s="947"/>
      <c r="FQS136" s="947"/>
      <c r="FQT136" s="947"/>
      <c r="FQU136" s="947"/>
      <c r="FQV136" s="947"/>
      <c r="FQW136" s="947"/>
      <c r="FQX136" s="947"/>
      <c r="FQY136" s="947"/>
      <c r="FQZ136" s="947"/>
      <c r="FRA136" s="947"/>
      <c r="FRB136" s="947"/>
      <c r="FRC136" s="947"/>
      <c r="FRD136" s="947"/>
      <c r="FRE136" s="947"/>
      <c r="FRF136" s="947"/>
      <c r="FRG136" s="947"/>
      <c r="FRH136" s="947"/>
      <c r="FRI136" s="947"/>
      <c r="FRJ136" s="947"/>
      <c r="FRK136" s="947"/>
      <c r="FRL136" s="947"/>
      <c r="FRM136" s="947"/>
      <c r="FRN136" s="947"/>
      <c r="FRO136" s="947"/>
      <c r="FRP136" s="947"/>
      <c r="FRQ136" s="947"/>
      <c r="FRR136" s="947"/>
      <c r="FRS136" s="947"/>
      <c r="FRT136" s="947"/>
      <c r="FRU136" s="947"/>
      <c r="FRV136" s="947"/>
      <c r="FRW136" s="947"/>
      <c r="FRX136" s="947"/>
      <c r="FRY136" s="947"/>
      <c r="FRZ136" s="947"/>
      <c r="FSA136" s="947"/>
      <c r="FSB136" s="947"/>
      <c r="FSC136" s="947"/>
      <c r="FSD136" s="947"/>
      <c r="FSE136" s="947"/>
      <c r="FSF136" s="947"/>
      <c r="FSG136" s="947"/>
      <c r="FSH136" s="947"/>
      <c r="FSI136" s="947"/>
      <c r="FSJ136" s="947"/>
      <c r="FSK136" s="947"/>
      <c r="FSL136" s="947"/>
      <c r="FSM136" s="947"/>
      <c r="FSN136" s="947"/>
      <c r="FSO136" s="947"/>
      <c r="FSP136" s="947"/>
      <c r="FSQ136" s="947"/>
      <c r="FSR136" s="947"/>
      <c r="FSS136" s="947"/>
      <c r="FST136" s="947"/>
      <c r="FSU136" s="947"/>
      <c r="FSV136" s="947"/>
      <c r="FSW136" s="947"/>
      <c r="FSX136" s="947"/>
      <c r="FSY136" s="947"/>
      <c r="FSZ136" s="947"/>
      <c r="FTA136" s="947"/>
      <c r="FTB136" s="947"/>
      <c r="FTC136" s="947"/>
      <c r="FTD136" s="947"/>
      <c r="FTE136" s="947"/>
      <c r="FTF136" s="947"/>
      <c r="FTG136" s="947"/>
      <c r="FTH136" s="947"/>
      <c r="FTI136" s="947"/>
      <c r="FTJ136" s="947"/>
      <c r="FTK136" s="947"/>
      <c r="FTL136" s="947"/>
      <c r="FTM136" s="947"/>
      <c r="FTN136" s="947"/>
      <c r="FTO136" s="947"/>
      <c r="FTP136" s="947"/>
      <c r="FTQ136" s="947"/>
      <c r="FTR136" s="947"/>
      <c r="FTS136" s="947"/>
      <c r="FTT136" s="947"/>
      <c r="FTU136" s="947"/>
      <c r="FTV136" s="947"/>
      <c r="FTW136" s="947"/>
      <c r="FTX136" s="947"/>
      <c r="FTY136" s="947"/>
      <c r="FTZ136" s="947"/>
      <c r="FUA136" s="947"/>
      <c r="FUB136" s="947"/>
      <c r="FUC136" s="947"/>
      <c r="FUD136" s="947"/>
      <c r="FUE136" s="947"/>
      <c r="FUF136" s="947"/>
      <c r="FUG136" s="947"/>
      <c r="FUH136" s="947"/>
      <c r="FUI136" s="947"/>
      <c r="FUJ136" s="947"/>
      <c r="FUK136" s="947"/>
      <c r="FUL136" s="947"/>
      <c r="FUM136" s="947"/>
      <c r="FUN136" s="947"/>
      <c r="FUO136" s="947"/>
      <c r="FUP136" s="947"/>
      <c r="FUQ136" s="947"/>
      <c r="FUR136" s="947"/>
      <c r="FUS136" s="947"/>
      <c r="FUT136" s="947"/>
      <c r="FUU136" s="947"/>
      <c r="FUV136" s="947"/>
      <c r="FUW136" s="947"/>
      <c r="FUX136" s="947"/>
      <c r="FUY136" s="947"/>
      <c r="FUZ136" s="947"/>
      <c r="FVA136" s="947"/>
      <c r="FVB136" s="947"/>
      <c r="FVC136" s="947"/>
      <c r="FVD136" s="947"/>
      <c r="FVE136" s="947"/>
      <c r="FVF136" s="947"/>
      <c r="FVG136" s="947"/>
      <c r="FVH136" s="947"/>
      <c r="FVI136" s="947"/>
      <c r="FVJ136" s="947"/>
      <c r="FVK136" s="947"/>
      <c r="FVL136" s="947"/>
      <c r="FVM136" s="947"/>
      <c r="FVN136" s="947"/>
      <c r="FVO136" s="947"/>
      <c r="FVP136" s="947"/>
      <c r="FVQ136" s="947"/>
      <c r="FVR136" s="947"/>
      <c r="FVS136" s="947"/>
      <c r="FVT136" s="947"/>
      <c r="FVU136" s="947"/>
      <c r="FVV136" s="947"/>
      <c r="FVW136" s="947"/>
      <c r="FVX136" s="947"/>
      <c r="FVY136" s="947"/>
      <c r="FVZ136" s="947"/>
      <c r="FWA136" s="947"/>
      <c r="FWB136" s="947"/>
      <c r="FWC136" s="947"/>
      <c r="FWD136" s="947"/>
      <c r="FWE136" s="947"/>
      <c r="FWF136" s="947"/>
      <c r="FWG136" s="947"/>
      <c r="FWH136" s="947"/>
      <c r="FWI136" s="947"/>
      <c r="FWJ136" s="947"/>
      <c r="FWK136" s="947"/>
      <c r="FWL136" s="947"/>
      <c r="FWM136" s="947"/>
      <c r="FWN136" s="947"/>
      <c r="FWO136" s="947"/>
      <c r="FWP136" s="947"/>
      <c r="FWQ136" s="947"/>
      <c r="FWR136" s="947"/>
      <c r="FWS136" s="947"/>
      <c r="FWT136" s="947"/>
      <c r="FWU136" s="947"/>
      <c r="FWV136" s="947"/>
      <c r="FWW136" s="947"/>
      <c r="FWX136" s="947"/>
      <c r="FWY136" s="947"/>
      <c r="FWZ136" s="947"/>
      <c r="FXA136" s="947"/>
      <c r="FXB136" s="947"/>
      <c r="FXC136" s="947"/>
      <c r="FXD136" s="947"/>
      <c r="FXE136" s="947"/>
      <c r="FXF136" s="947"/>
      <c r="FXG136" s="947"/>
      <c r="FXH136" s="947"/>
      <c r="FXI136" s="947"/>
      <c r="FXJ136" s="947"/>
      <c r="FXK136" s="947"/>
      <c r="FXL136" s="947"/>
      <c r="FXM136" s="947"/>
      <c r="FXN136" s="947"/>
      <c r="FXO136" s="947"/>
      <c r="FXP136" s="947"/>
      <c r="FXQ136" s="947"/>
      <c r="FXR136" s="947"/>
      <c r="FXS136" s="947"/>
      <c r="FXT136" s="947"/>
      <c r="FXU136" s="947"/>
      <c r="FXV136" s="947"/>
      <c r="FXW136" s="947"/>
      <c r="FXX136" s="947"/>
      <c r="FXY136" s="947"/>
      <c r="FXZ136" s="947"/>
      <c r="FYA136" s="947"/>
      <c r="FYB136" s="947"/>
      <c r="FYC136" s="947"/>
      <c r="FYD136" s="947"/>
      <c r="FYE136" s="947"/>
      <c r="FYF136" s="947"/>
      <c r="FYG136" s="947"/>
      <c r="FYH136" s="947"/>
      <c r="FYI136" s="947"/>
      <c r="FYJ136" s="947"/>
      <c r="FYK136" s="947"/>
      <c r="FYL136" s="947"/>
      <c r="FYM136" s="947"/>
      <c r="FYN136" s="947"/>
      <c r="FYO136" s="947"/>
      <c r="FYP136" s="947"/>
      <c r="FYQ136" s="947"/>
      <c r="FYR136" s="947"/>
      <c r="FYS136" s="947"/>
      <c r="FYT136" s="947"/>
      <c r="FYU136" s="947"/>
      <c r="FYV136" s="947"/>
      <c r="FYW136" s="947"/>
      <c r="FYX136" s="947"/>
      <c r="FYY136" s="947"/>
      <c r="FYZ136" s="947"/>
      <c r="FZA136" s="947"/>
      <c r="FZB136" s="947"/>
      <c r="FZC136" s="947"/>
      <c r="FZD136" s="947"/>
      <c r="FZE136" s="947"/>
      <c r="FZF136" s="947"/>
      <c r="FZG136" s="947"/>
      <c r="FZH136" s="947"/>
      <c r="FZI136" s="947"/>
      <c r="FZJ136" s="947"/>
      <c r="FZK136" s="947"/>
      <c r="FZL136" s="947"/>
      <c r="FZM136" s="947"/>
      <c r="FZN136" s="947"/>
      <c r="FZO136" s="947"/>
      <c r="FZP136" s="947"/>
      <c r="FZQ136" s="947"/>
      <c r="FZR136" s="947"/>
      <c r="FZS136" s="947"/>
      <c r="FZT136" s="947"/>
      <c r="FZU136" s="947"/>
      <c r="FZV136" s="947"/>
      <c r="FZW136" s="947"/>
      <c r="FZX136" s="947"/>
      <c r="FZY136" s="947"/>
      <c r="FZZ136" s="947"/>
      <c r="GAA136" s="947"/>
      <c r="GAB136" s="947"/>
      <c r="GAC136" s="947"/>
      <c r="GAD136" s="947"/>
      <c r="GAE136" s="947"/>
      <c r="GAF136" s="947"/>
      <c r="GAG136" s="947"/>
      <c r="GAH136" s="947"/>
      <c r="GAI136" s="947"/>
      <c r="GAJ136" s="947"/>
      <c r="GAK136" s="947"/>
      <c r="GAL136" s="947"/>
      <c r="GAM136" s="947"/>
      <c r="GAN136" s="947"/>
      <c r="GAO136" s="947"/>
      <c r="GAP136" s="947"/>
      <c r="GAQ136" s="947"/>
      <c r="GAR136" s="947"/>
      <c r="GAS136" s="947"/>
      <c r="GAT136" s="947"/>
      <c r="GAU136" s="947"/>
      <c r="GAV136" s="947"/>
      <c r="GAW136" s="947"/>
      <c r="GAX136" s="947"/>
      <c r="GAY136" s="947"/>
      <c r="GAZ136" s="947"/>
      <c r="GBA136" s="947"/>
      <c r="GBB136" s="947"/>
      <c r="GBC136" s="947"/>
      <c r="GBD136" s="947"/>
      <c r="GBE136" s="947"/>
      <c r="GBF136" s="947"/>
      <c r="GBG136" s="947"/>
      <c r="GBH136" s="947"/>
      <c r="GBI136" s="947"/>
      <c r="GBJ136" s="947"/>
      <c r="GBK136" s="947"/>
      <c r="GBL136" s="947"/>
      <c r="GBM136" s="947"/>
      <c r="GBN136" s="947"/>
      <c r="GBO136" s="947"/>
      <c r="GBP136" s="947"/>
      <c r="GBQ136" s="947"/>
      <c r="GBR136" s="947"/>
      <c r="GBS136" s="947"/>
      <c r="GBT136" s="947"/>
      <c r="GBU136" s="947"/>
      <c r="GBV136" s="947"/>
      <c r="GBW136" s="947"/>
      <c r="GBX136" s="947"/>
      <c r="GBY136" s="947"/>
      <c r="GBZ136" s="947"/>
      <c r="GCA136" s="947"/>
      <c r="GCB136" s="947"/>
      <c r="GCC136" s="947"/>
      <c r="GCD136" s="947"/>
      <c r="GCE136" s="947"/>
      <c r="GCF136" s="947"/>
      <c r="GCG136" s="947"/>
      <c r="GCH136" s="947"/>
      <c r="GCI136" s="947"/>
      <c r="GCJ136" s="947"/>
      <c r="GCK136" s="947"/>
      <c r="GCL136" s="947"/>
      <c r="GCM136" s="947"/>
      <c r="GCN136" s="947"/>
      <c r="GCO136" s="947"/>
      <c r="GCP136" s="947"/>
      <c r="GCQ136" s="947"/>
      <c r="GCR136" s="947"/>
      <c r="GCS136" s="947"/>
      <c r="GCT136" s="947"/>
      <c r="GCU136" s="947"/>
      <c r="GCV136" s="947"/>
      <c r="GCW136" s="947"/>
      <c r="GCX136" s="947"/>
      <c r="GCY136" s="947"/>
      <c r="GCZ136" s="947"/>
      <c r="GDA136" s="947"/>
      <c r="GDB136" s="947"/>
      <c r="GDC136" s="947"/>
      <c r="GDD136" s="947"/>
      <c r="GDE136" s="947"/>
      <c r="GDF136" s="947"/>
      <c r="GDG136" s="947"/>
      <c r="GDH136" s="947"/>
      <c r="GDI136" s="947"/>
      <c r="GDJ136" s="947"/>
      <c r="GDK136" s="947"/>
      <c r="GDL136" s="947"/>
      <c r="GDM136" s="947"/>
      <c r="GDN136" s="947"/>
      <c r="GDO136" s="947"/>
      <c r="GDP136" s="947"/>
      <c r="GDQ136" s="947"/>
      <c r="GDR136" s="947"/>
      <c r="GDS136" s="947"/>
      <c r="GDT136" s="947"/>
      <c r="GDU136" s="947"/>
      <c r="GDV136" s="947"/>
      <c r="GDW136" s="947"/>
      <c r="GDX136" s="947"/>
      <c r="GDY136" s="947"/>
      <c r="GDZ136" s="947"/>
      <c r="GEA136" s="947"/>
      <c r="GEB136" s="947"/>
      <c r="GEC136" s="947"/>
      <c r="GED136" s="947"/>
      <c r="GEE136" s="947"/>
      <c r="GEF136" s="947"/>
      <c r="GEG136" s="947"/>
      <c r="GEH136" s="947"/>
      <c r="GEI136" s="947"/>
      <c r="GEJ136" s="947"/>
      <c r="GEK136" s="947"/>
      <c r="GEL136" s="947"/>
      <c r="GEM136" s="947"/>
      <c r="GEN136" s="947"/>
      <c r="GEO136" s="947"/>
      <c r="GEP136" s="947"/>
      <c r="GEQ136" s="947"/>
      <c r="GER136" s="947"/>
      <c r="GES136" s="947"/>
      <c r="GET136" s="947"/>
      <c r="GEU136" s="947"/>
      <c r="GEV136" s="947"/>
      <c r="GEW136" s="947"/>
      <c r="GEX136" s="947"/>
      <c r="GEY136" s="947"/>
      <c r="GEZ136" s="947"/>
      <c r="GFA136" s="947"/>
      <c r="GFB136" s="947"/>
      <c r="GFC136" s="947"/>
      <c r="GFD136" s="947"/>
      <c r="GFE136" s="947"/>
      <c r="GFF136" s="947"/>
      <c r="GFG136" s="947"/>
      <c r="GFH136" s="947"/>
      <c r="GFI136" s="947"/>
      <c r="GFJ136" s="947"/>
      <c r="GFK136" s="947"/>
      <c r="GFL136" s="947"/>
      <c r="GFM136" s="947"/>
      <c r="GFN136" s="947"/>
      <c r="GFO136" s="947"/>
      <c r="GFP136" s="947"/>
      <c r="GFQ136" s="947"/>
      <c r="GFR136" s="947"/>
      <c r="GFS136" s="947"/>
      <c r="GFT136" s="947"/>
      <c r="GFU136" s="947"/>
      <c r="GFV136" s="947"/>
      <c r="GFW136" s="947"/>
      <c r="GFX136" s="947"/>
      <c r="GFY136" s="947"/>
      <c r="GFZ136" s="947"/>
      <c r="GGA136" s="947"/>
      <c r="GGB136" s="947"/>
      <c r="GGC136" s="947"/>
      <c r="GGD136" s="947"/>
      <c r="GGE136" s="947"/>
      <c r="GGF136" s="947"/>
      <c r="GGG136" s="947"/>
      <c r="GGH136" s="947"/>
      <c r="GGI136" s="947"/>
      <c r="GGJ136" s="947"/>
      <c r="GGK136" s="947"/>
      <c r="GGL136" s="947"/>
      <c r="GGM136" s="947"/>
      <c r="GGN136" s="947"/>
      <c r="GGO136" s="947"/>
      <c r="GGP136" s="947"/>
      <c r="GGQ136" s="947"/>
      <c r="GGR136" s="947"/>
      <c r="GGS136" s="947"/>
      <c r="GGT136" s="947"/>
      <c r="GGU136" s="947"/>
      <c r="GGV136" s="947"/>
      <c r="GGW136" s="947"/>
      <c r="GGX136" s="947"/>
      <c r="GGY136" s="947"/>
      <c r="GGZ136" s="947"/>
      <c r="GHA136" s="947"/>
      <c r="GHB136" s="947"/>
      <c r="GHC136" s="947"/>
      <c r="GHD136" s="947"/>
      <c r="GHE136" s="947"/>
      <c r="GHF136" s="947"/>
      <c r="GHG136" s="947"/>
      <c r="GHH136" s="947"/>
      <c r="GHI136" s="947"/>
      <c r="GHJ136" s="947"/>
      <c r="GHK136" s="947"/>
      <c r="GHL136" s="947"/>
      <c r="GHM136" s="947"/>
      <c r="GHN136" s="947"/>
      <c r="GHO136" s="947"/>
      <c r="GHP136" s="947"/>
      <c r="GHQ136" s="947"/>
      <c r="GHR136" s="947"/>
      <c r="GHS136" s="947"/>
      <c r="GHT136" s="947"/>
      <c r="GHU136" s="947"/>
      <c r="GHV136" s="947"/>
      <c r="GHW136" s="947"/>
      <c r="GHX136" s="947"/>
      <c r="GHY136" s="947"/>
      <c r="GHZ136" s="947"/>
      <c r="GIA136" s="947"/>
      <c r="GIB136" s="947"/>
      <c r="GIC136" s="947"/>
      <c r="GID136" s="947"/>
      <c r="GIE136" s="947"/>
      <c r="GIF136" s="947"/>
      <c r="GIG136" s="947"/>
      <c r="GIH136" s="947"/>
      <c r="GII136" s="947"/>
      <c r="GIJ136" s="947"/>
      <c r="GIK136" s="947"/>
      <c r="GIL136" s="947"/>
      <c r="GIM136" s="947"/>
      <c r="GIN136" s="947"/>
      <c r="GIO136" s="947"/>
      <c r="GIP136" s="947"/>
      <c r="GIQ136" s="947"/>
      <c r="GIR136" s="947"/>
      <c r="GIS136" s="947"/>
      <c r="GIT136" s="947"/>
      <c r="GIU136" s="947"/>
      <c r="GIV136" s="947"/>
      <c r="GIW136" s="947"/>
      <c r="GIX136" s="947"/>
      <c r="GIY136" s="947"/>
      <c r="GIZ136" s="947"/>
      <c r="GJA136" s="947"/>
      <c r="GJB136" s="947"/>
      <c r="GJC136" s="947"/>
      <c r="GJD136" s="947"/>
      <c r="GJE136" s="947"/>
      <c r="GJF136" s="947"/>
      <c r="GJG136" s="947"/>
      <c r="GJH136" s="947"/>
      <c r="GJI136" s="947"/>
      <c r="GJJ136" s="947"/>
      <c r="GJK136" s="947"/>
      <c r="GJL136" s="947"/>
      <c r="GJM136" s="947"/>
      <c r="GJN136" s="947"/>
      <c r="GJO136" s="947"/>
      <c r="GJP136" s="947"/>
      <c r="GJQ136" s="947"/>
      <c r="GJR136" s="947"/>
      <c r="GJS136" s="947"/>
      <c r="GJT136" s="947"/>
      <c r="GJU136" s="947"/>
      <c r="GJV136" s="947"/>
      <c r="GJW136" s="947"/>
      <c r="GJX136" s="947"/>
      <c r="GJY136" s="947"/>
      <c r="GJZ136" s="947"/>
      <c r="GKA136" s="947"/>
      <c r="GKB136" s="947"/>
      <c r="GKC136" s="947"/>
      <c r="GKD136" s="947"/>
      <c r="GKE136" s="947"/>
      <c r="GKF136" s="947"/>
      <c r="GKG136" s="947"/>
      <c r="GKH136" s="947"/>
      <c r="GKI136" s="947"/>
      <c r="GKJ136" s="947"/>
      <c r="GKK136" s="947"/>
      <c r="GKL136" s="947"/>
      <c r="GKM136" s="947"/>
      <c r="GKN136" s="947"/>
      <c r="GKO136" s="947"/>
      <c r="GKP136" s="947"/>
      <c r="GKQ136" s="947"/>
      <c r="GKR136" s="947"/>
      <c r="GKS136" s="947"/>
      <c r="GKT136" s="947"/>
      <c r="GKU136" s="947"/>
      <c r="GKV136" s="947"/>
      <c r="GKW136" s="947"/>
      <c r="GKX136" s="947"/>
      <c r="GKY136" s="947"/>
      <c r="GKZ136" s="947"/>
      <c r="GLA136" s="947"/>
      <c r="GLB136" s="947"/>
      <c r="GLC136" s="947"/>
      <c r="GLD136" s="947"/>
      <c r="GLE136" s="947"/>
      <c r="GLF136" s="947"/>
      <c r="GLG136" s="947"/>
      <c r="GLH136" s="947"/>
      <c r="GLI136" s="947"/>
      <c r="GLJ136" s="947"/>
      <c r="GLK136" s="947"/>
      <c r="GLL136" s="947"/>
      <c r="GLM136" s="947"/>
      <c r="GLN136" s="947"/>
      <c r="GLO136" s="947"/>
      <c r="GLP136" s="947"/>
      <c r="GLQ136" s="947"/>
      <c r="GLR136" s="947"/>
      <c r="GLS136" s="947"/>
      <c r="GLT136" s="947"/>
      <c r="GLU136" s="947"/>
      <c r="GLV136" s="947"/>
      <c r="GLW136" s="947"/>
      <c r="GLX136" s="947"/>
      <c r="GLY136" s="947"/>
      <c r="GLZ136" s="947"/>
      <c r="GMA136" s="947"/>
      <c r="GMB136" s="947"/>
      <c r="GMC136" s="947"/>
      <c r="GMD136" s="947"/>
      <c r="GME136" s="947"/>
      <c r="GMF136" s="947"/>
      <c r="GMG136" s="947"/>
      <c r="GMH136" s="947"/>
      <c r="GMI136" s="947"/>
      <c r="GMJ136" s="947"/>
      <c r="GMK136" s="947"/>
      <c r="GML136" s="947"/>
      <c r="GMM136" s="947"/>
      <c r="GMN136" s="947"/>
      <c r="GMO136" s="947"/>
      <c r="GMP136" s="947"/>
      <c r="GMQ136" s="947"/>
      <c r="GMR136" s="947"/>
      <c r="GMS136" s="947"/>
      <c r="GMT136" s="947"/>
      <c r="GMU136" s="947"/>
      <c r="GMV136" s="947"/>
      <c r="GMW136" s="947"/>
      <c r="GMX136" s="947"/>
      <c r="GMY136" s="947"/>
      <c r="GMZ136" s="947"/>
      <c r="GNA136" s="947"/>
      <c r="GNB136" s="947"/>
      <c r="GNC136" s="947"/>
      <c r="GND136" s="947"/>
      <c r="GNE136" s="947"/>
      <c r="GNF136" s="947"/>
      <c r="GNG136" s="947"/>
      <c r="GNH136" s="947"/>
      <c r="GNI136" s="947"/>
      <c r="GNJ136" s="947"/>
      <c r="GNK136" s="947"/>
      <c r="GNL136" s="947"/>
      <c r="GNM136" s="947"/>
      <c r="GNN136" s="947"/>
      <c r="GNO136" s="947"/>
      <c r="GNP136" s="947"/>
      <c r="GNQ136" s="947"/>
      <c r="GNR136" s="947"/>
      <c r="GNS136" s="947"/>
      <c r="GNT136" s="947"/>
      <c r="GNU136" s="947"/>
      <c r="GNV136" s="947"/>
      <c r="GNW136" s="947"/>
      <c r="GNX136" s="947"/>
      <c r="GNY136" s="947"/>
      <c r="GNZ136" s="947"/>
      <c r="GOA136" s="947"/>
      <c r="GOB136" s="947"/>
      <c r="GOC136" s="947"/>
      <c r="GOD136" s="947"/>
      <c r="GOE136" s="947"/>
      <c r="GOF136" s="947"/>
      <c r="GOG136" s="947"/>
      <c r="GOH136" s="947"/>
      <c r="GOI136" s="947"/>
      <c r="GOJ136" s="947"/>
      <c r="GOK136" s="947"/>
      <c r="GOL136" s="947"/>
      <c r="GOM136" s="947"/>
      <c r="GON136" s="947"/>
      <c r="GOO136" s="947"/>
      <c r="GOP136" s="947"/>
      <c r="GOQ136" s="947"/>
      <c r="GOR136" s="947"/>
      <c r="GOS136" s="947"/>
      <c r="GOT136" s="947"/>
      <c r="GOU136" s="947"/>
      <c r="GOV136" s="947"/>
      <c r="GOW136" s="947"/>
      <c r="GOX136" s="947"/>
      <c r="GOY136" s="947"/>
      <c r="GOZ136" s="947"/>
      <c r="GPA136" s="947"/>
      <c r="GPB136" s="947"/>
      <c r="GPC136" s="947"/>
      <c r="GPD136" s="947"/>
      <c r="GPE136" s="947"/>
      <c r="GPF136" s="947"/>
      <c r="GPG136" s="947"/>
      <c r="GPH136" s="947"/>
      <c r="GPI136" s="947"/>
      <c r="GPJ136" s="947"/>
      <c r="GPK136" s="947"/>
      <c r="GPL136" s="947"/>
      <c r="GPM136" s="947"/>
      <c r="GPN136" s="947"/>
      <c r="GPO136" s="947"/>
      <c r="GPP136" s="947"/>
      <c r="GPQ136" s="947"/>
      <c r="GPR136" s="947"/>
      <c r="GPS136" s="947"/>
      <c r="GPT136" s="947"/>
      <c r="GPU136" s="947"/>
      <c r="GPV136" s="947"/>
      <c r="GPW136" s="947"/>
      <c r="GPX136" s="947"/>
      <c r="GPY136" s="947"/>
      <c r="GPZ136" s="947"/>
      <c r="GQA136" s="947"/>
      <c r="GQB136" s="947"/>
      <c r="GQC136" s="947"/>
      <c r="GQD136" s="947"/>
      <c r="GQE136" s="947"/>
      <c r="GQF136" s="947"/>
      <c r="GQG136" s="947"/>
      <c r="GQH136" s="947"/>
      <c r="GQI136" s="947"/>
      <c r="GQJ136" s="947"/>
      <c r="GQK136" s="947"/>
      <c r="GQL136" s="947"/>
      <c r="GQM136" s="947"/>
      <c r="GQN136" s="947"/>
      <c r="GQO136" s="947"/>
      <c r="GQP136" s="947"/>
      <c r="GQQ136" s="947"/>
      <c r="GQR136" s="947"/>
      <c r="GQS136" s="947"/>
      <c r="GQT136" s="947"/>
      <c r="GQU136" s="947"/>
      <c r="GQV136" s="947"/>
      <c r="GQW136" s="947"/>
      <c r="GQX136" s="947"/>
      <c r="GQY136" s="947"/>
      <c r="GQZ136" s="947"/>
      <c r="GRA136" s="947"/>
      <c r="GRB136" s="947"/>
      <c r="GRC136" s="947"/>
      <c r="GRD136" s="947"/>
      <c r="GRE136" s="947"/>
      <c r="GRF136" s="947"/>
      <c r="GRG136" s="947"/>
      <c r="GRH136" s="947"/>
      <c r="GRI136" s="947"/>
      <c r="GRJ136" s="947"/>
      <c r="GRK136" s="947"/>
      <c r="GRL136" s="947"/>
      <c r="GRM136" s="947"/>
      <c r="GRN136" s="947"/>
      <c r="GRO136" s="947"/>
      <c r="GRP136" s="947"/>
      <c r="GRQ136" s="947"/>
      <c r="GRR136" s="947"/>
      <c r="GRS136" s="947"/>
      <c r="GRT136" s="947"/>
      <c r="GRU136" s="947"/>
      <c r="GRV136" s="947"/>
      <c r="GRW136" s="947"/>
      <c r="GRX136" s="947"/>
      <c r="GRY136" s="947"/>
      <c r="GRZ136" s="947"/>
      <c r="GSA136" s="947"/>
      <c r="GSB136" s="947"/>
      <c r="GSC136" s="947"/>
      <c r="GSD136" s="947"/>
      <c r="GSE136" s="947"/>
      <c r="GSF136" s="947"/>
      <c r="GSG136" s="947"/>
      <c r="GSH136" s="947"/>
      <c r="GSI136" s="947"/>
      <c r="GSJ136" s="947"/>
      <c r="GSK136" s="947"/>
      <c r="GSL136" s="947"/>
      <c r="GSM136" s="947"/>
      <c r="GSN136" s="947"/>
      <c r="GSO136" s="947"/>
      <c r="GSP136" s="947"/>
      <c r="GSQ136" s="947"/>
      <c r="GSR136" s="947"/>
      <c r="GSS136" s="947"/>
      <c r="GST136" s="947"/>
      <c r="GSU136" s="947"/>
      <c r="GSV136" s="947"/>
      <c r="GSW136" s="947"/>
      <c r="GSX136" s="947"/>
      <c r="GSY136" s="947"/>
      <c r="GSZ136" s="947"/>
      <c r="GTA136" s="947"/>
      <c r="GTB136" s="947"/>
      <c r="GTC136" s="947"/>
      <c r="GTD136" s="947"/>
      <c r="GTE136" s="947"/>
      <c r="GTF136" s="947"/>
      <c r="GTG136" s="947"/>
      <c r="GTH136" s="947"/>
      <c r="GTI136" s="947"/>
      <c r="GTJ136" s="947"/>
      <c r="GTK136" s="947"/>
      <c r="GTL136" s="947"/>
      <c r="GTM136" s="947"/>
      <c r="GTN136" s="947"/>
      <c r="GTO136" s="947"/>
      <c r="GTP136" s="947"/>
      <c r="GTQ136" s="947"/>
      <c r="GTR136" s="947"/>
      <c r="GTS136" s="947"/>
      <c r="GTT136" s="947"/>
      <c r="GTU136" s="947"/>
      <c r="GTV136" s="947"/>
      <c r="GTW136" s="947"/>
      <c r="GTX136" s="947"/>
      <c r="GTY136" s="947"/>
      <c r="GTZ136" s="947"/>
      <c r="GUA136" s="947"/>
      <c r="GUB136" s="947"/>
      <c r="GUC136" s="947"/>
      <c r="GUD136" s="947"/>
      <c r="GUE136" s="947"/>
      <c r="GUF136" s="947"/>
      <c r="GUG136" s="947"/>
      <c r="GUH136" s="947"/>
      <c r="GUI136" s="947"/>
      <c r="GUJ136" s="947"/>
      <c r="GUK136" s="947"/>
      <c r="GUL136" s="947"/>
      <c r="GUM136" s="947"/>
      <c r="GUN136" s="947"/>
      <c r="GUO136" s="947"/>
      <c r="GUP136" s="947"/>
      <c r="GUQ136" s="947"/>
      <c r="GUR136" s="947"/>
      <c r="GUS136" s="947"/>
      <c r="GUT136" s="947"/>
      <c r="GUU136" s="947"/>
      <c r="GUV136" s="947"/>
      <c r="GUW136" s="947"/>
      <c r="GUX136" s="947"/>
      <c r="GUY136" s="947"/>
      <c r="GUZ136" s="947"/>
      <c r="GVA136" s="947"/>
      <c r="GVB136" s="947"/>
      <c r="GVC136" s="947"/>
      <c r="GVD136" s="947"/>
      <c r="GVE136" s="947"/>
      <c r="GVF136" s="947"/>
      <c r="GVG136" s="947"/>
      <c r="GVH136" s="947"/>
      <c r="GVI136" s="947"/>
      <c r="GVJ136" s="947"/>
      <c r="GVK136" s="947"/>
      <c r="GVL136" s="947"/>
      <c r="GVM136" s="947"/>
      <c r="GVN136" s="947"/>
      <c r="GVO136" s="947"/>
      <c r="GVP136" s="947"/>
      <c r="GVQ136" s="947"/>
      <c r="GVR136" s="947"/>
      <c r="GVS136" s="947"/>
      <c r="GVT136" s="947"/>
      <c r="GVU136" s="947"/>
      <c r="GVV136" s="947"/>
      <c r="GVW136" s="947"/>
      <c r="GVX136" s="947"/>
      <c r="GVY136" s="947"/>
      <c r="GVZ136" s="947"/>
      <c r="GWA136" s="947"/>
      <c r="GWB136" s="947"/>
      <c r="GWC136" s="947"/>
      <c r="GWD136" s="947"/>
      <c r="GWE136" s="947"/>
      <c r="GWF136" s="947"/>
      <c r="GWG136" s="947"/>
      <c r="GWH136" s="947"/>
      <c r="GWI136" s="947"/>
      <c r="GWJ136" s="947"/>
      <c r="GWK136" s="947"/>
      <c r="GWL136" s="947"/>
      <c r="GWM136" s="947"/>
      <c r="GWN136" s="947"/>
      <c r="GWO136" s="947"/>
      <c r="GWP136" s="947"/>
      <c r="GWQ136" s="947"/>
      <c r="GWR136" s="947"/>
      <c r="GWS136" s="947"/>
      <c r="GWT136" s="947"/>
      <c r="GWU136" s="947"/>
      <c r="GWV136" s="947"/>
      <c r="GWW136" s="947"/>
      <c r="GWX136" s="947"/>
      <c r="GWY136" s="947"/>
      <c r="GWZ136" s="947"/>
      <c r="GXA136" s="947"/>
      <c r="GXB136" s="947"/>
      <c r="GXC136" s="947"/>
      <c r="GXD136" s="947"/>
      <c r="GXE136" s="947"/>
      <c r="GXF136" s="947"/>
      <c r="GXG136" s="947"/>
      <c r="GXH136" s="947"/>
      <c r="GXI136" s="947"/>
      <c r="GXJ136" s="947"/>
      <c r="GXK136" s="947"/>
      <c r="GXL136" s="947"/>
      <c r="GXM136" s="947"/>
      <c r="GXN136" s="947"/>
      <c r="GXO136" s="947"/>
      <c r="GXP136" s="947"/>
      <c r="GXQ136" s="947"/>
      <c r="GXR136" s="947"/>
      <c r="GXS136" s="947"/>
      <c r="GXT136" s="947"/>
      <c r="GXU136" s="947"/>
      <c r="GXV136" s="947"/>
      <c r="GXW136" s="947"/>
      <c r="GXX136" s="947"/>
      <c r="GXY136" s="947"/>
      <c r="GXZ136" s="947"/>
      <c r="GYA136" s="947"/>
      <c r="GYB136" s="947"/>
      <c r="GYC136" s="947"/>
      <c r="GYD136" s="947"/>
      <c r="GYE136" s="947"/>
      <c r="GYF136" s="947"/>
      <c r="GYG136" s="947"/>
      <c r="GYH136" s="947"/>
      <c r="GYI136" s="947"/>
      <c r="GYJ136" s="947"/>
      <c r="GYK136" s="947"/>
      <c r="GYL136" s="947"/>
      <c r="GYM136" s="947"/>
      <c r="GYN136" s="947"/>
      <c r="GYO136" s="947"/>
      <c r="GYP136" s="947"/>
      <c r="GYQ136" s="947"/>
      <c r="GYR136" s="947"/>
      <c r="GYS136" s="947"/>
      <c r="GYT136" s="947"/>
      <c r="GYU136" s="947"/>
      <c r="GYV136" s="947"/>
      <c r="GYW136" s="947"/>
      <c r="GYX136" s="947"/>
      <c r="GYY136" s="947"/>
      <c r="GYZ136" s="947"/>
      <c r="GZA136" s="947"/>
      <c r="GZB136" s="947"/>
      <c r="GZC136" s="947"/>
      <c r="GZD136" s="947"/>
      <c r="GZE136" s="947"/>
      <c r="GZF136" s="947"/>
      <c r="GZG136" s="947"/>
      <c r="GZH136" s="947"/>
      <c r="GZI136" s="947"/>
      <c r="GZJ136" s="947"/>
      <c r="GZK136" s="947"/>
      <c r="GZL136" s="947"/>
      <c r="GZM136" s="947"/>
      <c r="GZN136" s="947"/>
      <c r="GZO136" s="947"/>
      <c r="GZP136" s="947"/>
      <c r="GZQ136" s="947"/>
      <c r="GZR136" s="947"/>
      <c r="GZS136" s="947"/>
      <c r="GZT136" s="947"/>
      <c r="GZU136" s="947"/>
      <c r="GZV136" s="947"/>
      <c r="GZW136" s="947"/>
      <c r="GZX136" s="947"/>
      <c r="GZY136" s="947"/>
      <c r="GZZ136" s="947"/>
      <c r="HAA136" s="947"/>
      <c r="HAB136" s="947"/>
      <c r="HAC136" s="947"/>
      <c r="HAD136" s="947"/>
      <c r="HAE136" s="947"/>
      <c r="HAF136" s="947"/>
      <c r="HAG136" s="947"/>
      <c r="HAH136" s="947"/>
      <c r="HAI136" s="947"/>
      <c r="HAJ136" s="947"/>
      <c r="HAK136" s="947"/>
      <c r="HAL136" s="947"/>
      <c r="HAM136" s="947"/>
      <c r="HAN136" s="947"/>
      <c r="HAO136" s="947"/>
      <c r="HAP136" s="947"/>
      <c r="HAQ136" s="947"/>
      <c r="HAR136" s="947"/>
      <c r="HAS136" s="947"/>
      <c r="HAT136" s="947"/>
      <c r="HAU136" s="947"/>
      <c r="HAV136" s="947"/>
      <c r="HAW136" s="947"/>
      <c r="HAX136" s="947"/>
      <c r="HAY136" s="947"/>
      <c r="HAZ136" s="947"/>
      <c r="HBA136" s="947"/>
      <c r="HBB136" s="947"/>
      <c r="HBC136" s="947"/>
      <c r="HBD136" s="947"/>
      <c r="HBE136" s="947"/>
      <c r="HBF136" s="947"/>
      <c r="HBG136" s="947"/>
      <c r="HBH136" s="947"/>
      <c r="HBI136" s="947"/>
      <c r="HBJ136" s="947"/>
      <c r="HBK136" s="947"/>
      <c r="HBL136" s="947"/>
      <c r="HBM136" s="947"/>
      <c r="HBN136" s="947"/>
      <c r="HBO136" s="947"/>
      <c r="HBP136" s="947"/>
      <c r="HBQ136" s="947"/>
      <c r="HBR136" s="947"/>
      <c r="HBS136" s="947"/>
      <c r="HBT136" s="947"/>
      <c r="HBU136" s="947"/>
      <c r="HBV136" s="947"/>
      <c r="HBW136" s="947"/>
      <c r="HBX136" s="947"/>
      <c r="HBY136" s="947"/>
      <c r="HBZ136" s="947"/>
      <c r="HCA136" s="947"/>
      <c r="HCB136" s="947"/>
      <c r="HCC136" s="947"/>
      <c r="HCD136" s="947"/>
      <c r="HCE136" s="947"/>
      <c r="HCF136" s="947"/>
      <c r="HCG136" s="947"/>
      <c r="HCH136" s="947"/>
      <c r="HCI136" s="947"/>
      <c r="HCJ136" s="947"/>
      <c r="HCK136" s="947"/>
      <c r="HCL136" s="947"/>
      <c r="HCM136" s="947"/>
      <c r="HCN136" s="947"/>
      <c r="HCO136" s="947"/>
      <c r="HCP136" s="947"/>
      <c r="HCQ136" s="947"/>
      <c r="HCR136" s="947"/>
      <c r="HCS136" s="947"/>
      <c r="HCT136" s="947"/>
      <c r="HCU136" s="947"/>
      <c r="HCV136" s="947"/>
      <c r="HCW136" s="947"/>
      <c r="HCX136" s="947"/>
      <c r="HCY136" s="947"/>
      <c r="HCZ136" s="947"/>
      <c r="HDA136" s="947"/>
      <c r="HDB136" s="947"/>
      <c r="HDC136" s="947"/>
      <c r="HDD136" s="947"/>
      <c r="HDE136" s="947"/>
      <c r="HDF136" s="947"/>
      <c r="HDG136" s="947"/>
      <c r="HDH136" s="947"/>
      <c r="HDI136" s="947"/>
      <c r="HDJ136" s="947"/>
      <c r="HDK136" s="947"/>
      <c r="HDL136" s="947"/>
      <c r="HDM136" s="947"/>
      <c r="HDN136" s="947"/>
      <c r="HDO136" s="947"/>
      <c r="HDP136" s="947"/>
      <c r="HDQ136" s="947"/>
      <c r="HDR136" s="947"/>
      <c r="HDS136" s="947"/>
      <c r="HDT136" s="947"/>
      <c r="HDU136" s="947"/>
      <c r="HDV136" s="947"/>
      <c r="HDW136" s="947"/>
      <c r="HDX136" s="947"/>
      <c r="HDY136" s="947"/>
      <c r="HDZ136" s="947"/>
      <c r="HEA136" s="947"/>
      <c r="HEB136" s="947"/>
      <c r="HEC136" s="947"/>
      <c r="HED136" s="947"/>
      <c r="HEE136" s="947"/>
      <c r="HEF136" s="947"/>
      <c r="HEG136" s="947"/>
      <c r="HEH136" s="947"/>
      <c r="HEI136" s="947"/>
      <c r="HEJ136" s="947"/>
      <c r="HEK136" s="947"/>
      <c r="HEL136" s="947"/>
      <c r="HEM136" s="947"/>
      <c r="HEN136" s="947"/>
      <c r="HEO136" s="947"/>
      <c r="HEP136" s="947"/>
      <c r="HEQ136" s="947"/>
      <c r="HER136" s="947"/>
      <c r="HES136" s="947"/>
      <c r="HET136" s="947"/>
      <c r="HEU136" s="947"/>
      <c r="HEV136" s="947"/>
      <c r="HEW136" s="947"/>
      <c r="HEX136" s="947"/>
      <c r="HEY136" s="947"/>
      <c r="HEZ136" s="947"/>
      <c r="HFA136" s="947"/>
      <c r="HFB136" s="947"/>
      <c r="HFC136" s="947"/>
      <c r="HFD136" s="947"/>
      <c r="HFE136" s="947"/>
      <c r="HFF136" s="947"/>
      <c r="HFG136" s="947"/>
      <c r="HFH136" s="947"/>
      <c r="HFI136" s="947"/>
      <c r="HFJ136" s="947"/>
      <c r="HFK136" s="947"/>
      <c r="HFL136" s="947"/>
      <c r="HFM136" s="947"/>
      <c r="HFN136" s="947"/>
      <c r="HFO136" s="947"/>
      <c r="HFP136" s="947"/>
      <c r="HFQ136" s="947"/>
      <c r="HFR136" s="947"/>
      <c r="HFS136" s="947"/>
      <c r="HFT136" s="947"/>
      <c r="HFU136" s="947"/>
      <c r="HFV136" s="947"/>
      <c r="HFW136" s="947"/>
      <c r="HFX136" s="947"/>
      <c r="HFY136" s="947"/>
      <c r="HFZ136" s="947"/>
      <c r="HGA136" s="947"/>
      <c r="HGB136" s="947"/>
      <c r="HGC136" s="947"/>
      <c r="HGD136" s="947"/>
      <c r="HGE136" s="947"/>
      <c r="HGF136" s="947"/>
      <c r="HGG136" s="947"/>
      <c r="HGH136" s="947"/>
      <c r="HGI136" s="947"/>
      <c r="HGJ136" s="947"/>
      <c r="HGK136" s="947"/>
      <c r="HGL136" s="947"/>
      <c r="HGM136" s="947"/>
      <c r="HGN136" s="947"/>
      <c r="HGO136" s="947"/>
      <c r="HGP136" s="947"/>
      <c r="HGQ136" s="947"/>
      <c r="HGR136" s="947"/>
      <c r="HGS136" s="947"/>
      <c r="HGT136" s="947"/>
      <c r="HGU136" s="947"/>
      <c r="HGV136" s="947"/>
      <c r="HGW136" s="947"/>
      <c r="HGX136" s="947"/>
      <c r="HGY136" s="947"/>
      <c r="HGZ136" s="947"/>
      <c r="HHA136" s="947"/>
      <c r="HHB136" s="947"/>
      <c r="HHC136" s="947"/>
      <c r="HHD136" s="947"/>
      <c r="HHE136" s="947"/>
      <c r="HHF136" s="947"/>
      <c r="HHG136" s="947"/>
      <c r="HHH136" s="947"/>
      <c r="HHI136" s="947"/>
      <c r="HHJ136" s="947"/>
      <c r="HHK136" s="947"/>
      <c r="HHL136" s="947"/>
      <c r="HHM136" s="947"/>
      <c r="HHN136" s="947"/>
      <c r="HHO136" s="947"/>
      <c r="HHP136" s="947"/>
      <c r="HHQ136" s="947"/>
      <c r="HHR136" s="947"/>
      <c r="HHS136" s="947"/>
      <c r="HHT136" s="947"/>
      <c r="HHU136" s="947"/>
      <c r="HHV136" s="947"/>
      <c r="HHW136" s="947"/>
      <c r="HHX136" s="947"/>
      <c r="HHY136" s="947"/>
      <c r="HHZ136" s="947"/>
      <c r="HIA136" s="947"/>
      <c r="HIB136" s="947"/>
      <c r="HIC136" s="947"/>
      <c r="HID136" s="947"/>
      <c r="HIE136" s="947"/>
      <c r="HIF136" s="947"/>
      <c r="HIG136" s="947"/>
      <c r="HIH136" s="947"/>
      <c r="HII136" s="947"/>
      <c r="HIJ136" s="947"/>
      <c r="HIK136" s="947"/>
      <c r="HIL136" s="947"/>
      <c r="HIM136" s="947"/>
      <c r="HIN136" s="947"/>
      <c r="HIO136" s="947"/>
      <c r="HIP136" s="947"/>
      <c r="HIQ136" s="947"/>
      <c r="HIR136" s="947"/>
      <c r="HIS136" s="947"/>
      <c r="HIT136" s="947"/>
      <c r="HIU136" s="947"/>
      <c r="HIV136" s="947"/>
      <c r="HIW136" s="947"/>
      <c r="HIX136" s="947"/>
      <c r="HIY136" s="947"/>
      <c r="HIZ136" s="947"/>
      <c r="HJA136" s="947"/>
      <c r="HJB136" s="947"/>
      <c r="HJC136" s="947"/>
      <c r="HJD136" s="947"/>
      <c r="HJE136" s="947"/>
      <c r="HJF136" s="947"/>
      <c r="HJG136" s="947"/>
      <c r="HJH136" s="947"/>
      <c r="HJI136" s="947"/>
      <c r="HJJ136" s="947"/>
      <c r="HJK136" s="947"/>
      <c r="HJL136" s="947"/>
      <c r="HJM136" s="947"/>
      <c r="HJN136" s="947"/>
      <c r="HJO136" s="947"/>
      <c r="HJP136" s="947"/>
      <c r="HJQ136" s="947"/>
      <c r="HJR136" s="947"/>
      <c r="HJS136" s="947"/>
      <c r="HJT136" s="947"/>
      <c r="HJU136" s="947"/>
      <c r="HJV136" s="947"/>
      <c r="HJW136" s="947"/>
      <c r="HJX136" s="947"/>
      <c r="HJY136" s="947"/>
      <c r="HJZ136" s="947"/>
      <c r="HKA136" s="947"/>
      <c r="HKB136" s="947"/>
      <c r="HKC136" s="947"/>
      <c r="HKD136" s="947"/>
      <c r="HKE136" s="947"/>
      <c r="HKF136" s="947"/>
      <c r="HKG136" s="947"/>
      <c r="HKH136" s="947"/>
      <c r="HKI136" s="947"/>
      <c r="HKJ136" s="947"/>
      <c r="HKK136" s="947"/>
      <c r="HKL136" s="947"/>
      <c r="HKM136" s="947"/>
      <c r="HKN136" s="947"/>
      <c r="HKO136" s="947"/>
      <c r="HKP136" s="947"/>
      <c r="HKQ136" s="947"/>
      <c r="HKR136" s="947"/>
      <c r="HKS136" s="947"/>
      <c r="HKT136" s="947"/>
      <c r="HKU136" s="947"/>
      <c r="HKV136" s="947"/>
      <c r="HKW136" s="947"/>
      <c r="HKX136" s="947"/>
      <c r="HKY136" s="947"/>
      <c r="HKZ136" s="947"/>
      <c r="HLA136" s="947"/>
      <c r="HLB136" s="947"/>
      <c r="HLC136" s="947"/>
      <c r="HLD136" s="947"/>
      <c r="HLE136" s="947"/>
      <c r="HLF136" s="947"/>
      <c r="HLG136" s="947"/>
      <c r="HLH136" s="947"/>
      <c r="HLI136" s="947"/>
      <c r="HLJ136" s="947"/>
      <c r="HLK136" s="947"/>
      <c r="HLL136" s="947"/>
      <c r="HLM136" s="947"/>
      <c r="HLN136" s="947"/>
      <c r="HLO136" s="947"/>
      <c r="HLP136" s="947"/>
      <c r="HLQ136" s="947"/>
      <c r="HLR136" s="947"/>
      <c r="HLS136" s="947"/>
      <c r="HLT136" s="947"/>
      <c r="HLU136" s="947"/>
      <c r="HLV136" s="947"/>
      <c r="HLW136" s="947"/>
      <c r="HLX136" s="947"/>
      <c r="HLY136" s="947"/>
      <c r="HLZ136" s="947"/>
      <c r="HMA136" s="947"/>
      <c r="HMB136" s="947"/>
      <c r="HMC136" s="947"/>
      <c r="HMD136" s="947"/>
      <c r="HME136" s="947"/>
      <c r="HMF136" s="947"/>
      <c r="HMG136" s="947"/>
      <c r="HMH136" s="947"/>
      <c r="HMI136" s="947"/>
      <c r="HMJ136" s="947"/>
      <c r="HMK136" s="947"/>
      <c r="HML136" s="947"/>
      <c r="HMM136" s="947"/>
      <c r="HMN136" s="947"/>
      <c r="HMO136" s="947"/>
      <c r="HMP136" s="947"/>
      <c r="HMQ136" s="947"/>
      <c r="HMR136" s="947"/>
      <c r="HMS136" s="947"/>
      <c r="HMT136" s="947"/>
      <c r="HMU136" s="947"/>
      <c r="HMV136" s="947"/>
      <c r="HMW136" s="947"/>
      <c r="HMX136" s="947"/>
      <c r="HMY136" s="947"/>
      <c r="HMZ136" s="947"/>
      <c r="HNA136" s="947"/>
      <c r="HNB136" s="947"/>
      <c r="HNC136" s="947"/>
      <c r="HND136" s="947"/>
      <c r="HNE136" s="947"/>
      <c r="HNF136" s="947"/>
      <c r="HNG136" s="947"/>
      <c r="HNH136" s="947"/>
      <c r="HNI136" s="947"/>
      <c r="HNJ136" s="947"/>
      <c r="HNK136" s="947"/>
      <c r="HNL136" s="947"/>
      <c r="HNM136" s="947"/>
      <c r="HNN136" s="947"/>
      <c r="HNO136" s="947"/>
      <c r="HNP136" s="947"/>
      <c r="HNQ136" s="947"/>
      <c r="HNR136" s="947"/>
      <c r="HNS136" s="947"/>
      <c r="HNT136" s="947"/>
      <c r="HNU136" s="947"/>
      <c r="HNV136" s="947"/>
      <c r="HNW136" s="947"/>
      <c r="HNX136" s="947"/>
      <c r="HNY136" s="947"/>
      <c r="HNZ136" s="947"/>
      <c r="HOA136" s="947"/>
      <c r="HOB136" s="947"/>
      <c r="HOC136" s="947"/>
      <c r="HOD136" s="947"/>
      <c r="HOE136" s="947"/>
      <c r="HOF136" s="947"/>
      <c r="HOG136" s="947"/>
      <c r="HOH136" s="947"/>
      <c r="HOI136" s="947"/>
      <c r="HOJ136" s="947"/>
      <c r="HOK136" s="947"/>
      <c r="HOL136" s="947"/>
      <c r="HOM136" s="947"/>
      <c r="HON136" s="947"/>
      <c r="HOO136" s="947"/>
      <c r="HOP136" s="947"/>
      <c r="HOQ136" s="947"/>
      <c r="HOR136" s="947"/>
      <c r="HOS136" s="947"/>
      <c r="HOT136" s="947"/>
      <c r="HOU136" s="947"/>
      <c r="HOV136" s="947"/>
      <c r="HOW136" s="947"/>
      <c r="HOX136" s="947"/>
      <c r="HOY136" s="947"/>
      <c r="HOZ136" s="947"/>
      <c r="HPA136" s="947"/>
      <c r="HPB136" s="947"/>
      <c r="HPC136" s="947"/>
      <c r="HPD136" s="947"/>
      <c r="HPE136" s="947"/>
      <c r="HPF136" s="947"/>
      <c r="HPG136" s="947"/>
      <c r="HPH136" s="947"/>
      <c r="HPI136" s="947"/>
      <c r="HPJ136" s="947"/>
      <c r="HPK136" s="947"/>
      <c r="HPL136" s="947"/>
      <c r="HPM136" s="947"/>
      <c r="HPN136" s="947"/>
      <c r="HPO136" s="947"/>
      <c r="HPP136" s="947"/>
      <c r="HPQ136" s="947"/>
      <c r="HPR136" s="947"/>
      <c r="HPS136" s="947"/>
      <c r="HPT136" s="947"/>
      <c r="HPU136" s="947"/>
      <c r="HPV136" s="947"/>
      <c r="HPW136" s="947"/>
      <c r="HPX136" s="947"/>
      <c r="HPY136" s="947"/>
      <c r="HPZ136" s="947"/>
      <c r="HQA136" s="947"/>
      <c r="HQB136" s="947"/>
      <c r="HQC136" s="947"/>
      <c r="HQD136" s="947"/>
      <c r="HQE136" s="947"/>
      <c r="HQF136" s="947"/>
      <c r="HQG136" s="947"/>
      <c r="HQH136" s="947"/>
      <c r="HQI136" s="947"/>
      <c r="HQJ136" s="947"/>
      <c r="HQK136" s="947"/>
      <c r="HQL136" s="947"/>
      <c r="HQM136" s="947"/>
      <c r="HQN136" s="947"/>
      <c r="HQO136" s="947"/>
      <c r="HQP136" s="947"/>
      <c r="HQQ136" s="947"/>
      <c r="HQR136" s="947"/>
      <c r="HQS136" s="947"/>
      <c r="HQT136" s="947"/>
      <c r="HQU136" s="947"/>
      <c r="HQV136" s="947"/>
      <c r="HQW136" s="947"/>
      <c r="HQX136" s="947"/>
      <c r="HQY136" s="947"/>
      <c r="HQZ136" s="947"/>
      <c r="HRA136" s="947"/>
      <c r="HRB136" s="947"/>
      <c r="HRC136" s="947"/>
      <c r="HRD136" s="947"/>
      <c r="HRE136" s="947"/>
      <c r="HRF136" s="947"/>
      <c r="HRG136" s="947"/>
      <c r="HRH136" s="947"/>
      <c r="HRI136" s="947"/>
      <c r="HRJ136" s="947"/>
      <c r="HRK136" s="947"/>
      <c r="HRL136" s="947"/>
      <c r="HRM136" s="947"/>
      <c r="HRN136" s="947"/>
      <c r="HRO136" s="947"/>
      <c r="HRP136" s="947"/>
      <c r="HRQ136" s="947"/>
      <c r="HRR136" s="947"/>
      <c r="HRS136" s="947"/>
      <c r="HRT136" s="947"/>
      <c r="HRU136" s="947"/>
      <c r="HRV136" s="947"/>
      <c r="HRW136" s="947"/>
      <c r="HRX136" s="947"/>
      <c r="HRY136" s="947"/>
      <c r="HRZ136" s="947"/>
      <c r="HSA136" s="947"/>
      <c r="HSB136" s="947"/>
      <c r="HSC136" s="947"/>
      <c r="HSD136" s="947"/>
      <c r="HSE136" s="947"/>
      <c r="HSF136" s="947"/>
      <c r="HSG136" s="947"/>
      <c r="HSH136" s="947"/>
      <c r="HSI136" s="947"/>
      <c r="HSJ136" s="947"/>
      <c r="HSK136" s="947"/>
      <c r="HSL136" s="947"/>
      <c r="HSM136" s="947"/>
      <c r="HSN136" s="947"/>
      <c r="HSO136" s="947"/>
      <c r="HSP136" s="947"/>
      <c r="HSQ136" s="947"/>
      <c r="HSR136" s="947"/>
      <c r="HSS136" s="947"/>
      <c r="HST136" s="947"/>
      <c r="HSU136" s="947"/>
      <c r="HSV136" s="947"/>
      <c r="HSW136" s="947"/>
      <c r="HSX136" s="947"/>
      <c r="HSY136" s="947"/>
      <c r="HSZ136" s="947"/>
      <c r="HTA136" s="947"/>
      <c r="HTB136" s="947"/>
      <c r="HTC136" s="947"/>
      <c r="HTD136" s="947"/>
      <c r="HTE136" s="947"/>
      <c r="HTF136" s="947"/>
      <c r="HTG136" s="947"/>
      <c r="HTH136" s="947"/>
      <c r="HTI136" s="947"/>
      <c r="HTJ136" s="947"/>
      <c r="HTK136" s="947"/>
      <c r="HTL136" s="947"/>
      <c r="HTM136" s="947"/>
      <c r="HTN136" s="947"/>
      <c r="HTO136" s="947"/>
      <c r="HTP136" s="947"/>
      <c r="HTQ136" s="947"/>
      <c r="HTR136" s="947"/>
      <c r="HTS136" s="947"/>
      <c r="HTT136" s="947"/>
      <c r="HTU136" s="947"/>
      <c r="HTV136" s="947"/>
      <c r="HTW136" s="947"/>
      <c r="HTX136" s="947"/>
      <c r="HTY136" s="947"/>
      <c r="HTZ136" s="947"/>
      <c r="HUA136" s="947"/>
      <c r="HUB136" s="947"/>
      <c r="HUC136" s="947"/>
      <c r="HUD136" s="947"/>
      <c r="HUE136" s="947"/>
      <c r="HUF136" s="947"/>
      <c r="HUG136" s="947"/>
      <c r="HUH136" s="947"/>
      <c r="HUI136" s="947"/>
      <c r="HUJ136" s="947"/>
      <c r="HUK136" s="947"/>
      <c r="HUL136" s="947"/>
      <c r="HUM136" s="947"/>
      <c r="HUN136" s="947"/>
      <c r="HUO136" s="947"/>
      <c r="HUP136" s="947"/>
      <c r="HUQ136" s="947"/>
      <c r="HUR136" s="947"/>
      <c r="HUS136" s="947"/>
      <c r="HUT136" s="947"/>
      <c r="HUU136" s="947"/>
      <c r="HUV136" s="947"/>
      <c r="HUW136" s="947"/>
      <c r="HUX136" s="947"/>
      <c r="HUY136" s="947"/>
      <c r="HUZ136" s="947"/>
      <c r="HVA136" s="947"/>
      <c r="HVB136" s="947"/>
      <c r="HVC136" s="947"/>
      <c r="HVD136" s="947"/>
      <c r="HVE136" s="947"/>
      <c r="HVF136" s="947"/>
      <c r="HVG136" s="947"/>
      <c r="HVH136" s="947"/>
      <c r="HVI136" s="947"/>
      <c r="HVJ136" s="947"/>
      <c r="HVK136" s="947"/>
      <c r="HVL136" s="947"/>
      <c r="HVM136" s="947"/>
      <c r="HVN136" s="947"/>
      <c r="HVO136" s="947"/>
      <c r="HVP136" s="947"/>
      <c r="HVQ136" s="947"/>
      <c r="HVR136" s="947"/>
      <c r="HVS136" s="947"/>
      <c r="HVT136" s="947"/>
      <c r="HVU136" s="947"/>
      <c r="HVV136" s="947"/>
      <c r="HVW136" s="947"/>
      <c r="HVX136" s="947"/>
      <c r="HVY136" s="947"/>
      <c r="HVZ136" s="947"/>
      <c r="HWA136" s="947"/>
      <c r="HWB136" s="947"/>
      <c r="HWC136" s="947"/>
      <c r="HWD136" s="947"/>
      <c r="HWE136" s="947"/>
      <c r="HWF136" s="947"/>
      <c r="HWG136" s="947"/>
      <c r="HWH136" s="947"/>
      <c r="HWI136" s="947"/>
      <c r="HWJ136" s="947"/>
      <c r="HWK136" s="947"/>
      <c r="HWL136" s="947"/>
      <c r="HWM136" s="947"/>
      <c r="HWN136" s="947"/>
      <c r="HWO136" s="947"/>
      <c r="HWP136" s="947"/>
      <c r="HWQ136" s="947"/>
      <c r="HWR136" s="947"/>
      <c r="HWS136" s="947"/>
      <c r="HWT136" s="947"/>
      <c r="HWU136" s="947"/>
      <c r="HWV136" s="947"/>
      <c r="HWW136" s="947"/>
      <c r="HWX136" s="947"/>
      <c r="HWY136" s="947"/>
      <c r="HWZ136" s="947"/>
      <c r="HXA136" s="947"/>
      <c r="HXB136" s="947"/>
      <c r="HXC136" s="947"/>
      <c r="HXD136" s="947"/>
      <c r="HXE136" s="947"/>
      <c r="HXF136" s="947"/>
      <c r="HXG136" s="947"/>
      <c r="HXH136" s="947"/>
      <c r="HXI136" s="947"/>
      <c r="HXJ136" s="947"/>
      <c r="HXK136" s="947"/>
      <c r="HXL136" s="947"/>
      <c r="HXM136" s="947"/>
      <c r="HXN136" s="947"/>
      <c r="HXO136" s="947"/>
      <c r="HXP136" s="947"/>
      <c r="HXQ136" s="947"/>
      <c r="HXR136" s="947"/>
      <c r="HXS136" s="947"/>
      <c r="HXT136" s="947"/>
      <c r="HXU136" s="947"/>
      <c r="HXV136" s="947"/>
      <c r="HXW136" s="947"/>
      <c r="HXX136" s="947"/>
      <c r="HXY136" s="947"/>
      <c r="HXZ136" s="947"/>
      <c r="HYA136" s="947"/>
      <c r="HYB136" s="947"/>
      <c r="HYC136" s="947"/>
      <c r="HYD136" s="947"/>
      <c r="HYE136" s="947"/>
      <c r="HYF136" s="947"/>
      <c r="HYG136" s="947"/>
      <c r="HYH136" s="947"/>
      <c r="HYI136" s="947"/>
      <c r="HYJ136" s="947"/>
      <c r="HYK136" s="947"/>
      <c r="HYL136" s="947"/>
      <c r="HYM136" s="947"/>
      <c r="HYN136" s="947"/>
      <c r="HYO136" s="947"/>
      <c r="HYP136" s="947"/>
      <c r="HYQ136" s="947"/>
      <c r="HYR136" s="947"/>
      <c r="HYS136" s="947"/>
      <c r="HYT136" s="947"/>
      <c r="HYU136" s="947"/>
      <c r="HYV136" s="947"/>
      <c r="HYW136" s="947"/>
      <c r="HYX136" s="947"/>
      <c r="HYY136" s="947"/>
      <c r="HYZ136" s="947"/>
      <c r="HZA136" s="947"/>
      <c r="HZB136" s="947"/>
      <c r="HZC136" s="947"/>
      <c r="HZD136" s="947"/>
      <c r="HZE136" s="947"/>
      <c r="HZF136" s="947"/>
      <c r="HZG136" s="947"/>
      <c r="HZH136" s="947"/>
      <c r="HZI136" s="947"/>
      <c r="HZJ136" s="947"/>
      <c r="HZK136" s="947"/>
      <c r="HZL136" s="947"/>
      <c r="HZM136" s="947"/>
      <c r="HZN136" s="947"/>
      <c r="HZO136" s="947"/>
      <c r="HZP136" s="947"/>
      <c r="HZQ136" s="947"/>
      <c r="HZR136" s="947"/>
      <c r="HZS136" s="947"/>
      <c r="HZT136" s="947"/>
      <c r="HZU136" s="947"/>
      <c r="HZV136" s="947"/>
      <c r="HZW136" s="947"/>
      <c r="HZX136" s="947"/>
      <c r="HZY136" s="947"/>
      <c r="HZZ136" s="947"/>
      <c r="IAA136" s="947"/>
      <c r="IAB136" s="947"/>
      <c r="IAC136" s="947"/>
      <c r="IAD136" s="947"/>
      <c r="IAE136" s="947"/>
      <c r="IAF136" s="947"/>
      <c r="IAG136" s="947"/>
      <c r="IAH136" s="947"/>
      <c r="IAI136" s="947"/>
      <c r="IAJ136" s="947"/>
      <c r="IAK136" s="947"/>
      <c r="IAL136" s="947"/>
      <c r="IAM136" s="947"/>
      <c r="IAN136" s="947"/>
      <c r="IAO136" s="947"/>
      <c r="IAP136" s="947"/>
      <c r="IAQ136" s="947"/>
      <c r="IAR136" s="947"/>
      <c r="IAS136" s="947"/>
      <c r="IAT136" s="947"/>
      <c r="IAU136" s="947"/>
      <c r="IAV136" s="947"/>
      <c r="IAW136" s="947"/>
      <c r="IAX136" s="947"/>
      <c r="IAY136" s="947"/>
      <c r="IAZ136" s="947"/>
      <c r="IBA136" s="947"/>
      <c r="IBB136" s="947"/>
      <c r="IBC136" s="947"/>
      <c r="IBD136" s="947"/>
      <c r="IBE136" s="947"/>
      <c r="IBF136" s="947"/>
      <c r="IBG136" s="947"/>
      <c r="IBH136" s="947"/>
      <c r="IBI136" s="947"/>
      <c r="IBJ136" s="947"/>
      <c r="IBK136" s="947"/>
      <c r="IBL136" s="947"/>
      <c r="IBM136" s="947"/>
      <c r="IBN136" s="947"/>
      <c r="IBO136" s="947"/>
      <c r="IBP136" s="947"/>
      <c r="IBQ136" s="947"/>
      <c r="IBR136" s="947"/>
      <c r="IBS136" s="947"/>
      <c r="IBT136" s="947"/>
      <c r="IBU136" s="947"/>
      <c r="IBV136" s="947"/>
      <c r="IBW136" s="947"/>
      <c r="IBX136" s="947"/>
      <c r="IBY136" s="947"/>
      <c r="IBZ136" s="947"/>
      <c r="ICA136" s="947"/>
      <c r="ICB136" s="947"/>
      <c r="ICC136" s="947"/>
      <c r="ICD136" s="947"/>
      <c r="ICE136" s="947"/>
      <c r="ICF136" s="947"/>
      <c r="ICG136" s="947"/>
      <c r="ICH136" s="947"/>
      <c r="ICI136" s="947"/>
      <c r="ICJ136" s="947"/>
      <c r="ICK136" s="947"/>
      <c r="ICL136" s="947"/>
      <c r="ICM136" s="947"/>
      <c r="ICN136" s="947"/>
      <c r="ICO136" s="947"/>
      <c r="ICP136" s="947"/>
      <c r="ICQ136" s="947"/>
      <c r="ICR136" s="947"/>
      <c r="ICS136" s="947"/>
      <c r="ICT136" s="947"/>
      <c r="ICU136" s="947"/>
      <c r="ICV136" s="947"/>
      <c r="ICW136" s="947"/>
      <c r="ICX136" s="947"/>
      <c r="ICY136" s="947"/>
      <c r="ICZ136" s="947"/>
      <c r="IDA136" s="947"/>
      <c r="IDB136" s="947"/>
      <c r="IDC136" s="947"/>
      <c r="IDD136" s="947"/>
      <c r="IDE136" s="947"/>
      <c r="IDF136" s="947"/>
      <c r="IDG136" s="947"/>
      <c r="IDH136" s="947"/>
      <c r="IDI136" s="947"/>
      <c r="IDJ136" s="947"/>
      <c r="IDK136" s="947"/>
      <c r="IDL136" s="947"/>
      <c r="IDM136" s="947"/>
      <c r="IDN136" s="947"/>
      <c r="IDO136" s="947"/>
      <c r="IDP136" s="947"/>
      <c r="IDQ136" s="947"/>
      <c r="IDR136" s="947"/>
      <c r="IDS136" s="947"/>
      <c r="IDT136" s="947"/>
      <c r="IDU136" s="947"/>
      <c r="IDV136" s="947"/>
      <c r="IDW136" s="947"/>
      <c r="IDX136" s="947"/>
      <c r="IDY136" s="947"/>
      <c r="IDZ136" s="947"/>
      <c r="IEA136" s="947"/>
      <c r="IEB136" s="947"/>
      <c r="IEC136" s="947"/>
      <c r="IED136" s="947"/>
      <c r="IEE136" s="947"/>
      <c r="IEF136" s="947"/>
      <c r="IEG136" s="947"/>
      <c r="IEH136" s="947"/>
      <c r="IEI136" s="947"/>
      <c r="IEJ136" s="947"/>
      <c r="IEK136" s="947"/>
      <c r="IEL136" s="947"/>
      <c r="IEM136" s="947"/>
      <c r="IEN136" s="947"/>
      <c r="IEO136" s="947"/>
      <c r="IEP136" s="947"/>
      <c r="IEQ136" s="947"/>
      <c r="IER136" s="947"/>
      <c r="IES136" s="947"/>
      <c r="IET136" s="947"/>
      <c r="IEU136" s="947"/>
      <c r="IEV136" s="947"/>
      <c r="IEW136" s="947"/>
      <c r="IEX136" s="947"/>
      <c r="IEY136" s="947"/>
      <c r="IEZ136" s="947"/>
      <c r="IFA136" s="947"/>
      <c r="IFB136" s="947"/>
      <c r="IFC136" s="947"/>
      <c r="IFD136" s="947"/>
      <c r="IFE136" s="947"/>
      <c r="IFF136" s="947"/>
      <c r="IFG136" s="947"/>
      <c r="IFH136" s="947"/>
      <c r="IFI136" s="947"/>
      <c r="IFJ136" s="947"/>
      <c r="IFK136" s="947"/>
      <c r="IFL136" s="947"/>
      <c r="IFM136" s="947"/>
      <c r="IFN136" s="947"/>
      <c r="IFO136" s="947"/>
      <c r="IFP136" s="947"/>
      <c r="IFQ136" s="947"/>
      <c r="IFR136" s="947"/>
      <c r="IFS136" s="947"/>
      <c r="IFT136" s="947"/>
      <c r="IFU136" s="947"/>
      <c r="IFV136" s="947"/>
      <c r="IFW136" s="947"/>
      <c r="IFX136" s="947"/>
      <c r="IFY136" s="947"/>
      <c r="IFZ136" s="947"/>
      <c r="IGA136" s="947"/>
      <c r="IGB136" s="947"/>
      <c r="IGC136" s="947"/>
      <c r="IGD136" s="947"/>
      <c r="IGE136" s="947"/>
      <c r="IGF136" s="947"/>
      <c r="IGG136" s="947"/>
      <c r="IGH136" s="947"/>
      <c r="IGI136" s="947"/>
      <c r="IGJ136" s="947"/>
      <c r="IGK136" s="947"/>
      <c r="IGL136" s="947"/>
      <c r="IGM136" s="947"/>
      <c r="IGN136" s="947"/>
      <c r="IGO136" s="947"/>
      <c r="IGP136" s="947"/>
      <c r="IGQ136" s="947"/>
      <c r="IGR136" s="947"/>
      <c r="IGS136" s="947"/>
      <c r="IGT136" s="947"/>
      <c r="IGU136" s="947"/>
      <c r="IGV136" s="947"/>
      <c r="IGW136" s="947"/>
      <c r="IGX136" s="947"/>
      <c r="IGY136" s="947"/>
      <c r="IGZ136" s="947"/>
      <c r="IHA136" s="947"/>
      <c r="IHB136" s="947"/>
      <c r="IHC136" s="947"/>
      <c r="IHD136" s="947"/>
      <c r="IHE136" s="947"/>
      <c r="IHF136" s="947"/>
      <c r="IHG136" s="947"/>
      <c r="IHH136" s="947"/>
      <c r="IHI136" s="947"/>
      <c r="IHJ136" s="947"/>
      <c r="IHK136" s="947"/>
      <c r="IHL136" s="947"/>
      <c r="IHM136" s="947"/>
      <c r="IHN136" s="947"/>
      <c r="IHO136" s="947"/>
      <c r="IHP136" s="947"/>
      <c r="IHQ136" s="947"/>
      <c r="IHR136" s="947"/>
      <c r="IHS136" s="947"/>
      <c r="IHT136" s="947"/>
      <c r="IHU136" s="947"/>
      <c r="IHV136" s="947"/>
      <c r="IHW136" s="947"/>
      <c r="IHX136" s="947"/>
      <c r="IHY136" s="947"/>
      <c r="IHZ136" s="947"/>
      <c r="IIA136" s="947"/>
      <c r="IIB136" s="947"/>
      <c r="IIC136" s="947"/>
      <c r="IID136" s="947"/>
      <c r="IIE136" s="947"/>
      <c r="IIF136" s="947"/>
      <c r="IIG136" s="947"/>
      <c r="IIH136" s="947"/>
      <c r="III136" s="947"/>
      <c r="IIJ136" s="947"/>
      <c r="IIK136" s="947"/>
      <c r="IIL136" s="947"/>
      <c r="IIM136" s="947"/>
      <c r="IIN136" s="947"/>
      <c r="IIO136" s="947"/>
      <c r="IIP136" s="947"/>
      <c r="IIQ136" s="947"/>
      <c r="IIR136" s="947"/>
      <c r="IIS136" s="947"/>
      <c r="IIT136" s="947"/>
      <c r="IIU136" s="947"/>
      <c r="IIV136" s="947"/>
      <c r="IIW136" s="947"/>
      <c r="IIX136" s="947"/>
      <c r="IIY136" s="947"/>
      <c r="IIZ136" s="947"/>
      <c r="IJA136" s="947"/>
      <c r="IJB136" s="947"/>
      <c r="IJC136" s="947"/>
      <c r="IJD136" s="947"/>
      <c r="IJE136" s="947"/>
      <c r="IJF136" s="947"/>
      <c r="IJG136" s="947"/>
      <c r="IJH136" s="947"/>
      <c r="IJI136" s="947"/>
      <c r="IJJ136" s="947"/>
      <c r="IJK136" s="947"/>
      <c r="IJL136" s="947"/>
      <c r="IJM136" s="947"/>
      <c r="IJN136" s="947"/>
      <c r="IJO136" s="947"/>
      <c r="IJP136" s="947"/>
      <c r="IJQ136" s="947"/>
      <c r="IJR136" s="947"/>
      <c r="IJS136" s="947"/>
      <c r="IJT136" s="947"/>
      <c r="IJU136" s="947"/>
      <c r="IJV136" s="947"/>
      <c r="IJW136" s="947"/>
      <c r="IJX136" s="947"/>
      <c r="IJY136" s="947"/>
      <c r="IJZ136" s="947"/>
      <c r="IKA136" s="947"/>
      <c r="IKB136" s="947"/>
      <c r="IKC136" s="947"/>
      <c r="IKD136" s="947"/>
      <c r="IKE136" s="947"/>
      <c r="IKF136" s="947"/>
      <c r="IKG136" s="947"/>
      <c r="IKH136" s="947"/>
      <c r="IKI136" s="947"/>
      <c r="IKJ136" s="947"/>
      <c r="IKK136" s="947"/>
      <c r="IKL136" s="947"/>
      <c r="IKM136" s="947"/>
      <c r="IKN136" s="947"/>
      <c r="IKO136" s="947"/>
      <c r="IKP136" s="947"/>
      <c r="IKQ136" s="947"/>
      <c r="IKR136" s="947"/>
      <c r="IKS136" s="947"/>
      <c r="IKT136" s="947"/>
      <c r="IKU136" s="947"/>
      <c r="IKV136" s="947"/>
      <c r="IKW136" s="947"/>
      <c r="IKX136" s="947"/>
      <c r="IKY136" s="947"/>
      <c r="IKZ136" s="947"/>
      <c r="ILA136" s="947"/>
      <c r="ILB136" s="947"/>
      <c r="ILC136" s="947"/>
      <c r="ILD136" s="947"/>
      <c r="ILE136" s="947"/>
      <c r="ILF136" s="947"/>
      <c r="ILG136" s="947"/>
      <c r="ILH136" s="947"/>
      <c r="ILI136" s="947"/>
      <c r="ILJ136" s="947"/>
      <c r="ILK136" s="947"/>
      <c r="ILL136" s="947"/>
      <c r="ILM136" s="947"/>
      <c r="ILN136" s="947"/>
      <c r="ILO136" s="947"/>
      <c r="ILP136" s="947"/>
      <c r="ILQ136" s="947"/>
      <c r="ILR136" s="947"/>
      <c r="ILS136" s="947"/>
      <c r="ILT136" s="947"/>
      <c r="ILU136" s="947"/>
      <c r="ILV136" s="947"/>
      <c r="ILW136" s="947"/>
      <c r="ILX136" s="947"/>
      <c r="ILY136" s="947"/>
      <c r="ILZ136" s="947"/>
      <c r="IMA136" s="947"/>
      <c r="IMB136" s="947"/>
      <c r="IMC136" s="947"/>
      <c r="IMD136" s="947"/>
      <c r="IME136" s="947"/>
      <c r="IMF136" s="947"/>
      <c r="IMG136" s="947"/>
      <c r="IMH136" s="947"/>
      <c r="IMI136" s="947"/>
      <c r="IMJ136" s="947"/>
      <c r="IMK136" s="947"/>
      <c r="IML136" s="947"/>
      <c r="IMM136" s="947"/>
      <c r="IMN136" s="947"/>
      <c r="IMO136" s="947"/>
      <c r="IMP136" s="947"/>
      <c r="IMQ136" s="947"/>
      <c r="IMR136" s="947"/>
      <c r="IMS136" s="947"/>
      <c r="IMT136" s="947"/>
      <c r="IMU136" s="947"/>
      <c r="IMV136" s="947"/>
      <c r="IMW136" s="947"/>
      <c r="IMX136" s="947"/>
      <c r="IMY136" s="947"/>
      <c r="IMZ136" s="947"/>
      <c r="INA136" s="947"/>
      <c r="INB136" s="947"/>
      <c r="INC136" s="947"/>
      <c r="IND136" s="947"/>
      <c r="INE136" s="947"/>
      <c r="INF136" s="947"/>
      <c r="ING136" s="947"/>
      <c r="INH136" s="947"/>
      <c r="INI136" s="947"/>
      <c r="INJ136" s="947"/>
      <c r="INK136" s="947"/>
      <c r="INL136" s="947"/>
      <c r="INM136" s="947"/>
      <c r="INN136" s="947"/>
      <c r="INO136" s="947"/>
      <c r="INP136" s="947"/>
      <c r="INQ136" s="947"/>
      <c r="INR136" s="947"/>
      <c r="INS136" s="947"/>
      <c r="INT136" s="947"/>
      <c r="INU136" s="947"/>
      <c r="INV136" s="947"/>
      <c r="INW136" s="947"/>
      <c r="INX136" s="947"/>
      <c r="INY136" s="947"/>
      <c r="INZ136" s="947"/>
      <c r="IOA136" s="947"/>
      <c r="IOB136" s="947"/>
      <c r="IOC136" s="947"/>
      <c r="IOD136" s="947"/>
      <c r="IOE136" s="947"/>
      <c r="IOF136" s="947"/>
      <c r="IOG136" s="947"/>
      <c r="IOH136" s="947"/>
      <c r="IOI136" s="947"/>
      <c r="IOJ136" s="947"/>
      <c r="IOK136" s="947"/>
      <c r="IOL136" s="947"/>
      <c r="IOM136" s="947"/>
      <c r="ION136" s="947"/>
      <c r="IOO136" s="947"/>
      <c r="IOP136" s="947"/>
      <c r="IOQ136" s="947"/>
      <c r="IOR136" s="947"/>
      <c r="IOS136" s="947"/>
      <c r="IOT136" s="947"/>
      <c r="IOU136" s="947"/>
      <c r="IOV136" s="947"/>
      <c r="IOW136" s="947"/>
      <c r="IOX136" s="947"/>
      <c r="IOY136" s="947"/>
      <c r="IOZ136" s="947"/>
      <c r="IPA136" s="947"/>
      <c r="IPB136" s="947"/>
      <c r="IPC136" s="947"/>
      <c r="IPD136" s="947"/>
      <c r="IPE136" s="947"/>
      <c r="IPF136" s="947"/>
      <c r="IPG136" s="947"/>
      <c r="IPH136" s="947"/>
      <c r="IPI136" s="947"/>
      <c r="IPJ136" s="947"/>
      <c r="IPK136" s="947"/>
      <c r="IPL136" s="947"/>
      <c r="IPM136" s="947"/>
      <c r="IPN136" s="947"/>
      <c r="IPO136" s="947"/>
      <c r="IPP136" s="947"/>
      <c r="IPQ136" s="947"/>
      <c r="IPR136" s="947"/>
      <c r="IPS136" s="947"/>
      <c r="IPT136" s="947"/>
      <c r="IPU136" s="947"/>
      <c r="IPV136" s="947"/>
      <c r="IPW136" s="947"/>
      <c r="IPX136" s="947"/>
      <c r="IPY136" s="947"/>
      <c r="IPZ136" s="947"/>
      <c r="IQA136" s="947"/>
      <c r="IQB136" s="947"/>
      <c r="IQC136" s="947"/>
      <c r="IQD136" s="947"/>
      <c r="IQE136" s="947"/>
      <c r="IQF136" s="947"/>
      <c r="IQG136" s="947"/>
      <c r="IQH136" s="947"/>
      <c r="IQI136" s="947"/>
      <c r="IQJ136" s="947"/>
      <c r="IQK136" s="947"/>
      <c r="IQL136" s="947"/>
      <c r="IQM136" s="947"/>
      <c r="IQN136" s="947"/>
      <c r="IQO136" s="947"/>
      <c r="IQP136" s="947"/>
      <c r="IQQ136" s="947"/>
      <c r="IQR136" s="947"/>
      <c r="IQS136" s="947"/>
      <c r="IQT136" s="947"/>
      <c r="IQU136" s="947"/>
      <c r="IQV136" s="947"/>
      <c r="IQW136" s="947"/>
      <c r="IQX136" s="947"/>
      <c r="IQY136" s="947"/>
      <c r="IQZ136" s="947"/>
      <c r="IRA136" s="947"/>
      <c r="IRB136" s="947"/>
      <c r="IRC136" s="947"/>
      <c r="IRD136" s="947"/>
      <c r="IRE136" s="947"/>
      <c r="IRF136" s="947"/>
      <c r="IRG136" s="947"/>
      <c r="IRH136" s="947"/>
      <c r="IRI136" s="947"/>
      <c r="IRJ136" s="947"/>
      <c r="IRK136" s="947"/>
      <c r="IRL136" s="947"/>
      <c r="IRM136" s="947"/>
      <c r="IRN136" s="947"/>
      <c r="IRO136" s="947"/>
      <c r="IRP136" s="947"/>
      <c r="IRQ136" s="947"/>
      <c r="IRR136" s="947"/>
      <c r="IRS136" s="947"/>
      <c r="IRT136" s="947"/>
      <c r="IRU136" s="947"/>
      <c r="IRV136" s="947"/>
      <c r="IRW136" s="947"/>
      <c r="IRX136" s="947"/>
      <c r="IRY136" s="947"/>
      <c r="IRZ136" s="947"/>
      <c r="ISA136" s="947"/>
      <c r="ISB136" s="947"/>
      <c r="ISC136" s="947"/>
      <c r="ISD136" s="947"/>
      <c r="ISE136" s="947"/>
      <c r="ISF136" s="947"/>
      <c r="ISG136" s="947"/>
      <c r="ISH136" s="947"/>
      <c r="ISI136" s="947"/>
      <c r="ISJ136" s="947"/>
      <c r="ISK136" s="947"/>
      <c r="ISL136" s="947"/>
      <c r="ISM136" s="947"/>
      <c r="ISN136" s="947"/>
      <c r="ISO136" s="947"/>
      <c r="ISP136" s="947"/>
      <c r="ISQ136" s="947"/>
      <c r="ISR136" s="947"/>
      <c r="ISS136" s="947"/>
      <c r="IST136" s="947"/>
      <c r="ISU136" s="947"/>
      <c r="ISV136" s="947"/>
      <c r="ISW136" s="947"/>
      <c r="ISX136" s="947"/>
      <c r="ISY136" s="947"/>
      <c r="ISZ136" s="947"/>
      <c r="ITA136" s="947"/>
      <c r="ITB136" s="947"/>
      <c r="ITC136" s="947"/>
      <c r="ITD136" s="947"/>
      <c r="ITE136" s="947"/>
      <c r="ITF136" s="947"/>
      <c r="ITG136" s="947"/>
      <c r="ITH136" s="947"/>
      <c r="ITI136" s="947"/>
      <c r="ITJ136" s="947"/>
      <c r="ITK136" s="947"/>
      <c r="ITL136" s="947"/>
      <c r="ITM136" s="947"/>
      <c r="ITN136" s="947"/>
      <c r="ITO136" s="947"/>
      <c r="ITP136" s="947"/>
      <c r="ITQ136" s="947"/>
      <c r="ITR136" s="947"/>
      <c r="ITS136" s="947"/>
      <c r="ITT136" s="947"/>
      <c r="ITU136" s="947"/>
      <c r="ITV136" s="947"/>
      <c r="ITW136" s="947"/>
      <c r="ITX136" s="947"/>
      <c r="ITY136" s="947"/>
      <c r="ITZ136" s="947"/>
      <c r="IUA136" s="947"/>
      <c r="IUB136" s="947"/>
      <c r="IUC136" s="947"/>
      <c r="IUD136" s="947"/>
      <c r="IUE136" s="947"/>
      <c r="IUF136" s="947"/>
      <c r="IUG136" s="947"/>
      <c r="IUH136" s="947"/>
      <c r="IUI136" s="947"/>
      <c r="IUJ136" s="947"/>
      <c r="IUK136" s="947"/>
      <c r="IUL136" s="947"/>
      <c r="IUM136" s="947"/>
      <c r="IUN136" s="947"/>
      <c r="IUO136" s="947"/>
      <c r="IUP136" s="947"/>
      <c r="IUQ136" s="947"/>
      <c r="IUR136" s="947"/>
      <c r="IUS136" s="947"/>
      <c r="IUT136" s="947"/>
      <c r="IUU136" s="947"/>
      <c r="IUV136" s="947"/>
      <c r="IUW136" s="947"/>
      <c r="IUX136" s="947"/>
      <c r="IUY136" s="947"/>
      <c r="IUZ136" s="947"/>
      <c r="IVA136" s="947"/>
      <c r="IVB136" s="947"/>
      <c r="IVC136" s="947"/>
      <c r="IVD136" s="947"/>
      <c r="IVE136" s="947"/>
      <c r="IVF136" s="947"/>
      <c r="IVG136" s="947"/>
      <c r="IVH136" s="947"/>
      <c r="IVI136" s="947"/>
      <c r="IVJ136" s="947"/>
      <c r="IVK136" s="947"/>
      <c r="IVL136" s="947"/>
      <c r="IVM136" s="947"/>
      <c r="IVN136" s="947"/>
      <c r="IVO136" s="947"/>
      <c r="IVP136" s="947"/>
      <c r="IVQ136" s="947"/>
      <c r="IVR136" s="947"/>
      <c r="IVS136" s="947"/>
      <c r="IVT136" s="947"/>
      <c r="IVU136" s="947"/>
      <c r="IVV136" s="947"/>
      <c r="IVW136" s="947"/>
      <c r="IVX136" s="947"/>
      <c r="IVY136" s="947"/>
      <c r="IVZ136" s="947"/>
      <c r="IWA136" s="947"/>
      <c r="IWB136" s="947"/>
      <c r="IWC136" s="947"/>
      <c r="IWD136" s="947"/>
      <c r="IWE136" s="947"/>
      <c r="IWF136" s="947"/>
      <c r="IWG136" s="947"/>
      <c r="IWH136" s="947"/>
      <c r="IWI136" s="947"/>
      <c r="IWJ136" s="947"/>
      <c r="IWK136" s="947"/>
      <c r="IWL136" s="947"/>
      <c r="IWM136" s="947"/>
      <c r="IWN136" s="947"/>
      <c r="IWO136" s="947"/>
      <c r="IWP136" s="947"/>
      <c r="IWQ136" s="947"/>
      <c r="IWR136" s="947"/>
      <c r="IWS136" s="947"/>
      <c r="IWT136" s="947"/>
      <c r="IWU136" s="947"/>
      <c r="IWV136" s="947"/>
      <c r="IWW136" s="947"/>
      <c r="IWX136" s="947"/>
      <c r="IWY136" s="947"/>
      <c r="IWZ136" s="947"/>
      <c r="IXA136" s="947"/>
      <c r="IXB136" s="947"/>
      <c r="IXC136" s="947"/>
      <c r="IXD136" s="947"/>
      <c r="IXE136" s="947"/>
      <c r="IXF136" s="947"/>
      <c r="IXG136" s="947"/>
      <c r="IXH136" s="947"/>
      <c r="IXI136" s="947"/>
      <c r="IXJ136" s="947"/>
      <c r="IXK136" s="947"/>
      <c r="IXL136" s="947"/>
      <c r="IXM136" s="947"/>
      <c r="IXN136" s="947"/>
      <c r="IXO136" s="947"/>
      <c r="IXP136" s="947"/>
      <c r="IXQ136" s="947"/>
      <c r="IXR136" s="947"/>
      <c r="IXS136" s="947"/>
      <c r="IXT136" s="947"/>
      <c r="IXU136" s="947"/>
      <c r="IXV136" s="947"/>
      <c r="IXW136" s="947"/>
      <c r="IXX136" s="947"/>
      <c r="IXY136" s="947"/>
      <c r="IXZ136" s="947"/>
      <c r="IYA136" s="947"/>
      <c r="IYB136" s="947"/>
      <c r="IYC136" s="947"/>
      <c r="IYD136" s="947"/>
      <c r="IYE136" s="947"/>
      <c r="IYF136" s="947"/>
      <c r="IYG136" s="947"/>
      <c r="IYH136" s="947"/>
      <c r="IYI136" s="947"/>
      <c r="IYJ136" s="947"/>
      <c r="IYK136" s="947"/>
      <c r="IYL136" s="947"/>
      <c r="IYM136" s="947"/>
      <c r="IYN136" s="947"/>
      <c r="IYO136" s="947"/>
      <c r="IYP136" s="947"/>
      <c r="IYQ136" s="947"/>
      <c r="IYR136" s="947"/>
      <c r="IYS136" s="947"/>
      <c r="IYT136" s="947"/>
      <c r="IYU136" s="947"/>
      <c r="IYV136" s="947"/>
      <c r="IYW136" s="947"/>
      <c r="IYX136" s="947"/>
      <c r="IYY136" s="947"/>
      <c r="IYZ136" s="947"/>
      <c r="IZA136" s="947"/>
      <c r="IZB136" s="947"/>
      <c r="IZC136" s="947"/>
      <c r="IZD136" s="947"/>
      <c r="IZE136" s="947"/>
      <c r="IZF136" s="947"/>
      <c r="IZG136" s="947"/>
      <c r="IZH136" s="947"/>
      <c r="IZI136" s="947"/>
      <c r="IZJ136" s="947"/>
      <c r="IZK136" s="947"/>
      <c r="IZL136" s="947"/>
      <c r="IZM136" s="947"/>
      <c r="IZN136" s="947"/>
      <c r="IZO136" s="947"/>
      <c r="IZP136" s="947"/>
      <c r="IZQ136" s="947"/>
      <c r="IZR136" s="947"/>
      <c r="IZS136" s="947"/>
      <c r="IZT136" s="947"/>
      <c r="IZU136" s="947"/>
      <c r="IZV136" s="947"/>
      <c r="IZW136" s="947"/>
      <c r="IZX136" s="947"/>
      <c r="IZY136" s="947"/>
      <c r="IZZ136" s="947"/>
      <c r="JAA136" s="947"/>
      <c r="JAB136" s="947"/>
      <c r="JAC136" s="947"/>
      <c r="JAD136" s="947"/>
      <c r="JAE136" s="947"/>
      <c r="JAF136" s="947"/>
      <c r="JAG136" s="947"/>
      <c r="JAH136" s="947"/>
      <c r="JAI136" s="947"/>
      <c r="JAJ136" s="947"/>
      <c r="JAK136" s="947"/>
      <c r="JAL136" s="947"/>
      <c r="JAM136" s="947"/>
      <c r="JAN136" s="947"/>
      <c r="JAO136" s="947"/>
      <c r="JAP136" s="947"/>
      <c r="JAQ136" s="947"/>
      <c r="JAR136" s="947"/>
      <c r="JAS136" s="947"/>
      <c r="JAT136" s="947"/>
      <c r="JAU136" s="947"/>
      <c r="JAV136" s="947"/>
      <c r="JAW136" s="947"/>
      <c r="JAX136" s="947"/>
      <c r="JAY136" s="947"/>
      <c r="JAZ136" s="947"/>
      <c r="JBA136" s="947"/>
      <c r="JBB136" s="947"/>
      <c r="JBC136" s="947"/>
      <c r="JBD136" s="947"/>
      <c r="JBE136" s="947"/>
      <c r="JBF136" s="947"/>
      <c r="JBG136" s="947"/>
      <c r="JBH136" s="947"/>
      <c r="JBI136" s="947"/>
      <c r="JBJ136" s="947"/>
      <c r="JBK136" s="947"/>
      <c r="JBL136" s="947"/>
      <c r="JBM136" s="947"/>
      <c r="JBN136" s="947"/>
      <c r="JBO136" s="947"/>
      <c r="JBP136" s="947"/>
      <c r="JBQ136" s="947"/>
      <c r="JBR136" s="947"/>
      <c r="JBS136" s="947"/>
      <c r="JBT136" s="947"/>
      <c r="JBU136" s="947"/>
      <c r="JBV136" s="947"/>
      <c r="JBW136" s="947"/>
      <c r="JBX136" s="947"/>
      <c r="JBY136" s="947"/>
      <c r="JBZ136" s="947"/>
      <c r="JCA136" s="947"/>
      <c r="JCB136" s="947"/>
      <c r="JCC136" s="947"/>
      <c r="JCD136" s="947"/>
      <c r="JCE136" s="947"/>
      <c r="JCF136" s="947"/>
      <c r="JCG136" s="947"/>
      <c r="JCH136" s="947"/>
      <c r="JCI136" s="947"/>
      <c r="JCJ136" s="947"/>
      <c r="JCK136" s="947"/>
      <c r="JCL136" s="947"/>
      <c r="JCM136" s="947"/>
      <c r="JCN136" s="947"/>
      <c r="JCO136" s="947"/>
      <c r="JCP136" s="947"/>
      <c r="JCQ136" s="947"/>
      <c r="JCR136" s="947"/>
      <c r="JCS136" s="947"/>
      <c r="JCT136" s="947"/>
      <c r="JCU136" s="947"/>
      <c r="JCV136" s="947"/>
      <c r="JCW136" s="947"/>
      <c r="JCX136" s="947"/>
      <c r="JCY136" s="947"/>
      <c r="JCZ136" s="947"/>
      <c r="JDA136" s="947"/>
      <c r="JDB136" s="947"/>
      <c r="JDC136" s="947"/>
      <c r="JDD136" s="947"/>
      <c r="JDE136" s="947"/>
      <c r="JDF136" s="947"/>
      <c r="JDG136" s="947"/>
      <c r="JDH136" s="947"/>
      <c r="JDI136" s="947"/>
      <c r="JDJ136" s="947"/>
      <c r="JDK136" s="947"/>
      <c r="JDL136" s="947"/>
      <c r="JDM136" s="947"/>
      <c r="JDN136" s="947"/>
      <c r="JDO136" s="947"/>
      <c r="JDP136" s="947"/>
      <c r="JDQ136" s="947"/>
      <c r="JDR136" s="947"/>
      <c r="JDS136" s="947"/>
      <c r="JDT136" s="947"/>
      <c r="JDU136" s="947"/>
      <c r="JDV136" s="947"/>
      <c r="JDW136" s="947"/>
      <c r="JDX136" s="947"/>
      <c r="JDY136" s="947"/>
      <c r="JDZ136" s="947"/>
      <c r="JEA136" s="947"/>
      <c r="JEB136" s="947"/>
      <c r="JEC136" s="947"/>
      <c r="JED136" s="947"/>
      <c r="JEE136" s="947"/>
      <c r="JEF136" s="947"/>
      <c r="JEG136" s="947"/>
      <c r="JEH136" s="947"/>
      <c r="JEI136" s="947"/>
      <c r="JEJ136" s="947"/>
      <c r="JEK136" s="947"/>
      <c r="JEL136" s="947"/>
      <c r="JEM136" s="947"/>
      <c r="JEN136" s="947"/>
      <c r="JEO136" s="947"/>
      <c r="JEP136" s="947"/>
      <c r="JEQ136" s="947"/>
      <c r="JER136" s="947"/>
      <c r="JES136" s="947"/>
      <c r="JET136" s="947"/>
      <c r="JEU136" s="947"/>
      <c r="JEV136" s="947"/>
      <c r="JEW136" s="947"/>
      <c r="JEX136" s="947"/>
      <c r="JEY136" s="947"/>
      <c r="JEZ136" s="947"/>
      <c r="JFA136" s="947"/>
      <c r="JFB136" s="947"/>
      <c r="JFC136" s="947"/>
      <c r="JFD136" s="947"/>
      <c r="JFE136" s="947"/>
      <c r="JFF136" s="947"/>
      <c r="JFG136" s="947"/>
      <c r="JFH136" s="947"/>
      <c r="JFI136" s="947"/>
      <c r="JFJ136" s="947"/>
      <c r="JFK136" s="947"/>
      <c r="JFL136" s="947"/>
      <c r="JFM136" s="947"/>
      <c r="JFN136" s="947"/>
      <c r="JFO136" s="947"/>
      <c r="JFP136" s="947"/>
      <c r="JFQ136" s="947"/>
      <c r="JFR136" s="947"/>
      <c r="JFS136" s="947"/>
      <c r="JFT136" s="947"/>
      <c r="JFU136" s="947"/>
      <c r="JFV136" s="947"/>
      <c r="JFW136" s="947"/>
      <c r="JFX136" s="947"/>
      <c r="JFY136" s="947"/>
      <c r="JFZ136" s="947"/>
      <c r="JGA136" s="947"/>
      <c r="JGB136" s="947"/>
      <c r="JGC136" s="947"/>
      <c r="JGD136" s="947"/>
      <c r="JGE136" s="947"/>
      <c r="JGF136" s="947"/>
      <c r="JGG136" s="947"/>
      <c r="JGH136" s="947"/>
      <c r="JGI136" s="947"/>
      <c r="JGJ136" s="947"/>
      <c r="JGK136" s="947"/>
      <c r="JGL136" s="947"/>
      <c r="JGM136" s="947"/>
      <c r="JGN136" s="947"/>
      <c r="JGO136" s="947"/>
      <c r="JGP136" s="947"/>
      <c r="JGQ136" s="947"/>
      <c r="JGR136" s="947"/>
      <c r="JGS136" s="947"/>
      <c r="JGT136" s="947"/>
      <c r="JGU136" s="947"/>
      <c r="JGV136" s="947"/>
      <c r="JGW136" s="947"/>
      <c r="JGX136" s="947"/>
      <c r="JGY136" s="947"/>
      <c r="JGZ136" s="947"/>
      <c r="JHA136" s="947"/>
      <c r="JHB136" s="947"/>
      <c r="JHC136" s="947"/>
      <c r="JHD136" s="947"/>
      <c r="JHE136" s="947"/>
      <c r="JHF136" s="947"/>
      <c r="JHG136" s="947"/>
      <c r="JHH136" s="947"/>
      <c r="JHI136" s="947"/>
      <c r="JHJ136" s="947"/>
      <c r="JHK136" s="947"/>
      <c r="JHL136" s="947"/>
      <c r="JHM136" s="947"/>
      <c r="JHN136" s="947"/>
      <c r="JHO136" s="947"/>
      <c r="JHP136" s="947"/>
      <c r="JHQ136" s="947"/>
      <c r="JHR136" s="947"/>
      <c r="JHS136" s="947"/>
      <c r="JHT136" s="947"/>
      <c r="JHU136" s="947"/>
      <c r="JHV136" s="947"/>
      <c r="JHW136" s="947"/>
      <c r="JHX136" s="947"/>
      <c r="JHY136" s="947"/>
      <c r="JHZ136" s="947"/>
      <c r="JIA136" s="947"/>
      <c r="JIB136" s="947"/>
      <c r="JIC136" s="947"/>
      <c r="JID136" s="947"/>
      <c r="JIE136" s="947"/>
      <c r="JIF136" s="947"/>
      <c r="JIG136" s="947"/>
      <c r="JIH136" s="947"/>
      <c r="JII136" s="947"/>
      <c r="JIJ136" s="947"/>
      <c r="JIK136" s="947"/>
      <c r="JIL136" s="947"/>
      <c r="JIM136" s="947"/>
      <c r="JIN136" s="947"/>
      <c r="JIO136" s="947"/>
      <c r="JIP136" s="947"/>
      <c r="JIQ136" s="947"/>
      <c r="JIR136" s="947"/>
      <c r="JIS136" s="947"/>
      <c r="JIT136" s="947"/>
      <c r="JIU136" s="947"/>
      <c r="JIV136" s="947"/>
      <c r="JIW136" s="947"/>
      <c r="JIX136" s="947"/>
      <c r="JIY136" s="947"/>
      <c r="JIZ136" s="947"/>
      <c r="JJA136" s="947"/>
      <c r="JJB136" s="947"/>
      <c r="JJC136" s="947"/>
      <c r="JJD136" s="947"/>
      <c r="JJE136" s="947"/>
      <c r="JJF136" s="947"/>
      <c r="JJG136" s="947"/>
      <c r="JJH136" s="947"/>
      <c r="JJI136" s="947"/>
      <c r="JJJ136" s="947"/>
      <c r="JJK136" s="947"/>
      <c r="JJL136" s="947"/>
      <c r="JJM136" s="947"/>
      <c r="JJN136" s="947"/>
      <c r="JJO136" s="947"/>
      <c r="JJP136" s="947"/>
      <c r="JJQ136" s="947"/>
      <c r="JJR136" s="947"/>
      <c r="JJS136" s="947"/>
      <c r="JJT136" s="947"/>
      <c r="JJU136" s="947"/>
      <c r="JJV136" s="947"/>
      <c r="JJW136" s="947"/>
      <c r="JJX136" s="947"/>
      <c r="JJY136" s="947"/>
      <c r="JJZ136" s="947"/>
      <c r="JKA136" s="947"/>
      <c r="JKB136" s="947"/>
      <c r="JKC136" s="947"/>
      <c r="JKD136" s="947"/>
      <c r="JKE136" s="947"/>
      <c r="JKF136" s="947"/>
      <c r="JKG136" s="947"/>
      <c r="JKH136" s="947"/>
      <c r="JKI136" s="947"/>
      <c r="JKJ136" s="947"/>
      <c r="JKK136" s="947"/>
      <c r="JKL136" s="947"/>
      <c r="JKM136" s="947"/>
      <c r="JKN136" s="947"/>
      <c r="JKO136" s="947"/>
      <c r="JKP136" s="947"/>
      <c r="JKQ136" s="947"/>
      <c r="JKR136" s="947"/>
      <c r="JKS136" s="947"/>
      <c r="JKT136" s="947"/>
      <c r="JKU136" s="947"/>
      <c r="JKV136" s="947"/>
      <c r="JKW136" s="947"/>
      <c r="JKX136" s="947"/>
      <c r="JKY136" s="947"/>
      <c r="JKZ136" s="947"/>
      <c r="JLA136" s="947"/>
      <c r="JLB136" s="947"/>
      <c r="JLC136" s="947"/>
      <c r="JLD136" s="947"/>
      <c r="JLE136" s="947"/>
      <c r="JLF136" s="947"/>
      <c r="JLG136" s="947"/>
      <c r="JLH136" s="947"/>
      <c r="JLI136" s="947"/>
      <c r="JLJ136" s="947"/>
      <c r="JLK136" s="947"/>
      <c r="JLL136" s="947"/>
      <c r="JLM136" s="947"/>
      <c r="JLN136" s="947"/>
      <c r="JLO136" s="947"/>
      <c r="JLP136" s="947"/>
      <c r="JLQ136" s="947"/>
      <c r="JLR136" s="947"/>
      <c r="JLS136" s="947"/>
      <c r="JLT136" s="947"/>
      <c r="JLU136" s="947"/>
      <c r="JLV136" s="947"/>
      <c r="JLW136" s="947"/>
      <c r="JLX136" s="947"/>
      <c r="JLY136" s="947"/>
      <c r="JLZ136" s="947"/>
      <c r="JMA136" s="947"/>
      <c r="JMB136" s="947"/>
      <c r="JMC136" s="947"/>
      <c r="JMD136" s="947"/>
      <c r="JME136" s="947"/>
      <c r="JMF136" s="947"/>
      <c r="JMG136" s="947"/>
      <c r="JMH136" s="947"/>
      <c r="JMI136" s="947"/>
      <c r="JMJ136" s="947"/>
      <c r="JMK136" s="947"/>
      <c r="JML136" s="947"/>
      <c r="JMM136" s="947"/>
      <c r="JMN136" s="947"/>
      <c r="JMO136" s="947"/>
      <c r="JMP136" s="947"/>
      <c r="JMQ136" s="947"/>
      <c r="JMR136" s="947"/>
      <c r="JMS136" s="947"/>
      <c r="JMT136" s="947"/>
      <c r="JMU136" s="947"/>
      <c r="JMV136" s="947"/>
      <c r="JMW136" s="947"/>
      <c r="JMX136" s="947"/>
      <c r="JMY136" s="947"/>
      <c r="JMZ136" s="947"/>
      <c r="JNA136" s="947"/>
      <c r="JNB136" s="947"/>
      <c r="JNC136" s="947"/>
      <c r="JND136" s="947"/>
      <c r="JNE136" s="947"/>
      <c r="JNF136" s="947"/>
      <c r="JNG136" s="947"/>
      <c r="JNH136" s="947"/>
      <c r="JNI136" s="947"/>
      <c r="JNJ136" s="947"/>
      <c r="JNK136" s="947"/>
      <c r="JNL136" s="947"/>
      <c r="JNM136" s="947"/>
      <c r="JNN136" s="947"/>
      <c r="JNO136" s="947"/>
      <c r="JNP136" s="947"/>
      <c r="JNQ136" s="947"/>
      <c r="JNR136" s="947"/>
      <c r="JNS136" s="947"/>
      <c r="JNT136" s="947"/>
      <c r="JNU136" s="947"/>
      <c r="JNV136" s="947"/>
      <c r="JNW136" s="947"/>
      <c r="JNX136" s="947"/>
      <c r="JNY136" s="947"/>
      <c r="JNZ136" s="947"/>
      <c r="JOA136" s="947"/>
      <c r="JOB136" s="947"/>
      <c r="JOC136" s="947"/>
      <c r="JOD136" s="947"/>
      <c r="JOE136" s="947"/>
      <c r="JOF136" s="947"/>
      <c r="JOG136" s="947"/>
      <c r="JOH136" s="947"/>
      <c r="JOI136" s="947"/>
      <c r="JOJ136" s="947"/>
      <c r="JOK136" s="947"/>
      <c r="JOL136" s="947"/>
      <c r="JOM136" s="947"/>
      <c r="JON136" s="947"/>
      <c r="JOO136" s="947"/>
      <c r="JOP136" s="947"/>
      <c r="JOQ136" s="947"/>
      <c r="JOR136" s="947"/>
      <c r="JOS136" s="947"/>
      <c r="JOT136" s="947"/>
      <c r="JOU136" s="947"/>
      <c r="JOV136" s="947"/>
      <c r="JOW136" s="947"/>
      <c r="JOX136" s="947"/>
      <c r="JOY136" s="947"/>
      <c r="JOZ136" s="947"/>
      <c r="JPA136" s="947"/>
      <c r="JPB136" s="947"/>
      <c r="JPC136" s="947"/>
      <c r="JPD136" s="947"/>
      <c r="JPE136" s="947"/>
      <c r="JPF136" s="947"/>
      <c r="JPG136" s="947"/>
      <c r="JPH136" s="947"/>
      <c r="JPI136" s="947"/>
      <c r="JPJ136" s="947"/>
      <c r="JPK136" s="947"/>
      <c r="JPL136" s="947"/>
      <c r="JPM136" s="947"/>
      <c r="JPN136" s="947"/>
      <c r="JPO136" s="947"/>
      <c r="JPP136" s="947"/>
      <c r="JPQ136" s="947"/>
      <c r="JPR136" s="947"/>
      <c r="JPS136" s="947"/>
      <c r="JPT136" s="947"/>
      <c r="JPU136" s="947"/>
      <c r="JPV136" s="947"/>
      <c r="JPW136" s="947"/>
      <c r="JPX136" s="947"/>
      <c r="JPY136" s="947"/>
      <c r="JPZ136" s="947"/>
      <c r="JQA136" s="947"/>
      <c r="JQB136" s="947"/>
      <c r="JQC136" s="947"/>
      <c r="JQD136" s="947"/>
      <c r="JQE136" s="947"/>
      <c r="JQF136" s="947"/>
      <c r="JQG136" s="947"/>
      <c r="JQH136" s="947"/>
      <c r="JQI136" s="947"/>
      <c r="JQJ136" s="947"/>
      <c r="JQK136" s="947"/>
      <c r="JQL136" s="947"/>
      <c r="JQM136" s="947"/>
      <c r="JQN136" s="947"/>
      <c r="JQO136" s="947"/>
      <c r="JQP136" s="947"/>
      <c r="JQQ136" s="947"/>
      <c r="JQR136" s="947"/>
      <c r="JQS136" s="947"/>
      <c r="JQT136" s="947"/>
      <c r="JQU136" s="947"/>
      <c r="JQV136" s="947"/>
      <c r="JQW136" s="947"/>
      <c r="JQX136" s="947"/>
      <c r="JQY136" s="947"/>
      <c r="JQZ136" s="947"/>
      <c r="JRA136" s="947"/>
      <c r="JRB136" s="947"/>
      <c r="JRC136" s="947"/>
      <c r="JRD136" s="947"/>
      <c r="JRE136" s="947"/>
      <c r="JRF136" s="947"/>
      <c r="JRG136" s="947"/>
      <c r="JRH136" s="947"/>
      <c r="JRI136" s="947"/>
      <c r="JRJ136" s="947"/>
      <c r="JRK136" s="947"/>
      <c r="JRL136" s="947"/>
      <c r="JRM136" s="947"/>
      <c r="JRN136" s="947"/>
      <c r="JRO136" s="947"/>
      <c r="JRP136" s="947"/>
      <c r="JRQ136" s="947"/>
      <c r="JRR136" s="947"/>
      <c r="JRS136" s="947"/>
      <c r="JRT136" s="947"/>
      <c r="JRU136" s="947"/>
      <c r="JRV136" s="947"/>
      <c r="JRW136" s="947"/>
      <c r="JRX136" s="947"/>
      <c r="JRY136" s="947"/>
      <c r="JRZ136" s="947"/>
      <c r="JSA136" s="947"/>
      <c r="JSB136" s="947"/>
      <c r="JSC136" s="947"/>
      <c r="JSD136" s="947"/>
      <c r="JSE136" s="947"/>
      <c r="JSF136" s="947"/>
      <c r="JSG136" s="947"/>
      <c r="JSH136" s="947"/>
      <c r="JSI136" s="947"/>
      <c r="JSJ136" s="947"/>
      <c r="JSK136" s="947"/>
      <c r="JSL136" s="947"/>
      <c r="JSM136" s="947"/>
      <c r="JSN136" s="947"/>
      <c r="JSO136" s="947"/>
      <c r="JSP136" s="947"/>
      <c r="JSQ136" s="947"/>
      <c r="JSR136" s="947"/>
      <c r="JSS136" s="947"/>
      <c r="JST136" s="947"/>
      <c r="JSU136" s="947"/>
      <c r="JSV136" s="947"/>
      <c r="JSW136" s="947"/>
      <c r="JSX136" s="947"/>
      <c r="JSY136" s="947"/>
      <c r="JSZ136" s="947"/>
      <c r="JTA136" s="947"/>
      <c r="JTB136" s="947"/>
      <c r="JTC136" s="947"/>
      <c r="JTD136" s="947"/>
      <c r="JTE136" s="947"/>
      <c r="JTF136" s="947"/>
      <c r="JTG136" s="947"/>
      <c r="JTH136" s="947"/>
      <c r="JTI136" s="947"/>
      <c r="JTJ136" s="947"/>
      <c r="JTK136" s="947"/>
      <c r="JTL136" s="947"/>
      <c r="JTM136" s="947"/>
      <c r="JTN136" s="947"/>
      <c r="JTO136" s="947"/>
      <c r="JTP136" s="947"/>
      <c r="JTQ136" s="947"/>
      <c r="JTR136" s="947"/>
      <c r="JTS136" s="947"/>
      <c r="JTT136" s="947"/>
      <c r="JTU136" s="947"/>
      <c r="JTV136" s="947"/>
      <c r="JTW136" s="947"/>
      <c r="JTX136" s="947"/>
      <c r="JTY136" s="947"/>
      <c r="JTZ136" s="947"/>
      <c r="JUA136" s="947"/>
      <c r="JUB136" s="947"/>
      <c r="JUC136" s="947"/>
      <c r="JUD136" s="947"/>
      <c r="JUE136" s="947"/>
      <c r="JUF136" s="947"/>
      <c r="JUG136" s="947"/>
      <c r="JUH136" s="947"/>
      <c r="JUI136" s="947"/>
      <c r="JUJ136" s="947"/>
      <c r="JUK136" s="947"/>
      <c r="JUL136" s="947"/>
      <c r="JUM136" s="947"/>
      <c r="JUN136" s="947"/>
      <c r="JUO136" s="947"/>
      <c r="JUP136" s="947"/>
      <c r="JUQ136" s="947"/>
      <c r="JUR136" s="947"/>
      <c r="JUS136" s="947"/>
      <c r="JUT136" s="947"/>
      <c r="JUU136" s="947"/>
      <c r="JUV136" s="947"/>
      <c r="JUW136" s="947"/>
      <c r="JUX136" s="947"/>
      <c r="JUY136" s="947"/>
      <c r="JUZ136" s="947"/>
      <c r="JVA136" s="947"/>
      <c r="JVB136" s="947"/>
      <c r="JVC136" s="947"/>
      <c r="JVD136" s="947"/>
      <c r="JVE136" s="947"/>
      <c r="JVF136" s="947"/>
      <c r="JVG136" s="947"/>
      <c r="JVH136" s="947"/>
      <c r="JVI136" s="947"/>
      <c r="JVJ136" s="947"/>
      <c r="JVK136" s="947"/>
      <c r="JVL136" s="947"/>
      <c r="JVM136" s="947"/>
      <c r="JVN136" s="947"/>
      <c r="JVO136" s="947"/>
      <c r="JVP136" s="947"/>
      <c r="JVQ136" s="947"/>
      <c r="JVR136" s="947"/>
      <c r="JVS136" s="947"/>
      <c r="JVT136" s="947"/>
      <c r="JVU136" s="947"/>
      <c r="JVV136" s="947"/>
      <c r="JVW136" s="947"/>
      <c r="JVX136" s="947"/>
      <c r="JVY136" s="947"/>
      <c r="JVZ136" s="947"/>
      <c r="JWA136" s="947"/>
      <c r="JWB136" s="947"/>
      <c r="JWC136" s="947"/>
      <c r="JWD136" s="947"/>
      <c r="JWE136" s="947"/>
      <c r="JWF136" s="947"/>
      <c r="JWG136" s="947"/>
      <c r="JWH136" s="947"/>
      <c r="JWI136" s="947"/>
      <c r="JWJ136" s="947"/>
      <c r="JWK136" s="947"/>
      <c r="JWL136" s="947"/>
      <c r="JWM136" s="947"/>
      <c r="JWN136" s="947"/>
      <c r="JWO136" s="947"/>
      <c r="JWP136" s="947"/>
      <c r="JWQ136" s="947"/>
      <c r="JWR136" s="947"/>
      <c r="JWS136" s="947"/>
      <c r="JWT136" s="947"/>
      <c r="JWU136" s="947"/>
      <c r="JWV136" s="947"/>
      <c r="JWW136" s="947"/>
      <c r="JWX136" s="947"/>
      <c r="JWY136" s="947"/>
      <c r="JWZ136" s="947"/>
      <c r="JXA136" s="947"/>
      <c r="JXB136" s="947"/>
      <c r="JXC136" s="947"/>
      <c r="JXD136" s="947"/>
      <c r="JXE136" s="947"/>
      <c r="JXF136" s="947"/>
      <c r="JXG136" s="947"/>
      <c r="JXH136" s="947"/>
      <c r="JXI136" s="947"/>
      <c r="JXJ136" s="947"/>
      <c r="JXK136" s="947"/>
      <c r="JXL136" s="947"/>
      <c r="JXM136" s="947"/>
      <c r="JXN136" s="947"/>
      <c r="JXO136" s="947"/>
      <c r="JXP136" s="947"/>
      <c r="JXQ136" s="947"/>
      <c r="JXR136" s="947"/>
      <c r="JXS136" s="947"/>
      <c r="JXT136" s="947"/>
      <c r="JXU136" s="947"/>
      <c r="JXV136" s="947"/>
      <c r="JXW136" s="947"/>
      <c r="JXX136" s="947"/>
      <c r="JXY136" s="947"/>
      <c r="JXZ136" s="947"/>
      <c r="JYA136" s="947"/>
      <c r="JYB136" s="947"/>
      <c r="JYC136" s="947"/>
      <c r="JYD136" s="947"/>
      <c r="JYE136" s="947"/>
      <c r="JYF136" s="947"/>
      <c r="JYG136" s="947"/>
      <c r="JYH136" s="947"/>
      <c r="JYI136" s="947"/>
      <c r="JYJ136" s="947"/>
      <c r="JYK136" s="947"/>
      <c r="JYL136" s="947"/>
      <c r="JYM136" s="947"/>
      <c r="JYN136" s="947"/>
      <c r="JYO136" s="947"/>
      <c r="JYP136" s="947"/>
      <c r="JYQ136" s="947"/>
      <c r="JYR136" s="947"/>
      <c r="JYS136" s="947"/>
      <c r="JYT136" s="947"/>
      <c r="JYU136" s="947"/>
      <c r="JYV136" s="947"/>
      <c r="JYW136" s="947"/>
      <c r="JYX136" s="947"/>
      <c r="JYY136" s="947"/>
      <c r="JYZ136" s="947"/>
      <c r="JZA136" s="947"/>
      <c r="JZB136" s="947"/>
      <c r="JZC136" s="947"/>
      <c r="JZD136" s="947"/>
      <c r="JZE136" s="947"/>
      <c r="JZF136" s="947"/>
      <c r="JZG136" s="947"/>
      <c r="JZH136" s="947"/>
      <c r="JZI136" s="947"/>
      <c r="JZJ136" s="947"/>
      <c r="JZK136" s="947"/>
      <c r="JZL136" s="947"/>
      <c r="JZM136" s="947"/>
      <c r="JZN136" s="947"/>
      <c r="JZO136" s="947"/>
      <c r="JZP136" s="947"/>
      <c r="JZQ136" s="947"/>
      <c r="JZR136" s="947"/>
      <c r="JZS136" s="947"/>
      <c r="JZT136" s="947"/>
      <c r="JZU136" s="947"/>
      <c r="JZV136" s="947"/>
      <c r="JZW136" s="947"/>
      <c r="JZX136" s="947"/>
      <c r="JZY136" s="947"/>
      <c r="JZZ136" s="947"/>
      <c r="KAA136" s="947"/>
      <c r="KAB136" s="947"/>
      <c r="KAC136" s="947"/>
      <c r="KAD136" s="947"/>
      <c r="KAE136" s="947"/>
      <c r="KAF136" s="947"/>
      <c r="KAG136" s="947"/>
      <c r="KAH136" s="947"/>
      <c r="KAI136" s="947"/>
      <c r="KAJ136" s="947"/>
      <c r="KAK136" s="947"/>
      <c r="KAL136" s="947"/>
      <c r="KAM136" s="947"/>
      <c r="KAN136" s="947"/>
      <c r="KAO136" s="947"/>
      <c r="KAP136" s="947"/>
      <c r="KAQ136" s="947"/>
      <c r="KAR136" s="947"/>
      <c r="KAS136" s="947"/>
      <c r="KAT136" s="947"/>
      <c r="KAU136" s="947"/>
      <c r="KAV136" s="947"/>
      <c r="KAW136" s="947"/>
      <c r="KAX136" s="947"/>
      <c r="KAY136" s="947"/>
      <c r="KAZ136" s="947"/>
      <c r="KBA136" s="947"/>
      <c r="KBB136" s="947"/>
      <c r="KBC136" s="947"/>
      <c r="KBD136" s="947"/>
      <c r="KBE136" s="947"/>
      <c r="KBF136" s="947"/>
      <c r="KBG136" s="947"/>
      <c r="KBH136" s="947"/>
      <c r="KBI136" s="947"/>
      <c r="KBJ136" s="947"/>
      <c r="KBK136" s="947"/>
      <c r="KBL136" s="947"/>
      <c r="KBM136" s="947"/>
      <c r="KBN136" s="947"/>
      <c r="KBO136" s="947"/>
      <c r="KBP136" s="947"/>
      <c r="KBQ136" s="947"/>
      <c r="KBR136" s="947"/>
      <c r="KBS136" s="947"/>
      <c r="KBT136" s="947"/>
      <c r="KBU136" s="947"/>
      <c r="KBV136" s="947"/>
      <c r="KBW136" s="947"/>
      <c r="KBX136" s="947"/>
      <c r="KBY136" s="947"/>
      <c r="KBZ136" s="947"/>
      <c r="KCA136" s="947"/>
      <c r="KCB136" s="947"/>
      <c r="KCC136" s="947"/>
      <c r="KCD136" s="947"/>
      <c r="KCE136" s="947"/>
      <c r="KCF136" s="947"/>
      <c r="KCG136" s="947"/>
      <c r="KCH136" s="947"/>
      <c r="KCI136" s="947"/>
      <c r="KCJ136" s="947"/>
      <c r="KCK136" s="947"/>
      <c r="KCL136" s="947"/>
      <c r="KCM136" s="947"/>
      <c r="KCN136" s="947"/>
      <c r="KCO136" s="947"/>
      <c r="KCP136" s="947"/>
      <c r="KCQ136" s="947"/>
      <c r="KCR136" s="947"/>
      <c r="KCS136" s="947"/>
      <c r="KCT136" s="947"/>
      <c r="KCU136" s="947"/>
      <c r="KCV136" s="947"/>
      <c r="KCW136" s="947"/>
      <c r="KCX136" s="947"/>
      <c r="KCY136" s="947"/>
      <c r="KCZ136" s="947"/>
      <c r="KDA136" s="947"/>
      <c r="KDB136" s="947"/>
      <c r="KDC136" s="947"/>
      <c r="KDD136" s="947"/>
      <c r="KDE136" s="947"/>
      <c r="KDF136" s="947"/>
      <c r="KDG136" s="947"/>
      <c r="KDH136" s="947"/>
      <c r="KDI136" s="947"/>
      <c r="KDJ136" s="947"/>
      <c r="KDK136" s="947"/>
      <c r="KDL136" s="947"/>
      <c r="KDM136" s="947"/>
      <c r="KDN136" s="947"/>
      <c r="KDO136" s="947"/>
      <c r="KDP136" s="947"/>
      <c r="KDQ136" s="947"/>
      <c r="KDR136" s="947"/>
      <c r="KDS136" s="947"/>
      <c r="KDT136" s="947"/>
      <c r="KDU136" s="947"/>
      <c r="KDV136" s="947"/>
      <c r="KDW136" s="947"/>
      <c r="KDX136" s="947"/>
      <c r="KDY136" s="947"/>
      <c r="KDZ136" s="947"/>
      <c r="KEA136" s="947"/>
      <c r="KEB136" s="947"/>
      <c r="KEC136" s="947"/>
      <c r="KED136" s="947"/>
      <c r="KEE136" s="947"/>
      <c r="KEF136" s="947"/>
      <c r="KEG136" s="947"/>
      <c r="KEH136" s="947"/>
      <c r="KEI136" s="947"/>
      <c r="KEJ136" s="947"/>
      <c r="KEK136" s="947"/>
      <c r="KEL136" s="947"/>
      <c r="KEM136" s="947"/>
      <c r="KEN136" s="947"/>
      <c r="KEO136" s="947"/>
      <c r="KEP136" s="947"/>
      <c r="KEQ136" s="947"/>
      <c r="KER136" s="947"/>
      <c r="KES136" s="947"/>
      <c r="KET136" s="947"/>
      <c r="KEU136" s="947"/>
      <c r="KEV136" s="947"/>
      <c r="KEW136" s="947"/>
      <c r="KEX136" s="947"/>
      <c r="KEY136" s="947"/>
      <c r="KEZ136" s="947"/>
      <c r="KFA136" s="947"/>
      <c r="KFB136" s="947"/>
      <c r="KFC136" s="947"/>
      <c r="KFD136" s="947"/>
      <c r="KFE136" s="947"/>
      <c r="KFF136" s="947"/>
      <c r="KFG136" s="947"/>
      <c r="KFH136" s="947"/>
      <c r="KFI136" s="947"/>
      <c r="KFJ136" s="947"/>
      <c r="KFK136" s="947"/>
      <c r="KFL136" s="947"/>
      <c r="KFM136" s="947"/>
      <c r="KFN136" s="947"/>
      <c r="KFO136" s="947"/>
      <c r="KFP136" s="947"/>
      <c r="KFQ136" s="947"/>
      <c r="KFR136" s="947"/>
      <c r="KFS136" s="947"/>
      <c r="KFT136" s="947"/>
      <c r="KFU136" s="947"/>
      <c r="KFV136" s="947"/>
      <c r="KFW136" s="947"/>
      <c r="KFX136" s="947"/>
      <c r="KFY136" s="947"/>
      <c r="KFZ136" s="947"/>
      <c r="KGA136" s="947"/>
      <c r="KGB136" s="947"/>
      <c r="KGC136" s="947"/>
      <c r="KGD136" s="947"/>
      <c r="KGE136" s="947"/>
      <c r="KGF136" s="947"/>
      <c r="KGG136" s="947"/>
      <c r="KGH136" s="947"/>
      <c r="KGI136" s="947"/>
      <c r="KGJ136" s="947"/>
      <c r="KGK136" s="947"/>
      <c r="KGL136" s="947"/>
      <c r="KGM136" s="947"/>
      <c r="KGN136" s="947"/>
      <c r="KGO136" s="947"/>
      <c r="KGP136" s="947"/>
      <c r="KGQ136" s="947"/>
      <c r="KGR136" s="947"/>
      <c r="KGS136" s="947"/>
      <c r="KGT136" s="947"/>
      <c r="KGU136" s="947"/>
      <c r="KGV136" s="947"/>
      <c r="KGW136" s="947"/>
      <c r="KGX136" s="947"/>
      <c r="KGY136" s="947"/>
      <c r="KGZ136" s="947"/>
      <c r="KHA136" s="947"/>
      <c r="KHB136" s="947"/>
      <c r="KHC136" s="947"/>
      <c r="KHD136" s="947"/>
      <c r="KHE136" s="947"/>
      <c r="KHF136" s="947"/>
      <c r="KHG136" s="947"/>
      <c r="KHH136" s="947"/>
      <c r="KHI136" s="947"/>
      <c r="KHJ136" s="947"/>
      <c r="KHK136" s="947"/>
      <c r="KHL136" s="947"/>
      <c r="KHM136" s="947"/>
      <c r="KHN136" s="947"/>
      <c r="KHO136" s="947"/>
      <c r="KHP136" s="947"/>
      <c r="KHQ136" s="947"/>
      <c r="KHR136" s="947"/>
      <c r="KHS136" s="947"/>
      <c r="KHT136" s="947"/>
      <c r="KHU136" s="947"/>
      <c r="KHV136" s="947"/>
      <c r="KHW136" s="947"/>
      <c r="KHX136" s="947"/>
      <c r="KHY136" s="947"/>
      <c r="KHZ136" s="947"/>
      <c r="KIA136" s="947"/>
      <c r="KIB136" s="947"/>
      <c r="KIC136" s="947"/>
      <c r="KID136" s="947"/>
      <c r="KIE136" s="947"/>
      <c r="KIF136" s="947"/>
      <c r="KIG136" s="947"/>
      <c r="KIH136" s="947"/>
      <c r="KII136" s="947"/>
      <c r="KIJ136" s="947"/>
      <c r="KIK136" s="947"/>
      <c r="KIL136" s="947"/>
      <c r="KIM136" s="947"/>
      <c r="KIN136" s="947"/>
      <c r="KIO136" s="947"/>
      <c r="KIP136" s="947"/>
      <c r="KIQ136" s="947"/>
      <c r="KIR136" s="947"/>
      <c r="KIS136" s="947"/>
      <c r="KIT136" s="947"/>
      <c r="KIU136" s="947"/>
      <c r="KIV136" s="947"/>
      <c r="KIW136" s="947"/>
      <c r="KIX136" s="947"/>
      <c r="KIY136" s="947"/>
      <c r="KIZ136" s="947"/>
      <c r="KJA136" s="947"/>
      <c r="KJB136" s="947"/>
      <c r="KJC136" s="947"/>
      <c r="KJD136" s="947"/>
      <c r="KJE136" s="947"/>
      <c r="KJF136" s="947"/>
      <c r="KJG136" s="947"/>
      <c r="KJH136" s="947"/>
      <c r="KJI136" s="947"/>
      <c r="KJJ136" s="947"/>
      <c r="KJK136" s="947"/>
      <c r="KJL136" s="947"/>
      <c r="KJM136" s="947"/>
      <c r="KJN136" s="947"/>
      <c r="KJO136" s="947"/>
      <c r="KJP136" s="947"/>
      <c r="KJQ136" s="947"/>
      <c r="KJR136" s="947"/>
      <c r="KJS136" s="947"/>
      <c r="KJT136" s="947"/>
      <c r="KJU136" s="947"/>
      <c r="KJV136" s="947"/>
      <c r="KJW136" s="947"/>
      <c r="KJX136" s="947"/>
      <c r="KJY136" s="947"/>
      <c r="KJZ136" s="947"/>
      <c r="KKA136" s="947"/>
      <c r="KKB136" s="947"/>
      <c r="KKC136" s="947"/>
      <c r="KKD136" s="947"/>
      <c r="KKE136" s="947"/>
      <c r="KKF136" s="947"/>
      <c r="KKG136" s="947"/>
      <c r="KKH136" s="947"/>
      <c r="KKI136" s="947"/>
      <c r="KKJ136" s="947"/>
      <c r="KKK136" s="947"/>
      <c r="KKL136" s="947"/>
      <c r="KKM136" s="947"/>
      <c r="KKN136" s="947"/>
      <c r="KKO136" s="947"/>
      <c r="KKP136" s="947"/>
      <c r="KKQ136" s="947"/>
      <c r="KKR136" s="947"/>
      <c r="KKS136" s="947"/>
      <c r="KKT136" s="947"/>
      <c r="KKU136" s="947"/>
      <c r="KKV136" s="947"/>
      <c r="KKW136" s="947"/>
      <c r="KKX136" s="947"/>
      <c r="KKY136" s="947"/>
      <c r="KKZ136" s="947"/>
      <c r="KLA136" s="947"/>
      <c r="KLB136" s="947"/>
      <c r="KLC136" s="947"/>
      <c r="KLD136" s="947"/>
      <c r="KLE136" s="947"/>
      <c r="KLF136" s="947"/>
      <c r="KLG136" s="947"/>
      <c r="KLH136" s="947"/>
      <c r="KLI136" s="947"/>
      <c r="KLJ136" s="947"/>
      <c r="KLK136" s="947"/>
      <c r="KLL136" s="947"/>
      <c r="KLM136" s="947"/>
      <c r="KLN136" s="947"/>
      <c r="KLO136" s="947"/>
      <c r="KLP136" s="947"/>
      <c r="KLQ136" s="947"/>
      <c r="KLR136" s="947"/>
      <c r="KLS136" s="947"/>
      <c r="KLT136" s="947"/>
      <c r="KLU136" s="947"/>
      <c r="KLV136" s="947"/>
      <c r="KLW136" s="947"/>
      <c r="KLX136" s="947"/>
      <c r="KLY136" s="947"/>
      <c r="KLZ136" s="947"/>
      <c r="KMA136" s="947"/>
      <c r="KMB136" s="947"/>
      <c r="KMC136" s="947"/>
      <c r="KMD136" s="947"/>
      <c r="KME136" s="947"/>
      <c r="KMF136" s="947"/>
      <c r="KMG136" s="947"/>
      <c r="KMH136" s="947"/>
      <c r="KMI136" s="947"/>
      <c r="KMJ136" s="947"/>
      <c r="KMK136" s="947"/>
      <c r="KML136" s="947"/>
      <c r="KMM136" s="947"/>
      <c r="KMN136" s="947"/>
      <c r="KMO136" s="947"/>
      <c r="KMP136" s="947"/>
      <c r="KMQ136" s="947"/>
      <c r="KMR136" s="947"/>
      <c r="KMS136" s="947"/>
      <c r="KMT136" s="947"/>
      <c r="KMU136" s="947"/>
      <c r="KMV136" s="947"/>
      <c r="KMW136" s="947"/>
      <c r="KMX136" s="947"/>
      <c r="KMY136" s="947"/>
      <c r="KMZ136" s="947"/>
      <c r="KNA136" s="947"/>
      <c r="KNB136" s="947"/>
      <c r="KNC136" s="947"/>
      <c r="KND136" s="947"/>
      <c r="KNE136" s="947"/>
      <c r="KNF136" s="947"/>
      <c r="KNG136" s="947"/>
      <c r="KNH136" s="947"/>
      <c r="KNI136" s="947"/>
      <c r="KNJ136" s="947"/>
      <c r="KNK136" s="947"/>
      <c r="KNL136" s="947"/>
      <c r="KNM136" s="947"/>
      <c r="KNN136" s="947"/>
      <c r="KNO136" s="947"/>
      <c r="KNP136" s="947"/>
      <c r="KNQ136" s="947"/>
      <c r="KNR136" s="947"/>
      <c r="KNS136" s="947"/>
      <c r="KNT136" s="947"/>
      <c r="KNU136" s="947"/>
      <c r="KNV136" s="947"/>
      <c r="KNW136" s="947"/>
      <c r="KNX136" s="947"/>
      <c r="KNY136" s="947"/>
      <c r="KNZ136" s="947"/>
      <c r="KOA136" s="947"/>
      <c r="KOB136" s="947"/>
      <c r="KOC136" s="947"/>
      <c r="KOD136" s="947"/>
      <c r="KOE136" s="947"/>
      <c r="KOF136" s="947"/>
      <c r="KOG136" s="947"/>
      <c r="KOH136" s="947"/>
      <c r="KOI136" s="947"/>
      <c r="KOJ136" s="947"/>
      <c r="KOK136" s="947"/>
      <c r="KOL136" s="947"/>
      <c r="KOM136" s="947"/>
      <c r="KON136" s="947"/>
      <c r="KOO136" s="947"/>
      <c r="KOP136" s="947"/>
      <c r="KOQ136" s="947"/>
      <c r="KOR136" s="947"/>
      <c r="KOS136" s="947"/>
      <c r="KOT136" s="947"/>
      <c r="KOU136" s="947"/>
      <c r="KOV136" s="947"/>
      <c r="KOW136" s="947"/>
      <c r="KOX136" s="947"/>
      <c r="KOY136" s="947"/>
      <c r="KOZ136" s="947"/>
      <c r="KPA136" s="947"/>
      <c r="KPB136" s="947"/>
      <c r="KPC136" s="947"/>
      <c r="KPD136" s="947"/>
      <c r="KPE136" s="947"/>
      <c r="KPF136" s="947"/>
      <c r="KPG136" s="947"/>
      <c r="KPH136" s="947"/>
      <c r="KPI136" s="947"/>
      <c r="KPJ136" s="947"/>
      <c r="KPK136" s="947"/>
      <c r="KPL136" s="947"/>
      <c r="KPM136" s="947"/>
      <c r="KPN136" s="947"/>
      <c r="KPO136" s="947"/>
      <c r="KPP136" s="947"/>
      <c r="KPQ136" s="947"/>
      <c r="KPR136" s="947"/>
      <c r="KPS136" s="947"/>
      <c r="KPT136" s="947"/>
      <c r="KPU136" s="947"/>
      <c r="KPV136" s="947"/>
      <c r="KPW136" s="947"/>
      <c r="KPX136" s="947"/>
      <c r="KPY136" s="947"/>
      <c r="KPZ136" s="947"/>
      <c r="KQA136" s="947"/>
      <c r="KQB136" s="947"/>
      <c r="KQC136" s="947"/>
      <c r="KQD136" s="947"/>
      <c r="KQE136" s="947"/>
      <c r="KQF136" s="947"/>
      <c r="KQG136" s="947"/>
      <c r="KQH136" s="947"/>
      <c r="KQI136" s="947"/>
      <c r="KQJ136" s="947"/>
      <c r="KQK136" s="947"/>
      <c r="KQL136" s="947"/>
      <c r="KQM136" s="947"/>
      <c r="KQN136" s="947"/>
      <c r="KQO136" s="947"/>
      <c r="KQP136" s="947"/>
      <c r="KQQ136" s="947"/>
      <c r="KQR136" s="947"/>
      <c r="KQS136" s="947"/>
      <c r="KQT136" s="947"/>
      <c r="KQU136" s="947"/>
      <c r="KQV136" s="947"/>
      <c r="KQW136" s="947"/>
      <c r="KQX136" s="947"/>
      <c r="KQY136" s="947"/>
      <c r="KQZ136" s="947"/>
      <c r="KRA136" s="947"/>
      <c r="KRB136" s="947"/>
      <c r="KRC136" s="947"/>
      <c r="KRD136" s="947"/>
      <c r="KRE136" s="947"/>
      <c r="KRF136" s="947"/>
      <c r="KRG136" s="947"/>
      <c r="KRH136" s="947"/>
      <c r="KRI136" s="947"/>
      <c r="KRJ136" s="947"/>
      <c r="KRK136" s="947"/>
      <c r="KRL136" s="947"/>
      <c r="KRM136" s="947"/>
      <c r="KRN136" s="947"/>
      <c r="KRO136" s="947"/>
      <c r="KRP136" s="947"/>
      <c r="KRQ136" s="947"/>
      <c r="KRR136" s="947"/>
      <c r="KRS136" s="947"/>
      <c r="KRT136" s="947"/>
      <c r="KRU136" s="947"/>
      <c r="KRV136" s="947"/>
      <c r="KRW136" s="947"/>
      <c r="KRX136" s="947"/>
      <c r="KRY136" s="947"/>
      <c r="KRZ136" s="947"/>
      <c r="KSA136" s="947"/>
      <c r="KSB136" s="947"/>
      <c r="KSC136" s="947"/>
      <c r="KSD136" s="947"/>
      <c r="KSE136" s="947"/>
      <c r="KSF136" s="947"/>
      <c r="KSG136" s="947"/>
      <c r="KSH136" s="947"/>
      <c r="KSI136" s="947"/>
      <c r="KSJ136" s="947"/>
      <c r="KSK136" s="947"/>
      <c r="KSL136" s="947"/>
      <c r="KSM136" s="947"/>
      <c r="KSN136" s="947"/>
      <c r="KSO136" s="947"/>
      <c r="KSP136" s="947"/>
      <c r="KSQ136" s="947"/>
      <c r="KSR136" s="947"/>
      <c r="KSS136" s="947"/>
      <c r="KST136" s="947"/>
      <c r="KSU136" s="947"/>
      <c r="KSV136" s="947"/>
      <c r="KSW136" s="947"/>
      <c r="KSX136" s="947"/>
      <c r="KSY136" s="947"/>
      <c r="KSZ136" s="947"/>
      <c r="KTA136" s="947"/>
      <c r="KTB136" s="947"/>
      <c r="KTC136" s="947"/>
      <c r="KTD136" s="947"/>
      <c r="KTE136" s="947"/>
      <c r="KTF136" s="947"/>
      <c r="KTG136" s="947"/>
      <c r="KTH136" s="947"/>
      <c r="KTI136" s="947"/>
      <c r="KTJ136" s="947"/>
      <c r="KTK136" s="947"/>
      <c r="KTL136" s="947"/>
      <c r="KTM136" s="947"/>
      <c r="KTN136" s="947"/>
      <c r="KTO136" s="947"/>
      <c r="KTP136" s="947"/>
      <c r="KTQ136" s="947"/>
      <c r="KTR136" s="947"/>
      <c r="KTS136" s="947"/>
      <c r="KTT136" s="947"/>
      <c r="KTU136" s="947"/>
      <c r="KTV136" s="947"/>
      <c r="KTW136" s="947"/>
      <c r="KTX136" s="947"/>
      <c r="KTY136" s="947"/>
      <c r="KTZ136" s="947"/>
      <c r="KUA136" s="947"/>
      <c r="KUB136" s="947"/>
      <c r="KUC136" s="947"/>
      <c r="KUD136" s="947"/>
      <c r="KUE136" s="947"/>
      <c r="KUF136" s="947"/>
      <c r="KUG136" s="947"/>
      <c r="KUH136" s="947"/>
      <c r="KUI136" s="947"/>
      <c r="KUJ136" s="947"/>
      <c r="KUK136" s="947"/>
      <c r="KUL136" s="947"/>
      <c r="KUM136" s="947"/>
      <c r="KUN136" s="947"/>
      <c r="KUO136" s="947"/>
      <c r="KUP136" s="947"/>
      <c r="KUQ136" s="947"/>
      <c r="KUR136" s="947"/>
      <c r="KUS136" s="947"/>
      <c r="KUT136" s="947"/>
      <c r="KUU136" s="947"/>
      <c r="KUV136" s="947"/>
      <c r="KUW136" s="947"/>
      <c r="KUX136" s="947"/>
      <c r="KUY136" s="947"/>
      <c r="KUZ136" s="947"/>
      <c r="KVA136" s="947"/>
      <c r="KVB136" s="947"/>
      <c r="KVC136" s="947"/>
      <c r="KVD136" s="947"/>
      <c r="KVE136" s="947"/>
      <c r="KVF136" s="947"/>
      <c r="KVG136" s="947"/>
      <c r="KVH136" s="947"/>
      <c r="KVI136" s="947"/>
      <c r="KVJ136" s="947"/>
      <c r="KVK136" s="947"/>
      <c r="KVL136" s="947"/>
      <c r="KVM136" s="947"/>
      <c r="KVN136" s="947"/>
      <c r="KVO136" s="947"/>
      <c r="KVP136" s="947"/>
      <c r="KVQ136" s="947"/>
      <c r="KVR136" s="947"/>
      <c r="KVS136" s="947"/>
      <c r="KVT136" s="947"/>
      <c r="KVU136" s="947"/>
      <c r="KVV136" s="947"/>
      <c r="KVW136" s="947"/>
      <c r="KVX136" s="947"/>
      <c r="KVY136" s="947"/>
      <c r="KVZ136" s="947"/>
      <c r="KWA136" s="947"/>
      <c r="KWB136" s="947"/>
      <c r="KWC136" s="947"/>
      <c r="KWD136" s="947"/>
      <c r="KWE136" s="947"/>
      <c r="KWF136" s="947"/>
      <c r="KWG136" s="947"/>
      <c r="KWH136" s="947"/>
      <c r="KWI136" s="947"/>
      <c r="KWJ136" s="947"/>
      <c r="KWK136" s="947"/>
      <c r="KWL136" s="947"/>
      <c r="KWM136" s="947"/>
      <c r="KWN136" s="947"/>
      <c r="KWO136" s="947"/>
      <c r="KWP136" s="947"/>
      <c r="KWQ136" s="947"/>
      <c r="KWR136" s="947"/>
      <c r="KWS136" s="947"/>
      <c r="KWT136" s="947"/>
      <c r="KWU136" s="947"/>
      <c r="KWV136" s="947"/>
      <c r="KWW136" s="947"/>
      <c r="KWX136" s="947"/>
      <c r="KWY136" s="947"/>
      <c r="KWZ136" s="947"/>
      <c r="KXA136" s="947"/>
      <c r="KXB136" s="947"/>
      <c r="KXC136" s="947"/>
      <c r="KXD136" s="947"/>
      <c r="KXE136" s="947"/>
      <c r="KXF136" s="947"/>
      <c r="KXG136" s="947"/>
      <c r="KXH136" s="947"/>
      <c r="KXI136" s="947"/>
      <c r="KXJ136" s="947"/>
      <c r="KXK136" s="947"/>
      <c r="KXL136" s="947"/>
      <c r="KXM136" s="947"/>
      <c r="KXN136" s="947"/>
      <c r="KXO136" s="947"/>
      <c r="KXP136" s="947"/>
      <c r="KXQ136" s="947"/>
      <c r="KXR136" s="947"/>
      <c r="KXS136" s="947"/>
      <c r="KXT136" s="947"/>
      <c r="KXU136" s="947"/>
      <c r="KXV136" s="947"/>
      <c r="KXW136" s="947"/>
      <c r="KXX136" s="947"/>
      <c r="KXY136" s="947"/>
      <c r="KXZ136" s="947"/>
      <c r="KYA136" s="947"/>
      <c r="KYB136" s="947"/>
      <c r="KYC136" s="947"/>
      <c r="KYD136" s="947"/>
      <c r="KYE136" s="947"/>
      <c r="KYF136" s="947"/>
      <c r="KYG136" s="947"/>
      <c r="KYH136" s="947"/>
      <c r="KYI136" s="947"/>
      <c r="KYJ136" s="947"/>
      <c r="KYK136" s="947"/>
      <c r="KYL136" s="947"/>
      <c r="KYM136" s="947"/>
      <c r="KYN136" s="947"/>
      <c r="KYO136" s="947"/>
      <c r="KYP136" s="947"/>
      <c r="KYQ136" s="947"/>
      <c r="KYR136" s="947"/>
      <c r="KYS136" s="947"/>
      <c r="KYT136" s="947"/>
      <c r="KYU136" s="947"/>
      <c r="KYV136" s="947"/>
      <c r="KYW136" s="947"/>
      <c r="KYX136" s="947"/>
      <c r="KYY136" s="947"/>
      <c r="KYZ136" s="947"/>
      <c r="KZA136" s="947"/>
      <c r="KZB136" s="947"/>
      <c r="KZC136" s="947"/>
      <c r="KZD136" s="947"/>
      <c r="KZE136" s="947"/>
      <c r="KZF136" s="947"/>
      <c r="KZG136" s="947"/>
      <c r="KZH136" s="947"/>
      <c r="KZI136" s="947"/>
      <c r="KZJ136" s="947"/>
      <c r="KZK136" s="947"/>
      <c r="KZL136" s="947"/>
      <c r="KZM136" s="947"/>
      <c r="KZN136" s="947"/>
      <c r="KZO136" s="947"/>
      <c r="KZP136" s="947"/>
      <c r="KZQ136" s="947"/>
      <c r="KZR136" s="947"/>
      <c r="KZS136" s="947"/>
      <c r="KZT136" s="947"/>
      <c r="KZU136" s="947"/>
      <c r="KZV136" s="947"/>
      <c r="KZW136" s="947"/>
      <c r="KZX136" s="947"/>
      <c r="KZY136" s="947"/>
      <c r="KZZ136" s="947"/>
      <c r="LAA136" s="947"/>
      <c r="LAB136" s="947"/>
      <c r="LAC136" s="947"/>
      <c r="LAD136" s="947"/>
      <c r="LAE136" s="947"/>
      <c r="LAF136" s="947"/>
      <c r="LAG136" s="947"/>
      <c r="LAH136" s="947"/>
      <c r="LAI136" s="947"/>
      <c r="LAJ136" s="947"/>
      <c r="LAK136" s="947"/>
      <c r="LAL136" s="947"/>
      <c r="LAM136" s="947"/>
      <c r="LAN136" s="947"/>
      <c r="LAO136" s="947"/>
      <c r="LAP136" s="947"/>
      <c r="LAQ136" s="947"/>
      <c r="LAR136" s="947"/>
      <c r="LAS136" s="947"/>
      <c r="LAT136" s="947"/>
      <c r="LAU136" s="947"/>
      <c r="LAV136" s="947"/>
      <c r="LAW136" s="947"/>
      <c r="LAX136" s="947"/>
      <c r="LAY136" s="947"/>
      <c r="LAZ136" s="947"/>
      <c r="LBA136" s="947"/>
      <c r="LBB136" s="947"/>
      <c r="LBC136" s="947"/>
      <c r="LBD136" s="947"/>
      <c r="LBE136" s="947"/>
      <c r="LBF136" s="947"/>
      <c r="LBG136" s="947"/>
      <c r="LBH136" s="947"/>
      <c r="LBI136" s="947"/>
      <c r="LBJ136" s="947"/>
      <c r="LBK136" s="947"/>
      <c r="LBL136" s="947"/>
      <c r="LBM136" s="947"/>
      <c r="LBN136" s="947"/>
      <c r="LBO136" s="947"/>
      <c r="LBP136" s="947"/>
      <c r="LBQ136" s="947"/>
      <c r="LBR136" s="947"/>
      <c r="LBS136" s="947"/>
      <c r="LBT136" s="947"/>
      <c r="LBU136" s="947"/>
      <c r="LBV136" s="947"/>
      <c r="LBW136" s="947"/>
      <c r="LBX136" s="947"/>
      <c r="LBY136" s="947"/>
      <c r="LBZ136" s="947"/>
      <c r="LCA136" s="947"/>
      <c r="LCB136" s="947"/>
      <c r="LCC136" s="947"/>
      <c r="LCD136" s="947"/>
      <c r="LCE136" s="947"/>
      <c r="LCF136" s="947"/>
      <c r="LCG136" s="947"/>
      <c r="LCH136" s="947"/>
      <c r="LCI136" s="947"/>
      <c r="LCJ136" s="947"/>
      <c r="LCK136" s="947"/>
      <c r="LCL136" s="947"/>
      <c r="LCM136" s="947"/>
      <c r="LCN136" s="947"/>
      <c r="LCO136" s="947"/>
      <c r="LCP136" s="947"/>
      <c r="LCQ136" s="947"/>
      <c r="LCR136" s="947"/>
      <c r="LCS136" s="947"/>
      <c r="LCT136" s="947"/>
      <c r="LCU136" s="947"/>
      <c r="LCV136" s="947"/>
      <c r="LCW136" s="947"/>
      <c r="LCX136" s="947"/>
      <c r="LCY136" s="947"/>
      <c r="LCZ136" s="947"/>
      <c r="LDA136" s="947"/>
      <c r="LDB136" s="947"/>
      <c r="LDC136" s="947"/>
      <c r="LDD136" s="947"/>
      <c r="LDE136" s="947"/>
      <c r="LDF136" s="947"/>
      <c r="LDG136" s="947"/>
      <c r="LDH136" s="947"/>
      <c r="LDI136" s="947"/>
      <c r="LDJ136" s="947"/>
      <c r="LDK136" s="947"/>
      <c r="LDL136" s="947"/>
      <c r="LDM136" s="947"/>
      <c r="LDN136" s="947"/>
      <c r="LDO136" s="947"/>
      <c r="LDP136" s="947"/>
      <c r="LDQ136" s="947"/>
      <c r="LDR136" s="947"/>
      <c r="LDS136" s="947"/>
      <c r="LDT136" s="947"/>
      <c r="LDU136" s="947"/>
      <c r="LDV136" s="947"/>
      <c r="LDW136" s="947"/>
      <c r="LDX136" s="947"/>
      <c r="LDY136" s="947"/>
      <c r="LDZ136" s="947"/>
      <c r="LEA136" s="947"/>
      <c r="LEB136" s="947"/>
      <c r="LEC136" s="947"/>
      <c r="LED136" s="947"/>
      <c r="LEE136" s="947"/>
      <c r="LEF136" s="947"/>
      <c r="LEG136" s="947"/>
      <c r="LEH136" s="947"/>
      <c r="LEI136" s="947"/>
      <c r="LEJ136" s="947"/>
      <c r="LEK136" s="947"/>
      <c r="LEL136" s="947"/>
      <c r="LEM136" s="947"/>
      <c r="LEN136" s="947"/>
      <c r="LEO136" s="947"/>
      <c r="LEP136" s="947"/>
      <c r="LEQ136" s="947"/>
      <c r="LER136" s="947"/>
      <c r="LES136" s="947"/>
      <c r="LET136" s="947"/>
      <c r="LEU136" s="947"/>
      <c r="LEV136" s="947"/>
      <c r="LEW136" s="947"/>
      <c r="LEX136" s="947"/>
      <c r="LEY136" s="947"/>
      <c r="LEZ136" s="947"/>
      <c r="LFA136" s="947"/>
      <c r="LFB136" s="947"/>
      <c r="LFC136" s="947"/>
      <c r="LFD136" s="947"/>
      <c r="LFE136" s="947"/>
      <c r="LFF136" s="947"/>
      <c r="LFG136" s="947"/>
      <c r="LFH136" s="947"/>
      <c r="LFI136" s="947"/>
      <c r="LFJ136" s="947"/>
      <c r="LFK136" s="947"/>
      <c r="LFL136" s="947"/>
      <c r="LFM136" s="947"/>
      <c r="LFN136" s="947"/>
      <c r="LFO136" s="947"/>
      <c r="LFP136" s="947"/>
      <c r="LFQ136" s="947"/>
      <c r="LFR136" s="947"/>
      <c r="LFS136" s="947"/>
      <c r="LFT136" s="947"/>
      <c r="LFU136" s="947"/>
      <c r="LFV136" s="947"/>
      <c r="LFW136" s="947"/>
      <c r="LFX136" s="947"/>
      <c r="LFY136" s="947"/>
      <c r="LFZ136" s="947"/>
      <c r="LGA136" s="947"/>
      <c r="LGB136" s="947"/>
      <c r="LGC136" s="947"/>
      <c r="LGD136" s="947"/>
      <c r="LGE136" s="947"/>
      <c r="LGF136" s="947"/>
      <c r="LGG136" s="947"/>
      <c r="LGH136" s="947"/>
      <c r="LGI136" s="947"/>
      <c r="LGJ136" s="947"/>
      <c r="LGK136" s="947"/>
      <c r="LGL136" s="947"/>
      <c r="LGM136" s="947"/>
      <c r="LGN136" s="947"/>
      <c r="LGO136" s="947"/>
      <c r="LGP136" s="947"/>
      <c r="LGQ136" s="947"/>
      <c r="LGR136" s="947"/>
      <c r="LGS136" s="947"/>
      <c r="LGT136" s="947"/>
      <c r="LGU136" s="947"/>
      <c r="LGV136" s="947"/>
      <c r="LGW136" s="947"/>
      <c r="LGX136" s="947"/>
      <c r="LGY136" s="947"/>
      <c r="LGZ136" s="947"/>
      <c r="LHA136" s="947"/>
      <c r="LHB136" s="947"/>
      <c r="LHC136" s="947"/>
      <c r="LHD136" s="947"/>
      <c r="LHE136" s="947"/>
      <c r="LHF136" s="947"/>
      <c r="LHG136" s="947"/>
      <c r="LHH136" s="947"/>
      <c r="LHI136" s="947"/>
      <c r="LHJ136" s="947"/>
      <c r="LHK136" s="947"/>
      <c r="LHL136" s="947"/>
      <c r="LHM136" s="947"/>
      <c r="LHN136" s="947"/>
      <c r="LHO136" s="947"/>
      <c r="LHP136" s="947"/>
      <c r="LHQ136" s="947"/>
      <c r="LHR136" s="947"/>
      <c r="LHS136" s="947"/>
      <c r="LHT136" s="947"/>
      <c r="LHU136" s="947"/>
      <c r="LHV136" s="947"/>
      <c r="LHW136" s="947"/>
      <c r="LHX136" s="947"/>
      <c r="LHY136" s="947"/>
      <c r="LHZ136" s="947"/>
      <c r="LIA136" s="947"/>
      <c r="LIB136" s="947"/>
      <c r="LIC136" s="947"/>
      <c r="LID136" s="947"/>
      <c r="LIE136" s="947"/>
      <c r="LIF136" s="947"/>
      <c r="LIG136" s="947"/>
      <c r="LIH136" s="947"/>
      <c r="LII136" s="947"/>
      <c r="LIJ136" s="947"/>
      <c r="LIK136" s="947"/>
      <c r="LIL136" s="947"/>
      <c r="LIM136" s="947"/>
      <c r="LIN136" s="947"/>
      <c r="LIO136" s="947"/>
      <c r="LIP136" s="947"/>
      <c r="LIQ136" s="947"/>
      <c r="LIR136" s="947"/>
      <c r="LIS136" s="947"/>
      <c r="LIT136" s="947"/>
      <c r="LIU136" s="947"/>
      <c r="LIV136" s="947"/>
      <c r="LIW136" s="947"/>
      <c r="LIX136" s="947"/>
      <c r="LIY136" s="947"/>
      <c r="LIZ136" s="947"/>
      <c r="LJA136" s="947"/>
      <c r="LJB136" s="947"/>
      <c r="LJC136" s="947"/>
      <c r="LJD136" s="947"/>
      <c r="LJE136" s="947"/>
      <c r="LJF136" s="947"/>
      <c r="LJG136" s="947"/>
      <c r="LJH136" s="947"/>
      <c r="LJI136" s="947"/>
      <c r="LJJ136" s="947"/>
      <c r="LJK136" s="947"/>
      <c r="LJL136" s="947"/>
      <c r="LJM136" s="947"/>
      <c r="LJN136" s="947"/>
      <c r="LJO136" s="947"/>
      <c r="LJP136" s="947"/>
      <c r="LJQ136" s="947"/>
      <c r="LJR136" s="947"/>
      <c r="LJS136" s="947"/>
      <c r="LJT136" s="947"/>
      <c r="LJU136" s="947"/>
      <c r="LJV136" s="947"/>
      <c r="LJW136" s="947"/>
      <c r="LJX136" s="947"/>
      <c r="LJY136" s="947"/>
      <c r="LJZ136" s="947"/>
      <c r="LKA136" s="947"/>
      <c r="LKB136" s="947"/>
      <c r="LKC136" s="947"/>
      <c r="LKD136" s="947"/>
      <c r="LKE136" s="947"/>
      <c r="LKF136" s="947"/>
      <c r="LKG136" s="947"/>
      <c r="LKH136" s="947"/>
      <c r="LKI136" s="947"/>
      <c r="LKJ136" s="947"/>
      <c r="LKK136" s="947"/>
      <c r="LKL136" s="947"/>
      <c r="LKM136" s="947"/>
      <c r="LKN136" s="947"/>
      <c r="LKO136" s="947"/>
      <c r="LKP136" s="947"/>
      <c r="LKQ136" s="947"/>
      <c r="LKR136" s="947"/>
      <c r="LKS136" s="947"/>
      <c r="LKT136" s="947"/>
      <c r="LKU136" s="947"/>
      <c r="LKV136" s="947"/>
      <c r="LKW136" s="947"/>
      <c r="LKX136" s="947"/>
      <c r="LKY136" s="947"/>
      <c r="LKZ136" s="947"/>
      <c r="LLA136" s="947"/>
      <c r="LLB136" s="947"/>
      <c r="LLC136" s="947"/>
      <c r="LLD136" s="947"/>
      <c r="LLE136" s="947"/>
      <c r="LLF136" s="947"/>
      <c r="LLG136" s="947"/>
      <c r="LLH136" s="947"/>
      <c r="LLI136" s="947"/>
      <c r="LLJ136" s="947"/>
      <c r="LLK136" s="947"/>
      <c r="LLL136" s="947"/>
      <c r="LLM136" s="947"/>
      <c r="LLN136" s="947"/>
      <c r="LLO136" s="947"/>
      <c r="LLP136" s="947"/>
      <c r="LLQ136" s="947"/>
      <c r="LLR136" s="947"/>
      <c r="LLS136" s="947"/>
      <c r="LLT136" s="947"/>
      <c r="LLU136" s="947"/>
      <c r="LLV136" s="947"/>
      <c r="LLW136" s="947"/>
      <c r="LLX136" s="947"/>
      <c r="LLY136" s="947"/>
      <c r="LLZ136" s="947"/>
      <c r="LMA136" s="947"/>
      <c r="LMB136" s="947"/>
      <c r="LMC136" s="947"/>
      <c r="LMD136" s="947"/>
      <c r="LME136" s="947"/>
      <c r="LMF136" s="947"/>
      <c r="LMG136" s="947"/>
      <c r="LMH136" s="947"/>
      <c r="LMI136" s="947"/>
      <c r="LMJ136" s="947"/>
      <c r="LMK136" s="947"/>
      <c r="LML136" s="947"/>
      <c r="LMM136" s="947"/>
      <c r="LMN136" s="947"/>
      <c r="LMO136" s="947"/>
      <c r="LMP136" s="947"/>
      <c r="LMQ136" s="947"/>
      <c r="LMR136" s="947"/>
      <c r="LMS136" s="947"/>
      <c r="LMT136" s="947"/>
      <c r="LMU136" s="947"/>
      <c r="LMV136" s="947"/>
      <c r="LMW136" s="947"/>
      <c r="LMX136" s="947"/>
      <c r="LMY136" s="947"/>
      <c r="LMZ136" s="947"/>
      <c r="LNA136" s="947"/>
      <c r="LNB136" s="947"/>
      <c r="LNC136" s="947"/>
      <c r="LND136" s="947"/>
      <c r="LNE136" s="947"/>
      <c r="LNF136" s="947"/>
      <c r="LNG136" s="947"/>
      <c r="LNH136" s="947"/>
      <c r="LNI136" s="947"/>
      <c r="LNJ136" s="947"/>
      <c r="LNK136" s="947"/>
      <c r="LNL136" s="947"/>
      <c r="LNM136" s="947"/>
      <c r="LNN136" s="947"/>
      <c r="LNO136" s="947"/>
      <c r="LNP136" s="947"/>
      <c r="LNQ136" s="947"/>
      <c r="LNR136" s="947"/>
      <c r="LNS136" s="947"/>
      <c r="LNT136" s="947"/>
      <c r="LNU136" s="947"/>
      <c r="LNV136" s="947"/>
      <c r="LNW136" s="947"/>
      <c r="LNX136" s="947"/>
      <c r="LNY136" s="947"/>
      <c r="LNZ136" s="947"/>
      <c r="LOA136" s="947"/>
      <c r="LOB136" s="947"/>
      <c r="LOC136" s="947"/>
      <c r="LOD136" s="947"/>
      <c r="LOE136" s="947"/>
      <c r="LOF136" s="947"/>
      <c r="LOG136" s="947"/>
      <c r="LOH136" s="947"/>
      <c r="LOI136" s="947"/>
      <c r="LOJ136" s="947"/>
      <c r="LOK136" s="947"/>
      <c r="LOL136" s="947"/>
      <c r="LOM136" s="947"/>
      <c r="LON136" s="947"/>
      <c r="LOO136" s="947"/>
      <c r="LOP136" s="947"/>
      <c r="LOQ136" s="947"/>
      <c r="LOR136" s="947"/>
      <c r="LOS136" s="947"/>
      <c r="LOT136" s="947"/>
      <c r="LOU136" s="947"/>
      <c r="LOV136" s="947"/>
      <c r="LOW136" s="947"/>
      <c r="LOX136" s="947"/>
      <c r="LOY136" s="947"/>
      <c r="LOZ136" s="947"/>
      <c r="LPA136" s="947"/>
      <c r="LPB136" s="947"/>
      <c r="LPC136" s="947"/>
      <c r="LPD136" s="947"/>
      <c r="LPE136" s="947"/>
      <c r="LPF136" s="947"/>
      <c r="LPG136" s="947"/>
      <c r="LPH136" s="947"/>
      <c r="LPI136" s="947"/>
      <c r="LPJ136" s="947"/>
      <c r="LPK136" s="947"/>
      <c r="LPL136" s="947"/>
      <c r="LPM136" s="947"/>
      <c r="LPN136" s="947"/>
      <c r="LPO136" s="947"/>
      <c r="LPP136" s="947"/>
      <c r="LPQ136" s="947"/>
      <c r="LPR136" s="947"/>
      <c r="LPS136" s="947"/>
      <c r="LPT136" s="947"/>
      <c r="LPU136" s="947"/>
      <c r="LPV136" s="947"/>
      <c r="LPW136" s="947"/>
      <c r="LPX136" s="947"/>
      <c r="LPY136" s="947"/>
      <c r="LPZ136" s="947"/>
      <c r="LQA136" s="947"/>
      <c r="LQB136" s="947"/>
      <c r="LQC136" s="947"/>
      <c r="LQD136" s="947"/>
      <c r="LQE136" s="947"/>
      <c r="LQF136" s="947"/>
      <c r="LQG136" s="947"/>
      <c r="LQH136" s="947"/>
      <c r="LQI136" s="947"/>
      <c r="LQJ136" s="947"/>
      <c r="LQK136" s="947"/>
      <c r="LQL136" s="947"/>
      <c r="LQM136" s="947"/>
      <c r="LQN136" s="947"/>
      <c r="LQO136" s="947"/>
      <c r="LQP136" s="947"/>
      <c r="LQQ136" s="947"/>
      <c r="LQR136" s="947"/>
      <c r="LQS136" s="947"/>
      <c r="LQT136" s="947"/>
      <c r="LQU136" s="947"/>
      <c r="LQV136" s="947"/>
      <c r="LQW136" s="947"/>
      <c r="LQX136" s="947"/>
      <c r="LQY136" s="947"/>
      <c r="LQZ136" s="947"/>
      <c r="LRA136" s="947"/>
      <c r="LRB136" s="947"/>
      <c r="LRC136" s="947"/>
      <c r="LRD136" s="947"/>
      <c r="LRE136" s="947"/>
      <c r="LRF136" s="947"/>
      <c r="LRG136" s="947"/>
      <c r="LRH136" s="947"/>
      <c r="LRI136" s="947"/>
      <c r="LRJ136" s="947"/>
      <c r="LRK136" s="947"/>
      <c r="LRL136" s="947"/>
      <c r="LRM136" s="947"/>
      <c r="LRN136" s="947"/>
      <c r="LRO136" s="947"/>
      <c r="LRP136" s="947"/>
      <c r="LRQ136" s="947"/>
      <c r="LRR136" s="947"/>
      <c r="LRS136" s="947"/>
      <c r="LRT136" s="947"/>
      <c r="LRU136" s="947"/>
      <c r="LRV136" s="947"/>
      <c r="LRW136" s="947"/>
      <c r="LRX136" s="947"/>
      <c r="LRY136" s="947"/>
      <c r="LRZ136" s="947"/>
      <c r="LSA136" s="947"/>
      <c r="LSB136" s="947"/>
      <c r="LSC136" s="947"/>
      <c r="LSD136" s="947"/>
      <c r="LSE136" s="947"/>
      <c r="LSF136" s="947"/>
      <c r="LSG136" s="947"/>
      <c r="LSH136" s="947"/>
      <c r="LSI136" s="947"/>
      <c r="LSJ136" s="947"/>
      <c r="LSK136" s="947"/>
      <c r="LSL136" s="947"/>
      <c r="LSM136" s="947"/>
      <c r="LSN136" s="947"/>
      <c r="LSO136" s="947"/>
      <c r="LSP136" s="947"/>
      <c r="LSQ136" s="947"/>
      <c r="LSR136" s="947"/>
      <c r="LSS136" s="947"/>
      <c r="LST136" s="947"/>
      <c r="LSU136" s="947"/>
      <c r="LSV136" s="947"/>
      <c r="LSW136" s="947"/>
      <c r="LSX136" s="947"/>
      <c r="LSY136" s="947"/>
      <c r="LSZ136" s="947"/>
      <c r="LTA136" s="947"/>
      <c r="LTB136" s="947"/>
      <c r="LTC136" s="947"/>
      <c r="LTD136" s="947"/>
      <c r="LTE136" s="947"/>
      <c r="LTF136" s="947"/>
      <c r="LTG136" s="947"/>
      <c r="LTH136" s="947"/>
      <c r="LTI136" s="947"/>
      <c r="LTJ136" s="947"/>
      <c r="LTK136" s="947"/>
      <c r="LTL136" s="947"/>
      <c r="LTM136" s="947"/>
      <c r="LTN136" s="947"/>
      <c r="LTO136" s="947"/>
      <c r="LTP136" s="947"/>
      <c r="LTQ136" s="947"/>
      <c r="LTR136" s="947"/>
      <c r="LTS136" s="947"/>
      <c r="LTT136" s="947"/>
      <c r="LTU136" s="947"/>
      <c r="LTV136" s="947"/>
      <c r="LTW136" s="947"/>
      <c r="LTX136" s="947"/>
      <c r="LTY136" s="947"/>
      <c r="LTZ136" s="947"/>
      <c r="LUA136" s="947"/>
      <c r="LUB136" s="947"/>
      <c r="LUC136" s="947"/>
      <c r="LUD136" s="947"/>
      <c r="LUE136" s="947"/>
      <c r="LUF136" s="947"/>
      <c r="LUG136" s="947"/>
      <c r="LUH136" s="947"/>
      <c r="LUI136" s="947"/>
      <c r="LUJ136" s="947"/>
      <c r="LUK136" s="947"/>
      <c r="LUL136" s="947"/>
      <c r="LUM136" s="947"/>
      <c r="LUN136" s="947"/>
      <c r="LUO136" s="947"/>
      <c r="LUP136" s="947"/>
      <c r="LUQ136" s="947"/>
      <c r="LUR136" s="947"/>
      <c r="LUS136" s="947"/>
      <c r="LUT136" s="947"/>
      <c r="LUU136" s="947"/>
      <c r="LUV136" s="947"/>
      <c r="LUW136" s="947"/>
      <c r="LUX136" s="947"/>
      <c r="LUY136" s="947"/>
      <c r="LUZ136" s="947"/>
      <c r="LVA136" s="947"/>
      <c r="LVB136" s="947"/>
      <c r="LVC136" s="947"/>
      <c r="LVD136" s="947"/>
      <c r="LVE136" s="947"/>
      <c r="LVF136" s="947"/>
      <c r="LVG136" s="947"/>
      <c r="LVH136" s="947"/>
      <c r="LVI136" s="947"/>
      <c r="LVJ136" s="947"/>
      <c r="LVK136" s="947"/>
      <c r="LVL136" s="947"/>
      <c r="LVM136" s="947"/>
      <c r="LVN136" s="947"/>
      <c r="LVO136" s="947"/>
      <c r="LVP136" s="947"/>
      <c r="LVQ136" s="947"/>
      <c r="LVR136" s="947"/>
      <c r="LVS136" s="947"/>
      <c r="LVT136" s="947"/>
      <c r="LVU136" s="947"/>
      <c r="LVV136" s="947"/>
      <c r="LVW136" s="947"/>
      <c r="LVX136" s="947"/>
      <c r="LVY136" s="947"/>
      <c r="LVZ136" s="947"/>
      <c r="LWA136" s="947"/>
      <c r="LWB136" s="947"/>
      <c r="LWC136" s="947"/>
      <c r="LWD136" s="947"/>
      <c r="LWE136" s="947"/>
      <c r="LWF136" s="947"/>
      <c r="LWG136" s="947"/>
      <c r="LWH136" s="947"/>
      <c r="LWI136" s="947"/>
      <c r="LWJ136" s="947"/>
      <c r="LWK136" s="947"/>
      <c r="LWL136" s="947"/>
      <c r="LWM136" s="947"/>
      <c r="LWN136" s="947"/>
      <c r="LWO136" s="947"/>
      <c r="LWP136" s="947"/>
      <c r="LWQ136" s="947"/>
      <c r="LWR136" s="947"/>
      <c r="LWS136" s="947"/>
      <c r="LWT136" s="947"/>
      <c r="LWU136" s="947"/>
      <c r="LWV136" s="947"/>
      <c r="LWW136" s="947"/>
      <c r="LWX136" s="947"/>
      <c r="LWY136" s="947"/>
      <c r="LWZ136" s="947"/>
      <c r="LXA136" s="947"/>
      <c r="LXB136" s="947"/>
      <c r="LXC136" s="947"/>
      <c r="LXD136" s="947"/>
      <c r="LXE136" s="947"/>
      <c r="LXF136" s="947"/>
      <c r="LXG136" s="947"/>
      <c r="LXH136" s="947"/>
      <c r="LXI136" s="947"/>
      <c r="LXJ136" s="947"/>
      <c r="LXK136" s="947"/>
      <c r="LXL136" s="947"/>
      <c r="LXM136" s="947"/>
      <c r="LXN136" s="947"/>
      <c r="LXO136" s="947"/>
      <c r="LXP136" s="947"/>
      <c r="LXQ136" s="947"/>
      <c r="LXR136" s="947"/>
      <c r="LXS136" s="947"/>
      <c r="LXT136" s="947"/>
      <c r="LXU136" s="947"/>
      <c r="LXV136" s="947"/>
      <c r="LXW136" s="947"/>
      <c r="LXX136" s="947"/>
      <c r="LXY136" s="947"/>
      <c r="LXZ136" s="947"/>
      <c r="LYA136" s="947"/>
      <c r="LYB136" s="947"/>
      <c r="LYC136" s="947"/>
      <c r="LYD136" s="947"/>
      <c r="LYE136" s="947"/>
      <c r="LYF136" s="947"/>
      <c r="LYG136" s="947"/>
      <c r="LYH136" s="947"/>
      <c r="LYI136" s="947"/>
      <c r="LYJ136" s="947"/>
      <c r="LYK136" s="947"/>
      <c r="LYL136" s="947"/>
      <c r="LYM136" s="947"/>
      <c r="LYN136" s="947"/>
      <c r="LYO136" s="947"/>
      <c r="LYP136" s="947"/>
      <c r="LYQ136" s="947"/>
      <c r="LYR136" s="947"/>
      <c r="LYS136" s="947"/>
      <c r="LYT136" s="947"/>
      <c r="LYU136" s="947"/>
      <c r="LYV136" s="947"/>
      <c r="LYW136" s="947"/>
      <c r="LYX136" s="947"/>
      <c r="LYY136" s="947"/>
      <c r="LYZ136" s="947"/>
      <c r="LZA136" s="947"/>
      <c r="LZB136" s="947"/>
      <c r="LZC136" s="947"/>
      <c r="LZD136" s="947"/>
      <c r="LZE136" s="947"/>
      <c r="LZF136" s="947"/>
      <c r="LZG136" s="947"/>
      <c r="LZH136" s="947"/>
      <c r="LZI136" s="947"/>
      <c r="LZJ136" s="947"/>
      <c r="LZK136" s="947"/>
      <c r="LZL136" s="947"/>
      <c r="LZM136" s="947"/>
      <c r="LZN136" s="947"/>
      <c r="LZO136" s="947"/>
      <c r="LZP136" s="947"/>
      <c r="LZQ136" s="947"/>
      <c r="LZR136" s="947"/>
      <c r="LZS136" s="947"/>
      <c r="LZT136" s="947"/>
      <c r="LZU136" s="947"/>
      <c r="LZV136" s="947"/>
      <c r="LZW136" s="947"/>
      <c r="LZX136" s="947"/>
      <c r="LZY136" s="947"/>
      <c r="LZZ136" s="947"/>
      <c r="MAA136" s="947"/>
      <c r="MAB136" s="947"/>
      <c r="MAC136" s="947"/>
      <c r="MAD136" s="947"/>
      <c r="MAE136" s="947"/>
      <c r="MAF136" s="947"/>
      <c r="MAG136" s="947"/>
      <c r="MAH136" s="947"/>
      <c r="MAI136" s="947"/>
      <c r="MAJ136" s="947"/>
      <c r="MAK136" s="947"/>
      <c r="MAL136" s="947"/>
      <c r="MAM136" s="947"/>
      <c r="MAN136" s="947"/>
      <c r="MAO136" s="947"/>
      <c r="MAP136" s="947"/>
      <c r="MAQ136" s="947"/>
      <c r="MAR136" s="947"/>
      <c r="MAS136" s="947"/>
      <c r="MAT136" s="947"/>
      <c r="MAU136" s="947"/>
      <c r="MAV136" s="947"/>
      <c r="MAW136" s="947"/>
      <c r="MAX136" s="947"/>
      <c r="MAY136" s="947"/>
      <c r="MAZ136" s="947"/>
      <c r="MBA136" s="947"/>
      <c r="MBB136" s="947"/>
      <c r="MBC136" s="947"/>
      <c r="MBD136" s="947"/>
      <c r="MBE136" s="947"/>
      <c r="MBF136" s="947"/>
      <c r="MBG136" s="947"/>
      <c r="MBH136" s="947"/>
      <c r="MBI136" s="947"/>
      <c r="MBJ136" s="947"/>
      <c r="MBK136" s="947"/>
      <c r="MBL136" s="947"/>
      <c r="MBM136" s="947"/>
      <c r="MBN136" s="947"/>
      <c r="MBO136" s="947"/>
      <c r="MBP136" s="947"/>
      <c r="MBQ136" s="947"/>
      <c r="MBR136" s="947"/>
      <c r="MBS136" s="947"/>
      <c r="MBT136" s="947"/>
      <c r="MBU136" s="947"/>
      <c r="MBV136" s="947"/>
      <c r="MBW136" s="947"/>
      <c r="MBX136" s="947"/>
      <c r="MBY136" s="947"/>
      <c r="MBZ136" s="947"/>
      <c r="MCA136" s="947"/>
      <c r="MCB136" s="947"/>
      <c r="MCC136" s="947"/>
      <c r="MCD136" s="947"/>
      <c r="MCE136" s="947"/>
      <c r="MCF136" s="947"/>
      <c r="MCG136" s="947"/>
      <c r="MCH136" s="947"/>
      <c r="MCI136" s="947"/>
      <c r="MCJ136" s="947"/>
      <c r="MCK136" s="947"/>
      <c r="MCL136" s="947"/>
      <c r="MCM136" s="947"/>
      <c r="MCN136" s="947"/>
      <c r="MCO136" s="947"/>
      <c r="MCP136" s="947"/>
      <c r="MCQ136" s="947"/>
      <c r="MCR136" s="947"/>
      <c r="MCS136" s="947"/>
      <c r="MCT136" s="947"/>
      <c r="MCU136" s="947"/>
      <c r="MCV136" s="947"/>
      <c r="MCW136" s="947"/>
      <c r="MCX136" s="947"/>
      <c r="MCY136" s="947"/>
      <c r="MCZ136" s="947"/>
      <c r="MDA136" s="947"/>
      <c r="MDB136" s="947"/>
      <c r="MDC136" s="947"/>
      <c r="MDD136" s="947"/>
      <c r="MDE136" s="947"/>
      <c r="MDF136" s="947"/>
      <c r="MDG136" s="947"/>
      <c r="MDH136" s="947"/>
      <c r="MDI136" s="947"/>
      <c r="MDJ136" s="947"/>
      <c r="MDK136" s="947"/>
      <c r="MDL136" s="947"/>
      <c r="MDM136" s="947"/>
      <c r="MDN136" s="947"/>
      <c r="MDO136" s="947"/>
      <c r="MDP136" s="947"/>
      <c r="MDQ136" s="947"/>
      <c r="MDR136" s="947"/>
      <c r="MDS136" s="947"/>
      <c r="MDT136" s="947"/>
      <c r="MDU136" s="947"/>
      <c r="MDV136" s="947"/>
      <c r="MDW136" s="947"/>
      <c r="MDX136" s="947"/>
      <c r="MDY136" s="947"/>
      <c r="MDZ136" s="947"/>
      <c r="MEA136" s="947"/>
      <c r="MEB136" s="947"/>
      <c r="MEC136" s="947"/>
      <c r="MED136" s="947"/>
      <c r="MEE136" s="947"/>
      <c r="MEF136" s="947"/>
      <c r="MEG136" s="947"/>
      <c r="MEH136" s="947"/>
      <c r="MEI136" s="947"/>
      <c r="MEJ136" s="947"/>
      <c r="MEK136" s="947"/>
      <c r="MEL136" s="947"/>
      <c r="MEM136" s="947"/>
      <c r="MEN136" s="947"/>
      <c r="MEO136" s="947"/>
      <c r="MEP136" s="947"/>
      <c r="MEQ136" s="947"/>
      <c r="MER136" s="947"/>
      <c r="MES136" s="947"/>
      <c r="MET136" s="947"/>
      <c r="MEU136" s="947"/>
      <c r="MEV136" s="947"/>
      <c r="MEW136" s="947"/>
      <c r="MEX136" s="947"/>
      <c r="MEY136" s="947"/>
      <c r="MEZ136" s="947"/>
      <c r="MFA136" s="947"/>
      <c r="MFB136" s="947"/>
      <c r="MFC136" s="947"/>
      <c r="MFD136" s="947"/>
      <c r="MFE136" s="947"/>
      <c r="MFF136" s="947"/>
      <c r="MFG136" s="947"/>
      <c r="MFH136" s="947"/>
      <c r="MFI136" s="947"/>
      <c r="MFJ136" s="947"/>
      <c r="MFK136" s="947"/>
      <c r="MFL136" s="947"/>
      <c r="MFM136" s="947"/>
      <c r="MFN136" s="947"/>
      <c r="MFO136" s="947"/>
      <c r="MFP136" s="947"/>
      <c r="MFQ136" s="947"/>
      <c r="MFR136" s="947"/>
      <c r="MFS136" s="947"/>
      <c r="MFT136" s="947"/>
      <c r="MFU136" s="947"/>
      <c r="MFV136" s="947"/>
      <c r="MFW136" s="947"/>
      <c r="MFX136" s="947"/>
      <c r="MFY136" s="947"/>
      <c r="MFZ136" s="947"/>
      <c r="MGA136" s="947"/>
      <c r="MGB136" s="947"/>
      <c r="MGC136" s="947"/>
      <c r="MGD136" s="947"/>
      <c r="MGE136" s="947"/>
      <c r="MGF136" s="947"/>
      <c r="MGG136" s="947"/>
      <c r="MGH136" s="947"/>
      <c r="MGI136" s="947"/>
      <c r="MGJ136" s="947"/>
      <c r="MGK136" s="947"/>
      <c r="MGL136" s="947"/>
      <c r="MGM136" s="947"/>
      <c r="MGN136" s="947"/>
      <c r="MGO136" s="947"/>
      <c r="MGP136" s="947"/>
      <c r="MGQ136" s="947"/>
      <c r="MGR136" s="947"/>
      <c r="MGS136" s="947"/>
      <c r="MGT136" s="947"/>
      <c r="MGU136" s="947"/>
      <c r="MGV136" s="947"/>
      <c r="MGW136" s="947"/>
      <c r="MGX136" s="947"/>
      <c r="MGY136" s="947"/>
      <c r="MGZ136" s="947"/>
      <c r="MHA136" s="947"/>
      <c r="MHB136" s="947"/>
      <c r="MHC136" s="947"/>
      <c r="MHD136" s="947"/>
      <c r="MHE136" s="947"/>
      <c r="MHF136" s="947"/>
      <c r="MHG136" s="947"/>
      <c r="MHH136" s="947"/>
      <c r="MHI136" s="947"/>
      <c r="MHJ136" s="947"/>
      <c r="MHK136" s="947"/>
      <c r="MHL136" s="947"/>
      <c r="MHM136" s="947"/>
      <c r="MHN136" s="947"/>
      <c r="MHO136" s="947"/>
      <c r="MHP136" s="947"/>
      <c r="MHQ136" s="947"/>
      <c r="MHR136" s="947"/>
      <c r="MHS136" s="947"/>
      <c r="MHT136" s="947"/>
      <c r="MHU136" s="947"/>
      <c r="MHV136" s="947"/>
      <c r="MHW136" s="947"/>
      <c r="MHX136" s="947"/>
      <c r="MHY136" s="947"/>
      <c r="MHZ136" s="947"/>
      <c r="MIA136" s="947"/>
      <c r="MIB136" s="947"/>
      <c r="MIC136" s="947"/>
      <c r="MID136" s="947"/>
      <c r="MIE136" s="947"/>
      <c r="MIF136" s="947"/>
      <c r="MIG136" s="947"/>
      <c r="MIH136" s="947"/>
      <c r="MII136" s="947"/>
      <c r="MIJ136" s="947"/>
      <c r="MIK136" s="947"/>
      <c r="MIL136" s="947"/>
      <c r="MIM136" s="947"/>
      <c r="MIN136" s="947"/>
      <c r="MIO136" s="947"/>
      <c r="MIP136" s="947"/>
      <c r="MIQ136" s="947"/>
      <c r="MIR136" s="947"/>
      <c r="MIS136" s="947"/>
      <c r="MIT136" s="947"/>
      <c r="MIU136" s="947"/>
      <c r="MIV136" s="947"/>
      <c r="MIW136" s="947"/>
      <c r="MIX136" s="947"/>
      <c r="MIY136" s="947"/>
      <c r="MIZ136" s="947"/>
      <c r="MJA136" s="947"/>
      <c r="MJB136" s="947"/>
      <c r="MJC136" s="947"/>
      <c r="MJD136" s="947"/>
      <c r="MJE136" s="947"/>
      <c r="MJF136" s="947"/>
      <c r="MJG136" s="947"/>
      <c r="MJH136" s="947"/>
      <c r="MJI136" s="947"/>
      <c r="MJJ136" s="947"/>
      <c r="MJK136" s="947"/>
      <c r="MJL136" s="947"/>
      <c r="MJM136" s="947"/>
      <c r="MJN136" s="947"/>
      <c r="MJO136" s="947"/>
      <c r="MJP136" s="947"/>
      <c r="MJQ136" s="947"/>
      <c r="MJR136" s="947"/>
      <c r="MJS136" s="947"/>
      <c r="MJT136" s="947"/>
      <c r="MJU136" s="947"/>
      <c r="MJV136" s="947"/>
      <c r="MJW136" s="947"/>
      <c r="MJX136" s="947"/>
      <c r="MJY136" s="947"/>
      <c r="MJZ136" s="947"/>
      <c r="MKA136" s="947"/>
      <c r="MKB136" s="947"/>
      <c r="MKC136" s="947"/>
      <c r="MKD136" s="947"/>
      <c r="MKE136" s="947"/>
      <c r="MKF136" s="947"/>
      <c r="MKG136" s="947"/>
      <c r="MKH136" s="947"/>
      <c r="MKI136" s="947"/>
      <c r="MKJ136" s="947"/>
      <c r="MKK136" s="947"/>
      <c r="MKL136" s="947"/>
      <c r="MKM136" s="947"/>
      <c r="MKN136" s="947"/>
      <c r="MKO136" s="947"/>
      <c r="MKP136" s="947"/>
      <c r="MKQ136" s="947"/>
      <c r="MKR136" s="947"/>
      <c r="MKS136" s="947"/>
      <c r="MKT136" s="947"/>
      <c r="MKU136" s="947"/>
      <c r="MKV136" s="947"/>
      <c r="MKW136" s="947"/>
      <c r="MKX136" s="947"/>
      <c r="MKY136" s="947"/>
      <c r="MKZ136" s="947"/>
      <c r="MLA136" s="947"/>
      <c r="MLB136" s="947"/>
      <c r="MLC136" s="947"/>
      <c r="MLD136" s="947"/>
      <c r="MLE136" s="947"/>
      <c r="MLF136" s="947"/>
      <c r="MLG136" s="947"/>
      <c r="MLH136" s="947"/>
      <c r="MLI136" s="947"/>
      <c r="MLJ136" s="947"/>
      <c r="MLK136" s="947"/>
      <c r="MLL136" s="947"/>
      <c r="MLM136" s="947"/>
      <c r="MLN136" s="947"/>
      <c r="MLO136" s="947"/>
      <c r="MLP136" s="947"/>
      <c r="MLQ136" s="947"/>
      <c r="MLR136" s="947"/>
      <c r="MLS136" s="947"/>
      <c r="MLT136" s="947"/>
      <c r="MLU136" s="947"/>
      <c r="MLV136" s="947"/>
      <c r="MLW136" s="947"/>
      <c r="MLX136" s="947"/>
      <c r="MLY136" s="947"/>
      <c r="MLZ136" s="947"/>
      <c r="MMA136" s="947"/>
      <c r="MMB136" s="947"/>
      <c r="MMC136" s="947"/>
      <c r="MMD136" s="947"/>
      <c r="MME136" s="947"/>
      <c r="MMF136" s="947"/>
      <c r="MMG136" s="947"/>
      <c r="MMH136" s="947"/>
      <c r="MMI136" s="947"/>
      <c r="MMJ136" s="947"/>
      <c r="MMK136" s="947"/>
      <c r="MML136" s="947"/>
      <c r="MMM136" s="947"/>
      <c r="MMN136" s="947"/>
      <c r="MMO136" s="947"/>
      <c r="MMP136" s="947"/>
      <c r="MMQ136" s="947"/>
      <c r="MMR136" s="947"/>
      <c r="MMS136" s="947"/>
      <c r="MMT136" s="947"/>
      <c r="MMU136" s="947"/>
      <c r="MMV136" s="947"/>
      <c r="MMW136" s="947"/>
      <c r="MMX136" s="947"/>
      <c r="MMY136" s="947"/>
      <c r="MMZ136" s="947"/>
      <c r="MNA136" s="947"/>
      <c r="MNB136" s="947"/>
      <c r="MNC136" s="947"/>
      <c r="MND136" s="947"/>
      <c r="MNE136" s="947"/>
      <c r="MNF136" s="947"/>
      <c r="MNG136" s="947"/>
      <c r="MNH136" s="947"/>
      <c r="MNI136" s="947"/>
      <c r="MNJ136" s="947"/>
      <c r="MNK136" s="947"/>
      <c r="MNL136" s="947"/>
      <c r="MNM136" s="947"/>
      <c r="MNN136" s="947"/>
      <c r="MNO136" s="947"/>
      <c r="MNP136" s="947"/>
      <c r="MNQ136" s="947"/>
      <c r="MNR136" s="947"/>
      <c r="MNS136" s="947"/>
      <c r="MNT136" s="947"/>
      <c r="MNU136" s="947"/>
      <c r="MNV136" s="947"/>
      <c r="MNW136" s="947"/>
      <c r="MNX136" s="947"/>
      <c r="MNY136" s="947"/>
      <c r="MNZ136" s="947"/>
      <c r="MOA136" s="947"/>
      <c r="MOB136" s="947"/>
      <c r="MOC136" s="947"/>
      <c r="MOD136" s="947"/>
      <c r="MOE136" s="947"/>
      <c r="MOF136" s="947"/>
      <c r="MOG136" s="947"/>
      <c r="MOH136" s="947"/>
      <c r="MOI136" s="947"/>
      <c r="MOJ136" s="947"/>
      <c r="MOK136" s="947"/>
      <c r="MOL136" s="947"/>
      <c r="MOM136" s="947"/>
      <c r="MON136" s="947"/>
      <c r="MOO136" s="947"/>
      <c r="MOP136" s="947"/>
      <c r="MOQ136" s="947"/>
      <c r="MOR136" s="947"/>
      <c r="MOS136" s="947"/>
      <c r="MOT136" s="947"/>
      <c r="MOU136" s="947"/>
      <c r="MOV136" s="947"/>
      <c r="MOW136" s="947"/>
      <c r="MOX136" s="947"/>
      <c r="MOY136" s="947"/>
      <c r="MOZ136" s="947"/>
      <c r="MPA136" s="947"/>
      <c r="MPB136" s="947"/>
      <c r="MPC136" s="947"/>
      <c r="MPD136" s="947"/>
      <c r="MPE136" s="947"/>
      <c r="MPF136" s="947"/>
      <c r="MPG136" s="947"/>
      <c r="MPH136" s="947"/>
      <c r="MPI136" s="947"/>
      <c r="MPJ136" s="947"/>
      <c r="MPK136" s="947"/>
      <c r="MPL136" s="947"/>
      <c r="MPM136" s="947"/>
      <c r="MPN136" s="947"/>
      <c r="MPO136" s="947"/>
      <c r="MPP136" s="947"/>
      <c r="MPQ136" s="947"/>
      <c r="MPR136" s="947"/>
      <c r="MPS136" s="947"/>
      <c r="MPT136" s="947"/>
      <c r="MPU136" s="947"/>
      <c r="MPV136" s="947"/>
      <c r="MPW136" s="947"/>
      <c r="MPX136" s="947"/>
      <c r="MPY136" s="947"/>
      <c r="MPZ136" s="947"/>
      <c r="MQA136" s="947"/>
      <c r="MQB136" s="947"/>
      <c r="MQC136" s="947"/>
      <c r="MQD136" s="947"/>
      <c r="MQE136" s="947"/>
      <c r="MQF136" s="947"/>
      <c r="MQG136" s="947"/>
      <c r="MQH136" s="947"/>
      <c r="MQI136" s="947"/>
      <c r="MQJ136" s="947"/>
      <c r="MQK136" s="947"/>
      <c r="MQL136" s="947"/>
      <c r="MQM136" s="947"/>
      <c r="MQN136" s="947"/>
      <c r="MQO136" s="947"/>
      <c r="MQP136" s="947"/>
      <c r="MQQ136" s="947"/>
      <c r="MQR136" s="947"/>
      <c r="MQS136" s="947"/>
      <c r="MQT136" s="947"/>
      <c r="MQU136" s="947"/>
      <c r="MQV136" s="947"/>
      <c r="MQW136" s="947"/>
      <c r="MQX136" s="947"/>
      <c r="MQY136" s="947"/>
      <c r="MQZ136" s="947"/>
      <c r="MRA136" s="947"/>
      <c r="MRB136" s="947"/>
      <c r="MRC136" s="947"/>
      <c r="MRD136" s="947"/>
      <c r="MRE136" s="947"/>
      <c r="MRF136" s="947"/>
      <c r="MRG136" s="947"/>
      <c r="MRH136" s="947"/>
      <c r="MRI136" s="947"/>
      <c r="MRJ136" s="947"/>
      <c r="MRK136" s="947"/>
      <c r="MRL136" s="947"/>
      <c r="MRM136" s="947"/>
      <c r="MRN136" s="947"/>
      <c r="MRO136" s="947"/>
      <c r="MRP136" s="947"/>
      <c r="MRQ136" s="947"/>
      <c r="MRR136" s="947"/>
      <c r="MRS136" s="947"/>
      <c r="MRT136" s="947"/>
      <c r="MRU136" s="947"/>
      <c r="MRV136" s="947"/>
      <c r="MRW136" s="947"/>
      <c r="MRX136" s="947"/>
      <c r="MRY136" s="947"/>
      <c r="MRZ136" s="947"/>
      <c r="MSA136" s="947"/>
      <c r="MSB136" s="947"/>
      <c r="MSC136" s="947"/>
      <c r="MSD136" s="947"/>
      <c r="MSE136" s="947"/>
      <c r="MSF136" s="947"/>
      <c r="MSG136" s="947"/>
      <c r="MSH136" s="947"/>
      <c r="MSI136" s="947"/>
      <c r="MSJ136" s="947"/>
      <c r="MSK136" s="947"/>
      <c r="MSL136" s="947"/>
      <c r="MSM136" s="947"/>
      <c r="MSN136" s="947"/>
      <c r="MSO136" s="947"/>
      <c r="MSP136" s="947"/>
      <c r="MSQ136" s="947"/>
      <c r="MSR136" s="947"/>
      <c r="MSS136" s="947"/>
      <c r="MST136" s="947"/>
      <c r="MSU136" s="947"/>
      <c r="MSV136" s="947"/>
      <c r="MSW136" s="947"/>
      <c r="MSX136" s="947"/>
      <c r="MSY136" s="947"/>
      <c r="MSZ136" s="947"/>
      <c r="MTA136" s="947"/>
      <c r="MTB136" s="947"/>
      <c r="MTC136" s="947"/>
      <c r="MTD136" s="947"/>
      <c r="MTE136" s="947"/>
      <c r="MTF136" s="947"/>
      <c r="MTG136" s="947"/>
      <c r="MTH136" s="947"/>
      <c r="MTI136" s="947"/>
      <c r="MTJ136" s="947"/>
      <c r="MTK136" s="947"/>
      <c r="MTL136" s="947"/>
      <c r="MTM136" s="947"/>
      <c r="MTN136" s="947"/>
      <c r="MTO136" s="947"/>
      <c r="MTP136" s="947"/>
      <c r="MTQ136" s="947"/>
      <c r="MTR136" s="947"/>
      <c r="MTS136" s="947"/>
      <c r="MTT136" s="947"/>
      <c r="MTU136" s="947"/>
      <c r="MTV136" s="947"/>
      <c r="MTW136" s="947"/>
      <c r="MTX136" s="947"/>
      <c r="MTY136" s="947"/>
      <c r="MTZ136" s="947"/>
      <c r="MUA136" s="947"/>
      <c r="MUB136" s="947"/>
      <c r="MUC136" s="947"/>
      <c r="MUD136" s="947"/>
      <c r="MUE136" s="947"/>
      <c r="MUF136" s="947"/>
      <c r="MUG136" s="947"/>
      <c r="MUH136" s="947"/>
      <c r="MUI136" s="947"/>
      <c r="MUJ136" s="947"/>
      <c r="MUK136" s="947"/>
      <c r="MUL136" s="947"/>
      <c r="MUM136" s="947"/>
      <c r="MUN136" s="947"/>
      <c r="MUO136" s="947"/>
      <c r="MUP136" s="947"/>
      <c r="MUQ136" s="947"/>
      <c r="MUR136" s="947"/>
      <c r="MUS136" s="947"/>
      <c r="MUT136" s="947"/>
      <c r="MUU136" s="947"/>
      <c r="MUV136" s="947"/>
      <c r="MUW136" s="947"/>
      <c r="MUX136" s="947"/>
      <c r="MUY136" s="947"/>
      <c r="MUZ136" s="947"/>
      <c r="MVA136" s="947"/>
      <c r="MVB136" s="947"/>
      <c r="MVC136" s="947"/>
      <c r="MVD136" s="947"/>
      <c r="MVE136" s="947"/>
      <c r="MVF136" s="947"/>
      <c r="MVG136" s="947"/>
      <c r="MVH136" s="947"/>
      <c r="MVI136" s="947"/>
      <c r="MVJ136" s="947"/>
      <c r="MVK136" s="947"/>
      <c r="MVL136" s="947"/>
      <c r="MVM136" s="947"/>
      <c r="MVN136" s="947"/>
      <c r="MVO136" s="947"/>
      <c r="MVP136" s="947"/>
      <c r="MVQ136" s="947"/>
      <c r="MVR136" s="947"/>
      <c r="MVS136" s="947"/>
      <c r="MVT136" s="947"/>
      <c r="MVU136" s="947"/>
      <c r="MVV136" s="947"/>
      <c r="MVW136" s="947"/>
      <c r="MVX136" s="947"/>
      <c r="MVY136" s="947"/>
      <c r="MVZ136" s="947"/>
      <c r="MWA136" s="947"/>
      <c r="MWB136" s="947"/>
      <c r="MWC136" s="947"/>
      <c r="MWD136" s="947"/>
      <c r="MWE136" s="947"/>
      <c r="MWF136" s="947"/>
      <c r="MWG136" s="947"/>
      <c r="MWH136" s="947"/>
      <c r="MWI136" s="947"/>
      <c r="MWJ136" s="947"/>
      <c r="MWK136" s="947"/>
      <c r="MWL136" s="947"/>
      <c r="MWM136" s="947"/>
      <c r="MWN136" s="947"/>
      <c r="MWO136" s="947"/>
      <c r="MWP136" s="947"/>
      <c r="MWQ136" s="947"/>
      <c r="MWR136" s="947"/>
      <c r="MWS136" s="947"/>
      <c r="MWT136" s="947"/>
      <c r="MWU136" s="947"/>
      <c r="MWV136" s="947"/>
      <c r="MWW136" s="947"/>
      <c r="MWX136" s="947"/>
      <c r="MWY136" s="947"/>
      <c r="MWZ136" s="947"/>
      <c r="MXA136" s="947"/>
      <c r="MXB136" s="947"/>
      <c r="MXC136" s="947"/>
      <c r="MXD136" s="947"/>
      <c r="MXE136" s="947"/>
      <c r="MXF136" s="947"/>
      <c r="MXG136" s="947"/>
      <c r="MXH136" s="947"/>
      <c r="MXI136" s="947"/>
      <c r="MXJ136" s="947"/>
      <c r="MXK136" s="947"/>
      <c r="MXL136" s="947"/>
      <c r="MXM136" s="947"/>
      <c r="MXN136" s="947"/>
      <c r="MXO136" s="947"/>
      <c r="MXP136" s="947"/>
      <c r="MXQ136" s="947"/>
      <c r="MXR136" s="947"/>
      <c r="MXS136" s="947"/>
      <c r="MXT136" s="947"/>
      <c r="MXU136" s="947"/>
      <c r="MXV136" s="947"/>
      <c r="MXW136" s="947"/>
      <c r="MXX136" s="947"/>
      <c r="MXY136" s="947"/>
      <c r="MXZ136" s="947"/>
      <c r="MYA136" s="947"/>
      <c r="MYB136" s="947"/>
      <c r="MYC136" s="947"/>
      <c r="MYD136" s="947"/>
      <c r="MYE136" s="947"/>
      <c r="MYF136" s="947"/>
      <c r="MYG136" s="947"/>
      <c r="MYH136" s="947"/>
      <c r="MYI136" s="947"/>
      <c r="MYJ136" s="947"/>
      <c r="MYK136" s="947"/>
      <c r="MYL136" s="947"/>
      <c r="MYM136" s="947"/>
      <c r="MYN136" s="947"/>
      <c r="MYO136" s="947"/>
      <c r="MYP136" s="947"/>
      <c r="MYQ136" s="947"/>
      <c r="MYR136" s="947"/>
      <c r="MYS136" s="947"/>
      <c r="MYT136" s="947"/>
      <c r="MYU136" s="947"/>
      <c r="MYV136" s="947"/>
      <c r="MYW136" s="947"/>
      <c r="MYX136" s="947"/>
      <c r="MYY136" s="947"/>
      <c r="MYZ136" s="947"/>
      <c r="MZA136" s="947"/>
      <c r="MZB136" s="947"/>
      <c r="MZC136" s="947"/>
      <c r="MZD136" s="947"/>
      <c r="MZE136" s="947"/>
      <c r="MZF136" s="947"/>
      <c r="MZG136" s="947"/>
      <c r="MZH136" s="947"/>
      <c r="MZI136" s="947"/>
      <c r="MZJ136" s="947"/>
      <c r="MZK136" s="947"/>
      <c r="MZL136" s="947"/>
      <c r="MZM136" s="947"/>
      <c r="MZN136" s="947"/>
      <c r="MZO136" s="947"/>
      <c r="MZP136" s="947"/>
      <c r="MZQ136" s="947"/>
      <c r="MZR136" s="947"/>
      <c r="MZS136" s="947"/>
      <c r="MZT136" s="947"/>
      <c r="MZU136" s="947"/>
      <c r="MZV136" s="947"/>
      <c r="MZW136" s="947"/>
      <c r="MZX136" s="947"/>
      <c r="MZY136" s="947"/>
      <c r="MZZ136" s="947"/>
      <c r="NAA136" s="947"/>
      <c r="NAB136" s="947"/>
      <c r="NAC136" s="947"/>
      <c r="NAD136" s="947"/>
      <c r="NAE136" s="947"/>
      <c r="NAF136" s="947"/>
      <c r="NAG136" s="947"/>
      <c r="NAH136" s="947"/>
      <c r="NAI136" s="947"/>
      <c r="NAJ136" s="947"/>
      <c r="NAK136" s="947"/>
      <c r="NAL136" s="947"/>
      <c r="NAM136" s="947"/>
      <c r="NAN136" s="947"/>
      <c r="NAO136" s="947"/>
      <c r="NAP136" s="947"/>
      <c r="NAQ136" s="947"/>
      <c r="NAR136" s="947"/>
      <c r="NAS136" s="947"/>
      <c r="NAT136" s="947"/>
      <c r="NAU136" s="947"/>
      <c r="NAV136" s="947"/>
      <c r="NAW136" s="947"/>
      <c r="NAX136" s="947"/>
      <c r="NAY136" s="947"/>
      <c r="NAZ136" s="947"/>
      <c r="NBA136" s="947"/>
      <c r="NBB136" s="947"/>
      <c r="NBC136" s="947"/>
      <c r="NBD136" s="947"/>
      <c r="NBE136" s="947"/>
      <c r="NBF136" s="947"/>
      <c r="NBG136" s="947"/>
      <c r="NBH136" s="947"/>
      <c r="NBI136" s="947"/>
      <c r="NBJ136" s="947"/>
      <c r="NBK136" s="947"/>
      <c r="NBL136" s="947"/>
      <c r="NBM136" s="947"/>
      <c r="NBN136" s="947"/>
      <c r="NBO136" s="947"/>
      <c r="NBP136" s="947"/>
      <c r="NBQ136" s="947"/>
      <c r="NBR136" s="947"/>
      <c r="NBS136" s="947"/>
      <c r="NBT136" s="947"/>
      <c r="NBU136" s="947"/>
      <c r="NBV136" s="947"/>
      <c r="NBW136" s="947"/>
      <c r="NBX136" s="947"/>
      <c r="NBY136" s="947"/>
      <c r="NBZ136" s="947"/>
      <c r="NCA136" s="947"/>
      <c r="NCB136" s="947"/>
      <c r="NCC136" s="947"/>
      <c r="NCD136" s="947"/>
      <c r="NCE136" s="947"/>
      <c r="NCF136" s="947"/>
      <c r="NCG136" s="947"/>
      <c r="NCH136" s="947"/>
      <c r="NCI136" s="947"/>
      <c r="NCJ136" s="947"/>
      <c r="NCK136" s="947"/>
      <c r="NCL136" s="947"/>
      <c r="NCM136" s="947"/>
      <c r="NCN136" s="947"/>
      <c r="NCO136" s="947"/>
      <c r="NCP136" s="947"/>
      <c r="NCQ136" s="947"/>
      <c r="NCR136" s="947"/>
      <c r="NCS136" s="947"/>
      <c r="NCT136" s="947"/>
      <c r="NCU136" s="947"/>
      <c r="NCV136" s="947"/>
      <c r="NCW136" s="947"/>
      <c r="NCX136" s="947"/>
      <c r="NCY136" s="947"/>
      <c r="NCZ136" s="947"/>
      <c r="NDA136" s="947"/>
      <c r="NDB136" s="947"/>
      <c r="NDC136" s="947"/>
      <c r="NDD136" s="947"/>
      <c r="NDE136" s="947"/>
      <c r="NDF136" s="947"/>
      <c r="NDG136" s="947"/>
      <c r="NDH136" s="947"/>
      <c r="NDI136" s="947"/>
      <c r="NDJ136" s="947"/>
      <c r="NDK136" s="947"/>
      <c r="NDL136" s="947"/>
      <c r="NDM136" s="947"/>
      <c r="NDN136" s="947"/>
      <c r="NDO136" s="947"/>
      <c r="NDP136" s="947"/>
      <c r="NDQ136" s="947"/>
      <c r="NDR136" s="947"/>
      <c r="NDS136" s="947"/>
      <c r="NDT136" s="947"/>
      <c r="NDU136" s="947"/>
      <c r="NDV136" s="947"/>
      <c r="NDW136" s="947"/>
      <c r="NDX136" s="947"/>
      <c r="NDY136" s="947"/>
      <c r="NDZ136" s="947"/>
      <c r="NEA136" s="947"/>
      <c r="NEB136" s="947"/>
      <c r="NEC136" s="947"/>
      <c r="NED136" s="947"/>
      <c r="NEE136" s="947"/>
      <c r="NEF136" s="947"/>
      <c r="NEG136" s="947"/>
      <c r="NEH136" s="947"/>
      <c r="NEI136" s="947"/>
      <c r="NEJ136" s="947"/>
      <c r="NEK136" s="947"/>
      <c r="NEL136" s="947"/>
      <c r="NEM136" s="947"/>
      <c r="NEN136" s="947"/>
      <c r="NEO136" s="947"/>
      <c r="NEP136" s="947"/>
      <c r="NEQ136" s="947"/>
      <c r="NER136" s="947"/>
      <c r="NES136" s="947"/>
      <c r="NET136" s="947"/>
      <c r="NEU136" s="947"/>
      <c r="NEV136" s="947"/>
      <c r="NEW136" s="947"/>
      <c r="NEX136" s="947"/>
      <c r="NEY136" s="947"/>
      <c r="NEZ136" s="947"/>
      <c r="NFA136" s="947"/>
      <c r="NFB136" s="947"/>
      <c r="NFC136" s="947"/>
      <c r="NFD136" s="947"/>
      <c r="NFE136" s="947"/>
      <c r="NFF136" s="947"/>
      <c r="NFG136" s="947"/>
      <c r="NFH136" s="947"/>
      <c r="NFI136" s="947"/>
      <c r="NFJ136" s="947"/>
      <c r="NFK136" s="947"/>
      <c r="NFL136" s="947"/>
      <c r="NFM136" s="947"/>
      <c r="NFN136" s="947"/>
      <c r="NFO136" s="947"/>
      <c r="NFP136" s="947"/>
      <c r="NFQ136" s="947"/>
      <c r="NFR136" s="947"/>
      <c r="NFS136" s="947"/>
      <c r="NFT136" s="947"/>
      <c r="NFU136" s="947"/>
      <c r="NFV136" s="947"/>
      <c r="NFW136" s="947"/>
      <c r="NFX136" s="947"/>
      <c r="NFY136" s="947"/>
      <c r="NFZ136" s="947"/>
      <c r="NGA136" s="947"/>
      <c r="NGB136" s="947"/>
      <c r="NGC136" s="947"/>
      <c r="NGD136" s="947"/>
      <c r="NGE136" s="947"/>
      <c r="NGF136" s="947"/>
      <c r="NGG136" s="947"/>
      <c r="NGH136" s="947"/>
      <c r="NGI136" s="947"/>
      <c r="NGJ136" s="947"/>
      <c r="NGK136" s="947"/>
      <c r="NGL136" s="947"/>
      <c r="NGM136" s="947"/>
      <c r="NGN136" s="947"/>
      <c r="NGO136" s="947"/>
      <c r="NGP136" s="947"/>
      <c r="NGQ136" s="947"/>
      <c r="NGR136" s="947"/>
      <c r="NGS136" s="947"/>
      <c r="NGT136" s="947"/>
      <c r="NGU136" s="947"/>
      <c r="NGV136" s="947"/>
      <c r="NGW136" s="947"/>
      <c r="NGX136" s="947"/>
      <c r="NGY136" s="947"/>
      <c r="NGZ136" s="947"/>
      <c r="NHA136" s="947"/>
      <c r="NHB136" s="947"/>
      <c r="NHC136" s="947"/>
      <c r="NHD136" s="947"/>
      <c r="NHE136" s="947"/>
      <c r="NHF136" s="947"/>
      <c r="NHG136" s="947"/>
      <c r="NHH136" s="947"/>
      <c r="NHI136" s="947"/>
      <c r="NHJ136" s="947"/>
      <c r="NHK136" s="947"/>
      <c r="NHL136" s="947"/>
      <c r="NHM136" s="947"/>
      <c r="NHN136" s="947"/>
      <c r="NHO136" s="947"/>
      <c r="NHP136" s="947"/>
      <c r="NHQ136" s="947"/>
      <c r="NHR136" s="947"/>
      <c r="NHS136" s="947"/>
      <c r="NHT136" s="947"/>
      <c r="NHU136" s="947"/>
      <c r="NHV136" s="947"/>
      <c r="NHW136" s="947"/>
      <c r="NHX136" s="947"/>
      <c r="NHY136" s="947"/>
      <c r="NHZ136" s="947"/>
      <c r="NIA136" s="947"/>
      <c r="NIB136" s="947"/>
      <c r="NIC136" s="947"/>
      <c r="NID136" s="947"/>
      <c r="NIE136" s="947"/>
      <c r="NIF136" s="947"/>
      <c r="NIG136" s="947"/>
      <c r="NIH136" s="947"/>
      <c r="NII136" s="947"/>
      <c r="NIJ136" s="947"/>
      <c r="NIK136" s="947"/>
      <c r="NIL136" s="947"/>
      <c r="NIM136" s="947"/>
      <c r="NIN136" s="947"/>
      <c r="NIO136" s="947"/>
      <c r="NIP136" s="947"/>
      <c r="NIQ136" s="947"/>
      <c r="NIR136" s="947"/>
      <c r="NIS136" s="947"/>
      <c r="NIT136" s="947"/>
      <c r="NIU136" s="947"/>
      <c r="NIV136" s="947"/>
      <c r="NIW136" s="947"/>
      <c r="NIX136" s="947"/>
      <c r="NIY136" s="947"/>
      <c r="NIZ136" s="947"/>
      <c r="NJA136" s="947"/>
      <c r="NJB136" s="947"/>
      <c r="NJC136" s="947"/>
      <c r="NJD136" s="947"/>
      <c r="NJE136" s="947"/>
      <c r="NJF136" s="947"/>
      <c r="NJG136" s="947"/>
      <c r="NJH136" s="947"/>
      <c r="NJI136" s="947"/>
      <c r="NJJ136" s="947"/>
      <c r="NJK136" s="947"/>
      <c r="NJL136" s="947"/>
      <c r="NJM136" s="947"/>
      <c r="NJN136" s="947"/>
      <c r="NJO136" s="947"/>
      <c r="NJP136" s="947"/>
      <c r="NJQ136" s="947"/>
      <c r="NJR136" s="947"/>
      <c r="NJS136" s="947"/>
      <c r="NJT136" s="947"/>
      <c r="NJU136" s="947"/>
      <c r="NJV136" s="947"/>
      <c r="NJW136" s="947"/>
      <c r="NJX136" s="947"/>
      <c r="NJY136" s="947"/>
      <c r="NJZ136" s="947"/>
      <c r="NKA136" s="947"/>
      <c r="NKB136" s="947"/>
      <c r="NKC136" s="947"/>
      <c r="NKD136" s="947"/>
      <c r="NKE136" s="947"/>
      <c r="NKF136" s="947"/>
      <c r="NKG136" s="947"/>
      <c r="NKH136" s="947"/>
      <c r="NKI136" s="947"/>
      <c r="NKJ136" s="947"/>
      <c r="NKK136" s="947"/>
      <c r="NKL136" s="947"/>
      <c r="NKM136" s="947"/>
      <c r="NKN136" s="947"/>
      <c r="NKO136" s="947"/>
      <c r="NKP136" s="947"/>
      <c r="NKQ136" s="947"/>
      <c r="NKR136" s="947"/>
      <c r="NKS136" s="947"/>
      <c r="NKT136" s="947"/>
      <c r="NKU136" s="947"/>
      <c r="NKV136" s="947"/>
      <c r="NKW136" s="947"/>
      <c r="NKX136" s="947"/>
      <c r="NKY136" s="947"/>
      <c r="NKZ136" s="947"/>
      <c r="NLA136" s="947"/>
      <c r="NLB136" s="947"/>
      <c r="NLC136" s="947"/>
      <c r="NLD136" s="947"/>
      <c r="NLE136" s="947"/>
      <c r="NLF136" s="947"/>
      <c r="NLG136" s="947"/>
      <c r="NLH136" s="947"/>
      <c r="NLI136" s="947"/>
      <c r="NLJ136" s="947"/>
      <c r="NLK136" s="947"/>
      <c r="NLL136" s="947"/>
      <c r="NLM136" s="947"/>
      <c r="NLN136" s="947"/>
      <c r="NLO136" s="947"/>
      <c r="NLP136" s="947"/>
      <c r="NLQ136" s="947"/>
      <c r="NLR136" s="947"/>
      <c r="NLS136" s="947"/>
      <c r="NLT136" s="947"/>
      <c r="NLU136" s="947"/>
      <c r="NLV136" s="947"/>
      <c r="NLW136" s="947"/>
      <c r="NLX136" s="947"/>
      <c r="NLY136" s="947"/>
      <c r="NLZ136" s="947"/>
      <c r="NMA136" s="947"/>
      <c r="NMB136" s="947"/>
      <c r="NMC136" s="947"/>
      <c r="NMD136" s="947"/>
      <c r="NME136" s="947"/>
      <c r="NMF136" s="947"/>
      <c r="NMG136" s="947"/>
      <c r="NMH136" s="947"/>
      <c r="NMI136" s="947"/>
      <c r="NMJ136" s="947"/>
      <c r="NMK136" s="947"/>
      <c r="NML136" s="947"/>
      <c r="NMM136" s="947"/>
      <c r="NMN136" s="947"/>
      <c r="NMO136" s="947"/>
      <c r="NMP136" s="947"/>
      <c r="NMQ136" s="947"/>
      <c r="NMR136" s="947"/>
      <c r="NMS136" s="947"/>
      <c r="NMT136" s="947"/>
      <c r="NMU136" s="947"/>
      <c r="NMV136" s="947"/>
      <c r="NMW136" s="947"/>
      <c r="NMX136" s="947"/>
      <c r="NMY136" s="947"/>
      <c r="NMZ136" s="947"/>
      <c r="NNA136" s="947"/>
      <c r="NNB136" s="947"/>
      <c r="NNC136" s="947"/>
      <c r="NND136" s="947"/>
      <c r="NNE136" s="947"/>
      <c r="NNF136" s="947"/>
      <c r="NNG136" s="947"/>
      <c r="NNH136" s="947"/>
      <c r="NNI136" s="947"/>
      <c r="NNJ136" s="947"/>
      <c r="NNK136" s="947"/>
      <c r="NNL136" s="947"/>
      <c r="NNM136" s="947"/>
      <c r="NNN136" s="947"/>
      <c r="NNO136" s="947"/>
      <c r="NNP136" s="947"/>
      <c r="NNQ136" s="947"/>
      <c r="NNR136" s="947"/>
      <c r="NNS136" s="947"/>
      <c r="NNT136" s="947"/>
      <c r="NNU136" s="947"/>
      <c r="NNV136" s="947"/>
      <c r="NNW136" s="947"/>
      <c r="NNX136" s="947"/>
      <c r="NNY136" s="947"/>
      <c r="NNZ136" s="947"/>
      <c r="NOA136" s="947"/>
      <c r="NOB136" s="947"/>
      <c r="NOC136" s="947"/>
      <c r="NOD136" s="947"/>
      <c r="NOE136" s="947"/>
      <c r="NOF136" s="947"/>
      <c r="NOG136" s="947"/>
      <c r="NOH136" s="947"/>
      <c r="NOI136" s="947"/>
      <c r="NOJ136" s="947"/>
      <c r="NOK136" s="947"/>
      <c r="NOL136" s="947"/>
      <c r="NOM136" s="947"/>
      <c r="NON136" s="947"/>
      <c r="NOO136" s="947"/>
      <c r="NOP136" s="947"/>
      <c r="NOQ136" s="947"/>
      <c r="NOR136" s="947"/>
      <c r="NOS136" s="947"/>
      <c r="NOT136" s="947"/>
      <c r="NOU136" s="947"/>
      <c r="NOV136" s="947"/>
      <c r="NOW136" s="947"/>
      <c r="NOX136" s="947"/>
      <c r="NOY136" s="947"/>
      <c r="NOZ136" s="947"/>
      <c r="NPA136" s="947"/>
      <c r="NPB136" s="947"/>
      <c r="NPC136" s="947"/>
      <c r="NPD136" s="947"/>
      <c r="NPE136" s="947"/>
      <c r="NPF136" s="947"/>
      <c r="NPG136" s="947"/>
      <c r="NPH136" s="947"/>
      <c r="NPI136" s="947"/>
      <c r="NPJ136" s="947"/>
      <c r="NPK136" s="947"/>
      <c r="NPL136" s="947"/>
      <c r="NPM136" s="947"/>
      <c r="NPN136" s="947"/>
      <c r="NPO136" s="947"/>
      <c r="NPP136" s="947"/>
      <c r="NPQ136" s="947"/>
      <c r="NPR136" s="947"/>
      <c r="NPS136" s="947"/>
      <c r="NPT136" s="947"/>
      <c r="NPU136" s="947"/>
      <c r="NPV136" s="947"/>
      <c r="NPW136" s="947"/>
      <c r="NPX136" s="947"/>
      <c r="NPY136" s="947"/>
      <c r="NPZ136" s="947"/>
      <c r="NQA136" s="947"/>
      <c r="NQB136" s="947"/>
      <c r="NQC136" s="947"/>
      <c r="NQD136" s="947"/>
      <c r="NQE136" s="947"/>
      <c r="NQF136" s="947"/>
      <c r="NQG136" s="947"/>
      <c r="NQH136" s="947"/>
      <c r="NQI136" s="947"/>
      <c r="NQJ136" s="947"/>
      <c r="NQK136" s="947"/>
      <c r="NQL136" s="947"/>
      <c r="NQM136" s="947"/>
      <c r="NQN136" s="947"/>
      <c r="NQO136" s="947"/>
      <c r="NQP136" s="947"/>
      <c r="NQQ136" s="947"/>
      <c r="NQR136" s="947"/>
      <c r="NQS136" s="947"/>
      <c r="NQT136" s="947"/>
      <c r="NQU136" s="947"/>
      <c r="NQV136" s="947"/>
      <c r="NQW136" s="947"/>
      <c r="NQX136" s="947"/>
      <c r="NQY136" s="947"/>
      <c r="NQZ136" s="947"/>
      <c r="NRA136" s="947"/>
      <c r="NRB136" s="947"/>
      <c r="NRC136" s="947"/>
      <c r="NRD136" s="947"/>
      <c r="NRE136" s="947"/>
      <c r="NRF136" s="947"/>
      <c r="NRG136" s="947"/>
      <c r="NRH136" s="947"/>
      <c r="NRI136" s="947"/>
      <c r="NRJ136" s="947"/>
      <c r="NRK136" s="947"/>
      <c r="NRL136" s="947"/>
      <c r="NRM136" s="947"/>
      <c r="NRN136" s="947"/>
      <c r="NRO136" s="947"/>
      <c r="NRP136" s="947"/>
      <c r="NRQ136" s="947"/>
      <c r="NRR136" s="947"/>
      <c r="NRS136" s="947"/>
      <c r="NRT136" s="947"/>
      <c r="NRU136" s="947"/>
      <c r="NRV136" s="947"/>
      <c r="NRW136" s="947"/>
      <c r="NRX136" s="947"/>
      <c r="NRY136" s="947"/>
      <c r="NRZ136" s="947"/>
      <c r="NSA136" s="947"/>
      <c r="NSB136" s="947"/>
      <c r="NSC136" s="947"/>
      <c r="NSD136" s="947"/>
      <c r="NSE136" s="947"/>
      <c r="NSF136" s="947"/>
      <c r="NSG136" s="947"/>
      <c r="NSH136" s="947"/>
      <c r="NSI136" s="947"/>
      <c r="NSJ136" s="947"/>
      <c r="NSK136" s="947"/>
      <c r="NSL136" s="947"/>
      <c r="NSM136" s="947"/>
      <c r="NSN136" s="947"/>
      <c r="NSO136" s="947"/>
      <c r="NSP136" s="947"/>
      <c r="NSQ136" s="947"/>
      <c r="NSR136" s="947"/>
      <c r="NSS136" s="947"/>
      <c r="NST136" s="947"/>
      <c r="NSU136" s="947"/>
      <c r="NSV136" s="947"/>
      <c r="NSW136" s="947"/>
      <c r="NSX136" s="947"/>
      <c r="NSY136" s="947"/>
      <c r="NSZ136" s="947"/>
      <c r="NTA136" s="947"/>
      <c r="NTB136" s="947"/>
      <c r="NTC136" s="947"/>
      <c r="NTD136" s="947"/>
      <c r="NTE136" s="947"/>
      <c r="NTF136" s="947"/>
      <c r="NTG136" s="947"/>
      <c r="NTH136" s="947"/>
      <c r="NTI136" s="947"/>
      <c r="NTJ136" s="947"/>
      <c r="NTK136" s="947"/>
      <c r="NTL136" s="947"/>
      <c r="NTM136" s="947"/>
      <c r="NTN136" s="947"/>
      <c r="NTO136" s="947"/>
      <c r="NTP136" s="947"/>
      <c r="NTQ136" s="947"/>
      <c r="NTR136" s="947"/>
      <c r="NTS136" s="947"/>
      <c r="NTT136" s="947"/>
      <c r="NTU136" s="947"/>
      <c r="NTV136" s="947"/>
      <c r="NTW136" s="947"/>
      <c r="NTX136" s="947"/>
      <c r="NTY136" s="947"/>
      <c r="NTZ136" s="947"/>
      <c r="NUA136" s="947"/>
      <c r="NUB136" s="947"/>
      <c r="NUC136" s="947"/>
      <c r="NUD136" s="947"/>
      <c r="NUE136" s="947"/>
      <c r="NUF136" s="947"/>
      <c r="NUG136" s="947"/>
      <c r="NUH136" s="947"/>
      <c r="NUI136" s="947"/>
      <c r="NUJ136" s="947"/>
      <c r="NUK136" s="947"/>
      <c r="NUL136" s="947"/>
      <c r="NUM136" s="947"/>
      <c r="NUN136" s="947"/>
      <c r="NUO136" s="947"/>
      <c r="NUP136" s="947"/>
      <c r="NUQ136" s="947"/>
      <c r="NUR136" s="947"/>
      <c r="NUS136" s="947"/>
      <c r="NUT136" s="947"/>
      <c r="NUU136" s="947"/>
      <c r="NUV136" s="947"/>
      <c r="NUW136" s="947"/>
      <c r="NUX136" s="947"/>
      <c r="NUY136" s="947"/>
      <c r="NUZ136" s="947"/>
      <c r="NVA136" s="947"/>
      <c r="NVB136" s="947"/>
      <c r="NVC136" s="947"/>
      <c r="NVD136" s="947"/>
      <c r="NVE136" s="947"/>
      <c r="NVF136" s="947"/>
      <c r="NVG136" s="947"/>
      <c r="NVH136" s="947"/>
      <c r="NVI136" s="947"/>
      <c r="NVJ136" s="947"/>
      <c r="NVK136" s="947"/>
      <c r="NVL136" s="947"/>
      <c r="NVM136" s="947"/>
      <c r="NVN136" s="947"/>
      <c r="NVO136" s="947"/>
      <c r="NVP136" s="947"/>
      <c r="NVQ136" s="947"/>
      <c r="NVR136" s="947"/>
      <c r="NVS136" s="947"/>
      <c r="NVT136" s="947"/>
      <c r="NVU136" s="947"/>
      <c r="NVV136" s="947"/>
      <c r="NVW136" s="947"/>
      <c r="NVX136" s="947"/>
      <c r="NVY136" s="947"/>
      <c r="NVZ136" s="947"/>
      <c r="NWA136" s="947"/>
      <c r="NWB136" s="947"/>
      <c r="NWC136" s="947"/>
      <c r="NWD136" s="947"/>
      <c r="NWE136" s="947"/>
      <c r="NWF136" s="947"/>
      <c r="NWG136" s="947"/>
      <c r="NWH136" s="947"/>
      <c r="NWI136" s="947"/>
      <c r="NWJ136" s="947"/>
      <c r="NWK136" s="947"/>
      <c r="NWL136" s="947"/>
      <c r="NWM136" s="947"/>
      <c r="NWN136" s="947"/>
      <c r="NWO136" s="947"/>
      <c r="NWP136" s="947"/>
      <c r="NWQ136" s="947"/>
      <c r="NWR136" s="947"/>
      <c r="NWS136" s="947"/>
      <c r="NWT136" s="947"/>
      <c r="NWU136" s="947"/>
      <c r="NWV136" s="947"/>
      <c r="NWW136" s="947"/>
      <c r="NWX136" s="947"/>
      <c r="NWY136" s="947"/>
      <c r="NWZ136" s="947"/>
      <c r="NXA136" s="947"/>
      <c r="NXB136" s="947"/>
      <c r="NXC136" s="947"/>
      <c r="NXD136" s="947"/>
      <c r="NXE136" s="947"/>
      <c r="NXF136" s="947"/>
      <c r="NXG136" s="947"/>
      <c r="NXH136" s="947"/>
      <c r="NXI136" s="947"/>
      <c r="NXJ136" s="947"/>
      <c r="NXK136" s="947"/>
      <c r="NXL136" s="947"/>
      <c r="NXM136" s="947"/>
      <c r="NXN136" s="947"/>
      <c r="NXO136" s="947"/>
      <c r="NXP136" s="947"/>
      <c r="NXQ136" s="947"/>
      <c r="NXR136" s="947"/>
      <c r="NXS136" s="947"/>
      <c r="NXT136" s="947"/>
      <c r="NXU136" s="947"/>
      <c r="NXV136" s="947"/>
      <c r="NXW136" s="947"/>
      <c r="NXX136" s="947"/>
      <c r="NXY136" s="947"/>
      <c r="NXZ136" s="947"/>
      <c r="NYA136" s="947"/>
      <c r="NYB136" s="947"/>
      <c r="NYC136" s="947"/>
      <c r="NYD136" s="947"/>
      <c r="NYE136" s="947"/>
      <c r="NYF136" s="947"/>
      <c r="NYG136" s="947"/>
      <c r="NYH136" s="947"/>
      <c r="NYI136" s="947"/>
      <c r="NYJ136" s="947"/>
      <c r="NYK136" s="947"/>
      <c r="NYL136" s="947"/>
      <c r="NYM136" s="947"/>
      <c r="NYN136" s="947"/>
      <c r="NYO136" s="947"/>
      <c r="NYP136" s="947"/>
      <c r="NYQ136" s="947"/>
      <c r="NYR136" s="947"/>
      <c r="NYS136" s="947"/>
      <c r="NYT136" s="947"/>
      <c r="NYU136" s="947"/>
      <c r="NYV136" s="947"/>
      <c r="NYW136" s="947"/>
      <c r="NYX136" s="947"/>
      <c r="NYY136" s="947"/>
      <c r="NYZ136" s="947"/>
      <c r="NZA136" s="947"/>
      <c r="NZB136" s="947"/>
      <c r="NZC136" s="947"/>
      <c r="NZD136" s="947"/>
      <c r="NZE136" s="947"/>
      <c r="NZF136" s="947"/>
      <c r="NZG136" s="947"/>
      <c r="NZH136" s="947"/>
      <c r="NZI136" s="947"/>
      <c r="NZJ136" s="947"/>
      <c r="NZK136" s="947"/>
      <c r="NZL136" s="947"/>
      <c r="NZM136" s="947"/>
      <c r="NZN136" s="947"/>
      <c r="NZO136" s="947"/>
      <c r="NZP136" s="947"/>
      <c r="NZQ136" s="947"/>
      <c r="NZR136" s="947"/>
      <c r="NZS136" s="947"/>
      <c r="NZT136" s="947"/>
      <c r="NZU136" s="947"/>
      <c r="NZV136" s="947"/>
      <c r="NZW136" s="947"/>
      <c r="NZX136" s="947"/>
      <c r="NZY136" s="947"/>
      <c r="NZZ136" s="947"/>
      <c r="OAA136" s="947"/>
      <c r="OAB136" s="947"/>
      <c r="OAC136" s="947"/>
      <c r="OAD136" s="947"/>
      <c r="OAE136" s="947"/>
      <c r="OAF136" s="947"/>
      <c r="OAG136" s="947"/>
      <c r="OAH136" s="947"/>
      <c r="OAI136" s="947"/>
      <c r="OAJ136" s="947"/>
      <c r="OAK136" s="947"/>
      <c r="OAL136" s="947"/>
      <c r="OAM136" s="947"/>
      <c r="OAN136" s="947"/>
      <c r="OAO136" s="947"/>
      <c r="OAP136" s="947"/>
      <c r="OAQ136" s="947"/>
      <c r="OAR136" s="947"/>
      <c r="OAS136" s="947"/>
      <c r="OAT136" s="947"/>
      <c r="OAU136" s="947"/>
      <c r="OAV136" s="947"/>
      <c r="OAW136" s="947"/>
      <c r="OAX136" s="947"/>
      <c r="OAY136" s="947"/>
      <c r="OAZ136" s="947"/>
      <c r="OBA136" s="947"/>
      <c r="OBB136" s="947"/>
      <c r="OBC136" s="947"/>
      <c r="OBD136" s="947"/>
      <c r="OBE136" s="947"/>
      <c r="OBF136" s="947"/>
      <c r="OBG136" s="947"/>
      <c r="OBH136" s="947"/>
      <c r="OBI136" s="947"/>
      <c r="OBJ136" s="947"/>
      <c r="OBK136" s="947"/>
      <c r="OBL136" s="947"/>
      <c r="OBM136" s="947"/>
      <c r="OBN136" s="947"/>
      <c r="OBO136" s="947"/>
      <c r="OBP136" s="947"/>
      <c r="OBQ136" s="947"/>
      <c r="OBR136" s="947"/>
      <c r="OBS136" s="947"/>
      <c r="OBT136" s="947"/>
      <c r="OBU136" s="947"/>
      <c r="OBV136" s="947"/>
      <c r="OBW136" s="947"/>
      <c r="OBX136" s="947"/>
      <c r="OBY136" s="947"/>
      <c r="OBZ136" s="947"/>
      <c r="OCA136" s="947"/>
      <c r="OCB136" s="947"/>
      <c r="OCC136" s="947"/>
      <c r="OCD136" s="947"/>
      <c r="OCE136" s="947"/>
      <c r="OCF136" s="947"/>
      <c r="OCG136" s="947"/>
      <c r="OCH136" s="947"/>
      <c r="OCI136" s="947"/>
      <c r="OCJ136" s="947"/>
      <c r="OCK136" s="947"/>
      <c r="OCL136" s="947"/>
      <c r="OCM136" s="947"/>
      <c r="OCN136" s="947"/>
      <c r="OCO136" s="947"/>
      <c r="OCP136" s="947"/>
      <c r="OCQ136" s="947"/>
      <c r="OCR136" s="947"/>
      <c r="OCS136" s="947"/>
      <c r="OCT136" s="947"/>
      <c r="OCU136" s="947"/>
      <c r="OCV136" s="947"/>
      <c r="OCW136" s="947"/>
      <c r="OCX136" s="947"/>
      <c r="OCY136" s="947"/>
      <c r="OCZ136" s="947"/>
      <c r="ODA136" s="947"/>
      <c r="ODB136" s="947"/>
      <c r="ODC136" s="947"/>
      <c r="ODD136" s="947"/>
      <c r="ODE136" s="947"/>
      <c r="ODF136" s="947"/>
      <c r="ODG136" s="947"/>
      <c r="ODH136" s="947"/>
      <c r="ODI136" s="947"/>
      <c r="ODJ136" s="947"/>
      <c r="ODK136" s="947"/>
      <c r="ODL136" s="947"/>
      <c r="ODM136" s="947"/>
      <c r="ODN136" s="947"/>
      <c r="ODO136" s="947"/>
      <c r="ODP136" s="947"/>
      <c r="ODQ136" s="947"/>
      <c r="ODR136" s="947"/>
      <c r="ODS136" s="947"/>
      <c r="ODT136" s="947"/>
      <c r="ODU136" s="947"/>
      <c r="ODV136" s="947"/>
      <c r="ODW136" s="947"/>
      <c r="ODX136" s="947"/>
      <c r="ODY136" s="947"/>
      <c r="ODZ136" s="947"/>
      <c r="OEA136" s="947"/>
      <c r="OEB136" s="947"/>
      <c r="OEC136" s="947"/>
      <c r="OED136" s="947"/>
      <c r="OEE136" s="947"/>
      <c r="OEF136" s="947"/>
      <c r="OEG136" s="947"/>
      <c r="OEH136" s="947"/>
      <c r="OEI136" s="947"/>
      <c r="OEJ136" s="947"/>
      <c r="OEK136" s="947"/>
      <c r="OEL136" s="947"/>
      <c r="OEM136" s="947"/>
      <c r="OEN136" s="947"/>
      <c r="OEO136" s="947"/>
      <c r="OEP136" s="947"/>
      <c r="OEQ136" s="947"/>
      <c r="OER136" s="947"/>
      <c r="OES136" s="947"/>
      <c r="OET136" s="947"/>
      <c r="OEU136" s="947"/>
      <c r="OEV136" s="947"/>
      <c r="OEW136" s="947"/>
      <c r="OEX136" s="947"/>
      <c r="OEY136" s="947"/>
      <c r="OEZ136" s="947"/>
      <c r="OFA136" s="947"/>
      <c r="OFB136" s="947"/>
      <c r="OFC136" s="947"/>
      <c r="OFD136" s="947"/>
      <c r="OFE136" s="947"/>
      <c r="OFF136" s="947"/>
      <c r="OFG136" s="947"/>
      <c r="OFH136" s="947"/>
      <c r="OFI136" s="947"/>
      <c r="OFJ136" s="947"/>
      <c r="OFK136" s="947"/>
      <c r="OFL136" s="947"/>
      <c r="OFM136" s="947"/>
      <c r="OFN136" s="947"/>
      <c r="OFO136" s="947"/>
      <c r="OFP136" s="947"/>
      <c r="OFQ136" s="947"/>
      <c r="OFR136" s="947"/>
      <c r="OFS136" s="947"/>
      <c r="OFT136" s="947"/>
      <c r="OFU136" s="947"/>
      <c r="OFV136" s="947"/>
      <c r="OFW136" s="947"/>
      <c r="OFX136" s="947"/>
      <c r="OFY136" s="947"/>
      <c r="OFZ136" s="947"/>
      <c r="OGA136" s="947"/>
      <c r="OGB136" s="947"/>
      <c r="OGC136" s="947"/>
      <c r="OGD136" s="947"/>
      <c r="OGE136" s="947"/>
      <c r="OGF136" s="947"/>
      <c r="OGG136" s="947"/>
      <c r="OGH136" s="947"/>
      <c r="OGI136" s="947"/>
      <c r="OGJ136" s="947"/>
      <c r="OGK136" s="947"/>
      <c r="OGL136" s="947"/>
      <c r="OGM136" s="947"/>
      <c r="OGN136" s="947"/>
      <c r="OGO136" s="947"/>
      <c r="OGP136" s="947"/>
      <c r="OGQ136" s="947"/>
      <c r="OGR136" s="947"/>
      <c r="OGS136" s="947"/>
      <c r="OGT136" s="947"/>
      <c r="OGU136" s="947"/>
      <c r="OGV136" s="947"/>
      <c r="OGW136" s="947"/>
      <c r="OGX136" s="947"/>
      <c r="OGY136" s="947"/>
      <c r="OGZ136" s="947"/>
      <c r="OHA136" s="947"/>
      <c r="OHB136" s="947"/>
      <c r="OHC136" s="947"/>
      <c r="OHD136" s="947"/>
      <c r="OHE136" s="947"/>
      <c r="OHF136" s="947"/>
      <c r="OHG136" s="947"/>
      <c r="OHH136" s="947"/>
      <c r="OHI136" s="947"/>
      <c r="OHJ136" s="947"/>
      <c r="OHK136" s="947"/>
      <c r="OHL136" s="947"/>
      <c r="OHM136" s="947"/>
      <c r="OHN136" s="947"/>
      <c r="OHO136" s="947"/>
      <c r="OHP136" s="947"/>
      <c r="OHQ136" s="947"/>
      <c r="OHR136" s="947"/>
      <c r="OHS136" s="947"/>
      <c r="OHT136" s="947"/>
      <c r="OHU136" s="947"/>
      <c r="OHV136" s="947"/>
      <c r="OHW136" s="947"/>
      <c r="OHX136" s="947"/>
      <c r="OHY136" s="947"/>
      <c r="OHZ136" s="947"/>
      <c r="OIA136" s="947"/>
      <c r="OIB136" s="947"/>
      <c r="OIC136" s="947"/>
      <c r="OID136" s="947"/>
      <c r="OIE136" s="947"/>
      <c r="OIF136" s="947"/>
      <c r="OIG136" s="947"/>
      <c r="OIH136" s="947"/>
      <c r="OII136" s="947"/>
      <c r="OIJ136" s="947"/>
      <c r="OIK136" s="947"/>
      <c r="OIL136" s="947"/>
      <c r="OIM136" s="947"/>
      <c r="OIN136" s="947"/>
      <c r="OIO136" s="947"/>
      <c r="OIP136" s="947"/>
      <c r="OIQ136" s="947"/>
      <c r="OIR136" s="947"/>
      <c r="OIS136" s="947"/>
      <c r="OIT136" s="947"/>
      <c r="OIU136" s="947"/>
      <c r="OIV136" s="947"/>
      <c r="OIW136" s="947"/>
      <c r="OIX136" s="947"/>
      <c r="OIY136" s="947"/>
      <c r="OIZ136" s="947"/>
      <c r="OJA136" s="947"/>
      <c r="OJB136" s="947"/>
      <c r="OJC136" s="947"/>
      <c r="OJD136" s="947"/>
      <c r="OJE136" s="947"/>
      <c r="OJF136" s="947"/>
      <c r="OJG136" s="947"/>
      <c r="OJH136" s="947"/>
      <c r="OJI136" s="947"/>
      <c r="OJJ136" s="947"/>
      <c r="OJK136" s="947"/>
      <c r="OJL136" s="947"/>
      <c r="OJM136" s="947"/>
      <c r="OJN136" s="947"/>
      <c r="OJO136" s="947"/>
      <c r="OJP136" s="947"/>
      <c r="OJQ136" s="947"/>
      <c r="OJR136" s="947"/>
      <c r="OJS136" s="947"/>
      <c r="OJT136" s="947"/>
      <c r="OJU136" s="947"/>
      <c r="OJV136" s="947"/>
      <c r="OJW136" s="947"/>
      <c r="OJX136" s="947"/>
      <c r="OJY136" s="947"/>
      <c r="OJZ136" s="947"/>
      <c r="OKA136" s="947"/>
      <c r="OKB136" s="947"/>
      <c r="OKC136" s="947"/>
      <c r="OKD136" s="947"/>
      <c r="OKE136" s="947"/>
      <c r="OKF136" s="947"/>
      <c r="OKG136" s="947"/>
      <c r="OKH136" s="947"/>
      <c r="OKI136" s="947"/>
      <c r="OKJ136" s="947"/>
      <c r="OKK136" s="947"/>
      <c r="OKL136" s="947"/>
      <c r="OKM136" s="947"/>
      <c r="OKN136" s="947"/>
      <c r="OKO136" s="947"/>
      <c r="OKP136" s="947"/>
      <c r="OKQ136" s="947"/>
      <c r="OKR136" s="947"/>
      <c r="OKS136" s="947"/>
      <c r="OKT136" s="947"/>
      <c r="OKU136" s="947"/>
      <c r="OKV136" s="947"/>
      <c r="OKW136" s="947"/>
      <c r="OKX136" s="947"/>
      <c r="OKY136" s="947"/>
      <c r="OKZ136" s="947"/>
      <c r="OLA136" s="947"/>
      <c r="OLB136" s="947"/>
      <c r="OLC136" s="947"/>
      <c r="OLD136" s="947"/>
      <c r="OLE136" s="947"/>
      <c r="OLF136" s="947"/>
      <c r="OLG136" s="947"/>
      <c r="OLH136" s="947"/>
      <c r="OLI136" s="947"/>
      <c r="OLJ136" s="947"/>
      <c r="OLK136" s="947"/>
      <c r="OLL136" s="947"/>
      <c r="OLM136" s="947"/>
      <c r="OLN136" s="947"/>
      <c r="OLO136" s="947"/>
      <c r="OLP136" s="947"/>
      <c r="OLQ136" s="947"/>
      <c r="OLR136" s="947"/>
      <c r="OLS136" s="947"/>
      <c r="OLT136" s="947"/>
      <c r="OLU136" s="947"/>
      <c r="OLV136" s="947"/>
      <c r="OLW136" s="947"/>
      <c r="OLX136" s="947"/>
      <c r="OLY136" s="947"/>
      <c r="OLZ136" s="947"/>
      <c r="OMA136" s="947"/>
      <c r="OMB136" s="947"/>
      <c r="OMC136" s="947"/>
      <c r="OMD136" s="947"/>
      <c r="OME136" s="947"/>
      <c r="OMF136" s="947"/>
      <c r="OMG136" s="947"/>
      <c r="OMH136" s="947"/>
      <c r="OMI136" s="947"/>
      <c r="OMJ136" s="947"/>
      <c r="OMK136" s="947"/>
      <c r="OML136" s="947"/>
      <c r="OMM136" s="947"/>
      <c r="OMN136" s="947"/>
      <c r="OMO136" s="947"/>
      <c r="OMP136" s="947"/>
      <c r="OMQ136" s="947"/>
      <c r="OMR136" s="947"/>
      <c r="OMS136" s="947"/>
      <c r="OMT136" s="947"/>
      <c r="OMU136" s="947"/>
      <c r="OMV136" s="947"/>
      <c r="OMW136" s="947"/>
      <c r="OMX136" s="947"/>
      <c r="OMY136" s="947"/>
      <c r="OMZ136" s="947"/>
      <c r="ONA136" s="947"/>
      <c r="ONB136" s="947"/>
      <c r="ONC136" s="947"/>
      <c r="OND136" s="947"/>
      <c r="ONE136" s="947"/>
      <c r="ONF136" s="947"/>
      <c r="ONG136" s="947"/>
      <c r="ONH136" s="947"/>
      <c r="ONI136" s="947"/>
      <c r="ONJ136" s="947"/>
      <c r="ONK136" s="947"/>
      <c r="ONL136" s="947"/>
      <c r="ONM136" s="947"/>
      <c r="ONN136" s="947"/>
      <c r="ONO136" s="947"/>
      <c r="ONP136" s="947"/>
      <c r="ONQ136" s="947"/>
      <c r="ONR136" s="947"/>
      <c r="ONS136" s="947"/>
      <c r="ONT136" s="947"/>
      <c r="ONU136" s="947"/>
      <c r="ONV136" s="947"/>
      <c r="ONW136" s="947"/>
      <c r="ONX136" s="947"/>
      <c r="ONY136" s="947"/>
      <c r="ONZ136" s="947"/>
      <c r="OOA136" s="947"/>
      <c r="OOB136" s="947"/>
      <c r="OOC136" s="947"/>
      <c r="OOD136" s="947"/>
      <c r="OOE136" s="947"/>
      <c r="OOF136" s="947"/>
      <c r="OOG136" s="947"/>
      <c r="OOH136" s="947"/>
      <c r="OOI136" s="947"/>
      <c r="OOJ136" s="947"/>
      <c r="OOK136" s="947"/>
      <c r="OOL136" s="947"/>
      <c r="OOM136" s="947"/>
      <c r="OON136" s="947"/>
      <c r="OOO136" s="947"/>
      <c r="OOP136" s="947"/>
      <c r="OOQ136" s="947"/>
      <c r="OOR136" s="947"/>
      <c r="OOS136" s="947"/>
      <c r="OOT136" s="947"/>
      <c r="OOU136" s="947"/>
      <c r="OOV136" s="947"/>
      <c r="OOW136" s="947"/>
      <c r="OOX136" s="947"/>
      <c r="OOY136" s="947"/>
      <c r="OOZ136" s="947"/>
      <c r="OPA136" s="947"/>
      <c r="OPB136" s="947"/>
      <c r="OPC136" s="947"/>
      <c r="OPD136" s="947"/>
      <c r="OPE136" s="947"/>
      <c r="OPF136" s="947"/>
      <c r="OPG136" s="947"/>
      <c r="OPH136" s="947"/>
      <c r="OPI136" s="947"/>
      <c r="OPJ136" s="947"/>
      <c r="OPK136" s="947"/>
      <c r="OPL136" s="947"/>
      <c r="OPM136" s="947"/>
      <c r="OPN136" s="947"/>
      <c r="OPO136" s="947"/>
      <c r="OPP136" s="947"/>
      <c r="OPQ136" s="947"/>
      <c r="OPR136" s="947"/>
      <c r="OPS136" s="947"/>
      <c r="OPT136" s="947"/>
      <c r="OPU136" s="947"/>
      <c r="OPV136" s="947"/>
      <c r="OPW136" s="947"/>
      <c r="OPX136" s="947"/>
      <c r="OPY136" s="947"/>
      <c r="OPZ136" s="947"/>
      <c r="OQA136" s="947"/>
      <c r="OQB136" s="947"/>
      <c r="OQC136" s="947"/>
      <c r="OQD136" s="947"/>
      <c r="OQE136" s="947"/>
      <c r="OQF136" s="947"/>
      <c r="OQG136" s="947"/>
      <c r="OQH136" s="947"/>
      <c r="OQI136" s="947"/>
      <c r="OQJ136" s="947"/>
      <c r="OQK136" s="947"/>
      <c r="OQL136" s="947"/>
      <c r="OQM136" s="947"/>
      <c r="OQN136" s="947"/>
      <c r="OQO136" s="947"/>
      <c r="OQP136" s="947"/>
      <c r="OQQ136" s="947"/>
      <c r="OQR136" s="947"/>
      <c r="OQS136" s="947"/>
      <c r="OQT136" s="947"/>
      <c r="OQU136" s="947"/>
      <c r="OQV136" s="947"/>
      <c r="OQW136" s="947"/>
      <c r="OQX136" s="947"/>
      <c r="OQY136" s="947"/>
      <c r="OQZ136" s="947"/>
      <c r="ORA136" s="947"/>
      <c r="ORB136" s="947"/>
      <c r="ORC136" s="947"/>
      <c r="ORD136" s="947"/>
      <c r="ORE136" s="947"/>
      <c r="ORF136" s="947"/>
      <c r="ORG136" s="947"/>
      <c r="ORH136" s="947"/>
      <c r="ORI136" s="947"/>
      <c r="ORJ136" s="947"/>
      <c r="ORK136" s="947"/>
      <c r="ORL136" s="947"/>
      <c r="ORM136" s="947"/>
      <c r="ORN136" s="947"/>
      <c r="ORO136" s="947"/>
      <c r="ORP136" s="947"/>
      <c r="ORQ136" s="947"/>
      <c r="ORR136" s="947"/>
      <c r="ORS136" s="947"/>
      <c r="ORT136" s="947"/>
      <c r="ORU136" s="947"/>
      <c r="ORV136" s="947"/>
      <c r="ORW136" s="947"/>
      <c r="ORX136" s="947"/>
      <c r="ORY136" s="947"/>
      <c r="ORZ136" s="947"/>
      <c r="OSA136" s="947"/>
      <c r="OSB136" s="947"/>
      <c r="OSC136" s="947"/>
      <c r="OSD136" s="947"/>
      <c r="OSE136" s="947"/>
      <c r="OSF136" s="947"/>
      <c r="OSG136" s="947"/>
      <c r="OSH136" s="947"/>
      <c r="OSI136" s="947"/>
      <c r="OSJ136" s="947"/>
      <c r="OSK136" s="947"/>
      <c r="OSL136" s="947"/>
      <c r="OSM136" s="947"/>
      <c r="OSN136" s="947"/>
      <c r="OSO136" s="947"/>
      <c r="OSP136" s="947"/>
      <c r="OSQ136" s="947"/>
      <c r="OSR136" s="947"/>
      <c r="OSS136" s="947"/>
      <c r="OST136" s="947"/>
      <c r="OSU136" s="947"/>
      <c r="OSV136" s="947"/>
      <c r="OSW136" s="947"/>
      <c r="OSX136" s="947"/>
      <c r="OSY136" s="947"/>
      <c r="OSZ136" s="947"/>
      <c r="OTA136" s="947"/>
      <c r="OTB136" s="947"/>
      <c r="OTC136" s="947"/>
      <c r="OTD136" s="947"/>
      <c r="OTE136" s="947"/>
      <c r="OTF136" s="947"/>
      <c r="OTG136" s="947"/>
      <c r="OTH136" s="947"/>
      <c r="OTI136" s="947"/>
      <c r="OTJ136" s="947"/>
      <c r="OTK136" s="947"/>
      <c r="OTL136" s="947"/>
      <c r="OTM136" s="947"/>
      <c r="OTN136" s="947"/>
      <c r="OTO136" s="947"/>
      <c r="OTP136" s="947"/>
      <c r="OTQ136" s="947"/>
      <c r="OTR136" s="947"/>
      <c r="OTS136" s="947"/>
      <c r="OTT136" s="947"/>
      <c r="OTU136" s="947"/>
      <c r="OTV136" s="947"/>
      <c r="OTW136" s="947"/>
      <c r="OTX136" s="947"/>
      <c r="OTY136" s="947"/>
      <c r="OTZ136" s="947"/>
      <c r="OUA136" s="947"/>
      <c r="OUB136" s="947"/>
      <c r="OUC136" s="947"/>
      <c r="OUD136" s="947"/>
      <c r="OUE136" s="947"/>
      <c r="OUF136" s="947"/>
      <c r="OUG136" s="947"/>
      <c r="OUH136" s="947"/>
      <c r="OUI136" s="947"/>
      <c r="OUJ136" s="947"/>
      <c r="OUK136" s="947"/>
      <c r="OUL136" s="947"/>
      <c r="OUM136" s="947"/>
      <c r="OUN136" s="947"/>
      <c r="OUO136" s="947"/>
      <c r="OUP136" s="947"/>
      <c r="OUQ136" s="947"/>
      <c r="OUR136" s="947"/>
      <c r="OUS136" s="947"/>
      <c r="OUT136" s="947"/>
      <c r="OUU136" s="947"/>
      <c r="OUV136" s="947"/>
      <c r="OUW136" s="947"/>
      <c r="OUX136" s="947"/>
      <c r="OUY136" s="947"/>
      <c r="OUZ136" s="947"/>
      <c r="OVA136" s="947"/>
      <c r="OVB136" s="947"/>
      <c r="OVC136" s="947"/>
      <c r="OVD136" s="947"/>
      <c r="OVE136" s="947"/>
      <c r="OVF136" s="947"/>
      <c r="OVG136" s="947"/>
      <c r="OVH136" s="947"/>
      <c r="OVI136" s="947"/>
      <c r="OVJ136" s="947"/>
      <c r="OVK136" s="947"/>
      <c r="OVL136" s="947"/>
      <c r="OVM136" s="947"/>
      <c r="OVN136" s="947"/>
      <c r="OVO136" s="947"/>
      <c r="OVP136" s="947"/>
      <c r="OVQ136" s="947"/>
      <c r="OVR136" s="947"/>
      <c r="OVS136" s="947"/>
      <c r="OVT136" s="947"/>
      <c r="OVU136" s="947"/>
      <c r="OVV136" s="947"/>
      <c r="OVW136" s="947"/>
      <c r="OVX136" s="947"/>
      <c r="OVY136" s="947"/>
      <c r="OVZ136" s="947"/>
      <c r="OWA136" s="947"/>
      <c r="OWB136" s="947"/>
      <c r="OWC136" s="947"/>
      <c r="OWD136" s="947"/>
      <c r="OWE136" s="947"/>
      <c r="OWF136" s="947"/>
      <c r="OWG136" s="947"/>
      <c r="OWH136" s="947"/>
      <c r="OWI136" s="947"/>
      <c r="OWJ136" s="947"/>
      <c r="OWK136" s="947"/>
      <c r="OWL136" s="947"/>
      <c r="OWM136" s="947"/>
      <c r="OWN136" s="947"/>
      <c r="OWO136" s="947"/>
      <c r="OWP136" s="947"/>
      <c r="OWQ136" s="947"/>
      <c r="OWR136" s="947"/>
      <c r="OWS136" s="947"/>
      <c r="OWT136" s="947"/>
      <c r="OWU136" s="947"/>
      <c r="OWV136" s="947"/>
      <c r="OWW136" s="947"/>
      <c r="OWX136" s="947"/>
      <c r="OWY136" s="947"/>
      <c r="OWZ136" s="947"/>
      <c r="OXA136" s="947"/>
      <c r="OXB136" s="947"/>
      <c r="OXC136" s="947"/>
      <c r="OXD136" s="947"/>
      <c r="OXE136" s="947"/>
      <c r="OXF136" s="947"/>
      <c r="OXG136" s="947"/>
      <c r="OXH136" s="947"/>
      <c r="OXI136" s="947"/>
      <c r="OXJ136" s="947"/>
      <c r="OXK136" s="947"/>
      <c r="OXL136" s="947"/>
      <c r="OXM136" s="947"/>
      <c r="OXN136" s="947"/>
      <c r="OXO136" s="947"/>
      <c r="OXP136" s="947"/>
      <c r="OXQ136" s="947"/>
      <c r="OXR136" s="947"/>
      <c r="OXS136" s="947"/>
      <c r="OXT136" s="947"/>
      <c r="OXU136" s="947"/>
      <c r="OXV136" s="947"/>
      <c r="OXW136" s="947"/>
      <c r="OXX136" s="947"/>
      <c r="OXY136" s="947"/>
      <c r="OXZ136" s="947"/>
      <c r="OYA136" s="947"/>
      <c r="OYB136" s="947"/>
      <c r="OYC136" s="947"/>
      <c r="OYD136" s="947"/>
      <c r="OYE136" s="947"/>
      <c r="OYF136" s="947"/>
      <c r="OYG136" s="947"/>
      <c r="OYH136" s="947"/>
      <c r="OYI136" s="947"/>
      <c r="OYJ136" s="947"/>
      <c r="OYK136" s="947"/>
      <c r="OYL136" s="947"/>
      <c r="OYM136" s="947"/>
      <c r="OYN136" s="947"/>
      <c r="OYO136" s="947"/>
      <c r="OYP136" s="947"/>
      <c r="OYQ136" s="947"/>
      <c r="OYR136" s="947"/>
      <c r="OYS136" s="947"/>
      <c r="OYT136" s="947"/>
      <c r="OYU136" s="947"/>
      <c r="OYV136" s="947"/>
      <c r="OYW136" s="947"/>
      <c r="OYX136" s="947"/>
      <c r="OYY136" s="947"/>
      <c r="OYZ136" s="947"/>
      <c r="OZA136" s="947"/>
      <c r="OZB136" s="947"/>
      <c r="OZC136" s="947"/>
      <c r="OZD136" s="947"/>
      <c r="OZE136" s="947"/>
      <c r="OZF136" s="947"/>
      <c r="OZG136" s="947"/>
      <c r="OZH136" s="947"/>
      <c r="OZI136" s="947"/>
      <c r="OZJ136" s="947"/>
      <c r="OZK136" s="947"/>
      <c r="OZL136" s="947"/>
      <c r="OZM136" s="947"/>
      <c r="OZN136" s="947"/>
      <c r="OZO136" s="947"/>
      <c r="OZP136" s="947"/>
      <c r="OZQ136" s="947"/>
      <c r="OZR136" s="947"/>
      <c r="OZS136" s="947"/>
      <c r="OZT136" s="947"/>
      <c r="OZU136" s="947"/>
      <c r="OZV136" s="947"/>
      <c r="OZW136" s="947"/>
      <c r="OZX136" s="947"/>
      <c r="OZY136" s="947"/>
      <c r="OZZ136" s="947"/>
      <c r="PAA136" s="947"/>
      <c r="PAB136" s="947"/>
      <c r="PAC136" s="947"/>
      <c r="PAD136" s="947"/>
      <c r="PAE136" s="947"/>
      <c r="PAF136" s="947"/>
      <c r="PAG136" s="947"/>
      <c r="PAH136" s="947"/>
      <c r="PAI136" s="947"/>
      <c r="PAJ136" s="947"/>
      <c r="PAK136" s="947"/>
      <c r="PAL136" s="947"/>
      <c r="PAM136" s="947"/>
      <c r="PAN136" s="947"/>
      <c r="PAO136" s="947"/>
      <c r="PAP136" s="947"/>
      <c r="PAQ136" s="947"/>
      <c r="PAR136" s="947"/>
      <c r="PAS136" s="947"/>
      <c r="PAT136" s="947"/>
      <c r="PAU136" s="947"/>
      <c r="PAV136" s="947"/>
      <c r="PAW136" s="947"/>
      <c r="PAX136" s="947"/>
      <c r="PAY136" s="947"/>
      <c r="PAZ136" s="947"/>
      <c r="PBA136" s="947"/>
      <c r="PBB136" s="947"/>
      <c r="PBC136" s="947"/>
      <c r="PBD136" s="947"/>
      <c r="PBE136" s="947"/>
      <c r="PBF136" s="947"/>
      <c r="PBG136" s="947"/>
      <c r="PBH136" s="947"/>
      <c r="PBI136" s="947"/>
      <c r="PBJ136" s="947"/>
      <c r="PBK136" s="947"/>
      <c r="PBL136" s="947"/>
      <c r="PBM136" s="947"/>
      <c r="PBN136" s="947"/>
      <c r="PBO136" s="947"/>
      <c r="PBP136" s="947"/>
      <c r="PBQ136" s="947"/>
      <c r="PBR136" s="947"/>
      <c r="PBS136" s="947"/>
      <c r="PBT136" s="947"/>
      <c r="PBU136" s="947"/>
      <c r="PBV136" s="947"/>
      <c r="PBW136" s="947"/>
      <c r="PBX136" s="947"/>
      <c r="PBY136" s="947"/>
      <c r="PBZ136" s="947"/>
      <c r="PCA136" s="947"/>
      <c r="PCB136" s="947"/>
      <c r="PCC136" s="947"/>
      <c r="PCD136" s="947"/>
      <c r="PCE136" s="947"/>
      <c r="PCF136" s="947"/>
      <c r="PCG136" s="947"/>
      <c r="PCH136" s="947"/>
      <c r="PCI136" s="947"/>
      <c r="PCJ136" s="947"/>
      <c r="PCK136" s="947"/>
      <c r="PCL136" s="947"/>
      <c r="PCM136" s="947"/>
      <c r="PCN136" s="947"/>
      <c r="PCO136" s="947"/>
      <c r="PCP136" s="947"/>
      <c r="PCQ136" s="947"/>
      <c r="PCR136" s="947"/>
      <c r="PCS136" s="947"/>
      <c r="PCT136" s="947"/>
      <c r="PCU136" s="947"/>
      <c r="PCV136" s="947"/>
      <c r="PCW136" s="947"/>
      <c r="PCX136" s="947"/>
      <c r="PCY136" s="947"/>
      <c r="PCZ136" s="947"/>
      <c r="PDA136" s="947"/>
      <c r="PDB136" s="947"/>
      <c r="PDC136" s="947"/>
      <c r="PDD136" s="947"/>
      <c r="PDE136" s="947"/>
      <c r="PDF136" s="947"/>
      <c r="PDG136" s="947"/>
      <c r="PDH136" s="947"/>
      <c r="PDI136" s="947"/>
      <c r="PDJ136" s="947"/>
      <c r="PDK136" s="947"/>
      <c r="PDL136" s="947"/>
      <c r="PDM136" s="947"/>
      <c r="PDN136" s="947"/>
      <c r="PDO136" s="947"/>
      <c r="PDP136" s="947"/>
      <c r="PDQ136" s="947"/>
      <c r="PDR136" s="947"/>
      <c r="PDS136" s="947"/>
      <c r="PDT136" s="947"/>
      <c r="PDU136" s="947"/>
      <c r="PDV136" s="947"/>
      <c r="PDW136" s="947"/>
      <c r="PDX136" s="947"/>
      <c r="PDY136" s="947"/>
      <c r="PDZ136" s="947"/>
      <c r="PEA136" s="947"/>
      <c r="PEB136" s="947"/>
      <c r="PEC136" s="947"/>
      <c r="PED136" s="947"/>
      <c r="PEE136" s="947"/>
      <c r="PEF136" s="947"/>
      <c r="PEG136" s="947"/>
      <c r="PEH136" s="947"/>
      <c r="PEI136" s="947"/>
      <c r="PEJ136" s="947"/>
      <c r="PEK136" s="947"/>
      <c r="PEL136" s="947"/>
      <c r="PEM136" s="947"/>
      <c r="PEN136" s="947"/>
      <c r="PEO136" s="947"/>
      <c r="PEP136" s="947"/>
      <c r="PEQ136" s="947"/>
      <c r="PER136" s="947"/>
      <c r="PES136" s="947"/>
      <c r="PET136" s="947"/>
      <c r="PEU136" s="947"/>
      <c r="PEV136" s="947"/>
      <c r="PEW136" s="947"/>
      <c r="PEX136" s="947"/>
      <c r="PEY136" s="947"/>
      <c r="PEZ136" s="947"/>
      <c r="PFA136" s="947"/>
      <c r="PFB136" s="947"/>
      <c r="PFC136" s="947"/>
      <c r="PFD136" s="947"/>
      <c r="PFE136" s="947"/>
      <c r="PFF136" s="947"/>
      <c r="PFG136" s="947"/>
      <c r="PFH136" s="947"/>
      <c r="PFI136" s="947"/>
      <c r="PFJ136" s="947"/>
      <c r="PFK136" s="947"/>
      <c r="PFL136" s="947"/>
      <c r="PFM136" s="947"/>
      <c r="PFN136" s="947"/>
      <c r="PFO136" s="947"/>
      <c r="PFP136" s="947"/>
      <c r="PFQ136" s="947"/>
      <c r="PFR136" s="947"/>
      <c r="PFS136" s="947"/>
      <c r="PFT136" s="947"/>
      <c r="PFU136" s="947"/>
      <c r="PFV136" s="947"/>
      <c r="PFW136" s="947"/>
      <c r="PFX136" s="947"/>
      <c r="PFY136" s="947"/>
      <c r="PFZ136" s="947"/>
      <c r="PGA136" s="947"/>
      <c r="PGB136" s="947"/>
      <c r="PGC136" s="947"/>
      <c r="PGD136" s="947"/>
      <c r="PGE136" s="947"/>
      <c r="PGF136" s="947"/>
      <c r="PGG136" s="947"/>
      <c r="PGH136" s="947"/>
      <c r="PGI136" s="947"/>
      <c r="PGJ136" s="947"/>
      <c r="PGK136" s="947"/>
      <c r="PGL136" s="947"/>
      <c r="PGM136" s="947"/>
      <c r="PGN136" s="947"/>
      <c r="PGO136" s="947"/>
      <c r="PGP136" s="947"/>
      <c r="PGQ136" s="947"/>
      <c r="PGR136" s="947"/>
      <c r="PGS136" s="947"/>
      <c r="PGT136" s="947"/>
      <c r="PGU136" s="947"/>
      <c r="PGV136" s="947"/>
      <c r="PGW136" s="947"/>
      <c r="PGX136" s="947"/>
      <c r="PGY136" s="947"/>
      <c r="PGZ136" s="947"/>
      <c r="PHA136" s="947"/>
      <c r="PHB136" s="947"/>
      <c r="PHC136" s="947"/>
      <c r="PHD136" s="947"/>
      <c r="PHE136" s="947"/>
      <c r="PHF136" s="947"/>
      <c r="PHG136" s="947"/>
      <c r="PHH136" s="947"/>
      <c r="PHI136" s="947"/>
      <c r="PHJ136" s="947"/>
      <c r="PHK136" s="947"/>
      <c r="PHL136" s="947"/>
      <c r="PHM136" s="947"/>
      <c r="PHN136" s="947"/>
      <c r="PHO136" s="947"/>
      <c r="PHP136" s="947"/>
      <c r="PHQ136" s="947"/>
      <c r="PHR136" s="947"/>
      <c r="PHS136" s="947"/>
      <c r="PHT136" s="947"/>
      <c r="PHU136" s="947"/>
      <c r="PHV136" s="947"/>
      <c r="PHW136" s="947"/>
      <c r="PHX136" s="947"/>
      <c r="PHY136" s="947"/>
      <c r="PHZ136" s="947"/>
      <c r="PIA136" s="947"/>
      <c r="PIB136" s="947"/>
      <c r="PIC136" s="947"/>
      <c r="PID136" s="947"/>
      <c r="PIE136" s="947"/>
      <c r="PIF136" s="947"/>
      <c r="PIG136" s="947"/>
      <c r="PIH136" s="947"/>
      <c r="PII136" s="947"/>
      <c r="PIJ136" s="947"/>
      <c r="PIK136" s="947"/>
      <c r="PIL136" s="947"/>
      <c r="PIM136" s="947"/>
      <c r="PIN136" s="947"/>
      <c r="PIO136" s="947"/>
      <c r="PIP136" s="947"/>
      <c r="PIQ136" s="947"/>
      <c r="PIR136" s="947"/>
      <c r="PIS136" s="947"/>
      <c r="PIT136" s="947"/>
      <c r="PIU136" s="947"/>
      <c r="PIV136" s="947"/>
      <c r="PIW136" s="947"/>
      <c r="PIX136" s="947"/>
      <c r="PIY136" s="947"/>
      <c r="PIZ136" s="947"/>
      <c r="PJA136" s="947"/>
      <c r="PJB136" s="947"/>
      <c r="PJC136" s="947"/>
      <c r="PJD136" s="947"/>
      <c r="PJE136" s="947"/>
      <c r="PJF136" s="947"/>
      <c r="PJG136" s="947"/>
      <c r="PJH136" s="947"/>
      <c r="PJI136" s="947"/>
      <c r="PJJ136" s="947"/>
      <c r="PJK136" s="947"/>
      <c r="PJL136" s="947"/>
      <c r="PJM136" s="947"/>
      <c r="PJN136" s="947"/>
      <c r="PJO136" s="947"/>
      <c r="PJP136" s="947"/>
      <c r="PJQ136" s="947"/>
      <c r="PJR136" s="947"/>
      <c r="PJS136" s="947"/>
      <c r="PJT136" s="947"/>
      <c r="PJU136" s="947"/>
      <c r="PJV136" s="947"/>
      <c r="PJW136" s="947"/>
      <c r="PJX136" s="947"/>
      <c r="PJY136" s="947"/>
      <c r="PJZ136" s="947"/>
      <c r="PKA136" s="947"/>
      <c r="PKB136" s="947"/>
      <c r="PKC136" s="947"/>
      <c r="PKD136" s="947"/>
      <c r="PKE136" s="947"/>
      <c r="PKF136" s="947"/>
      <c r="PKG136" s="947"/>
      <c r="PKH136" s="947"/>
      <c r="PKI136" s="947"/>
      <c r="PKJ136" s="947"/>
      <c r="PKK136" s="947"/>
      <c r="PKL136" s="947"/>
      <c r="PKM136" s="947"/>
      <c r="PKN136" s="947"/>
      <c r="PKO136" s="947"/>
      <c r="PKP136" s="947"/>
      <c r="PKQ136" s="947"/>
      <c r="PKR136" s="947"/>
      <c r="PKS136" s="947"/>
      <c r="PKT136" s="947"/>
      <c r="PKU136" s="947"/>
      <c r="PKV136" s="947"/>
      <c r="PKW136" s="947"/>
      <c r="PKX136" s="947"/>
      <c r="PKY136" s="947"/>
      <c r="PKZ136" s="947"/>
      <c r="PLA136" s="947"/>
      <c r="PLB136" s="947"/>
      <c r="PLC136" s="947"/>
      <c r="PLD136" s="947"/>
      <c r="PLE136" s="947"/>
      <c r="PLF136" s="947"/>
      <c r="PLG136" s="947"/>
      <c r="PLH136" s="947"/>
      <c r="PLI136" s="947"/>
      <c r="PLJ136" s="947"/>
      <c r="PLK136" s="947"/>
      <c r="PLL136" s="947"/>
      <c r="PLM136" s="947"/>
      <c r="PLN136" s="947"/>
      <c r="PLO136" s="947"/>
      <c r="PLP136" s="947"/>
      <c r="PLQ136" s="947"/>
      <c r="PLR136" s="947"/>
      <c r="PLS136" s="947"/>
      <c r="PLT136" s="947"/>
      <c r="PLU136" s="947"/>
      <c r="PLV136" s="947"/>
      <c r="PLW136" s="947"/>
      <c r="PLX136" s="947"/>
      <c r="PLY136" s="947"/>
      <c r="PLZ136" s="947"/>
      <c r="PMA136" s="947"/>
      <c r="PMB136" s="947"/>
      <c r="PMC136" s="947"/>
      <c r="PMD136" s="947"/>
      <c r="PME136" s="947"/>
      <c r="PMF136" s="947"/>
      <c r="PMG136" s="947"/>
      <c r="PMH136" s="947"/>
      <c r="PMI136" s="947"/>
      <c r="PMJ136" s="947"/>
      <c r="PMK136" s="947"/>
      <c r="PML136" s="947"/>
      <c r="PMM136" s="947"/>
      <c r="PMN136" s="947"/>
      <c r="PMO136" s="947"/>
      <c r="PMP136" s="947"/>
      <c r="PMQ136" s="947"/>
      <c r="PMR136" s="947"/>
      <c r="PMS136" s="947"/>
      <c r="PMT136" s="947"/>
      <c r="PMU136" s="947"/>
      <c r="PMV136" s="947"/>
      <c r="PMW136" s="947"/>
      <c r="PMX136" s="947"/>
      <c r="PMY136" s="947"/>
      <c r="PMZ136" s="947"/>
      <c r="PNA136" s="947"/>
      <c r="PNB136" s="947"/>
      <c r="PNC136" s="947"/>
      <c r="PND136" s="947"/>
      <c r="PNE136" s="947"/>
      <c r="PNF136" s="947"/>
      <c r="PNG136" s="947"/>
      <c r="PNH136" s="947"/>
      <c r="PNI136" s="947"/>
      <c r="PNJ136" s="947"/>
      <c r="PNK136" s="947"/>
      <c r="PNL136" s="947"/>
      <c r="PNM136" s="947"/>
      <c r="PNN136" s="947"/>
      <c r="PNO136" s="947"/>
      <c r="PNP136" s="947"/>
      <c r="PNQ136" s="947"/>
      <c r="PNR136" s="947"/>
      <c r="PNS136" s="947"/>
      <c r="PNT136" s="947"/>
      <c r="PNU136" s="947"/>
      <c r="PNV136" s="947"/>
      <c r="PNW136" s="947"/>
      <c r="PNX136" s="947"/>
      <c r="PNY136" s="947"/>
      <c r="PNZ136" s="947"/>
      <c r="POA136" s="947"/>
      <c r="POB136" s="947"/>
      <c r="POC136" s="947"/>
      <c r="POD136" s="947"/>
      <c r="POE136" s="947"/>
      <c r="POF136" s="947"/>
      <c r="POG136" s="947"/>
      <c r="POH136" s="947"/>
      <c r="POI136" s="947"/>
      <c r="POJ136" s="947"/>
      <c r="POK136" s="947"/>
      <c r="POL136" s="947"/>
      <c r="POM136" s="947"/>
      <c r="PON136" s="947"/>
      <c r="POO136" s="947"/>
      <c r="POP136" s="947"/>
      <c r="POQ136" s="947"/>
      <c r="POR136" s="947"/>
      <c r="POS136" s="947"/>
      <c r="POT136" s="947"/>
      <c r="POU136" s="947"/>
      <c r="POV136" s="947"/>
      <c r="POW136" s="947"/>
      <c r="POX136" s="947"/>
      <c r="POY136" s="947"/>
      <c r="POZ136" s="947"/>
      <c r="PPA136" s="947"/>
      <c r="PPB136" s="947"/>
      <c r="PPC136" s="947"/>
      <c r="PPD136" s="947"/>
      <c r="PPE136" s="947"/>
      <c r="PPF136" s="947"/>
      <c r="PPG136" s="947"/>
      <c r="PPH136" s="947"/>
      <c r="PPI136" s="947"/>
      <c r="PPJ136" s="947"/>
      <c r="PPK136" s="947"/>
      <c r="PPL136" s="947"/>
      <c r="PPM136" s="947"/>
      <c r="PPN136" s="947"/>
      <c r="PPO136" s="947"/>
      <c r="PPP136" s="947"/>
      <c r="PPQ136" s="947"/>
      <c r="PPR136" s="947"/>
      <c r="PPS136" s="947"/>
      <c r="PPT136" s="947"/>
      <c r="PPU136" s="947"/>
      <c r="PPV136" s="947"/>
      <c r="PPW136" s="947"/>
      <c r="PPX136" s="947"/>
      <c r="PPY136" s="947"/>
      <c r="PPZ136" s="947"/>
      <c r="PQA136" s="947"/>
      <c r="PQB136" s="947"/>
      <c r="PQC136" s="947"/>
      <c r="PQD136" s="947"/>
      <c r="PQE136" s="947"/>
      <c r="PQF136" s="947"/>
      <c r="PQG136" s="947"/>
      <c r="PQH136" s="947"/>
      <c r="PQI136" s="947"/>
      <c r="PQJ136" s="947"/>
      <c r="PQK136" s="947"/>
      <c r="PQL136" s="947"/>
      <c r="PQM136" s="947"/>
      <c r="PQN136" s="947"/>
      <c r="PQO136" s="947"/>
      <c r="PQP136" s="947"/>
      <c r="PQQ136" s="947"/>
      <c r="PQR136" s="947"/>
      <c r="PQS136" s="947"/>
      <c r="PQT136" s="947"/>
      <c r="PQU136" s="947"/>
      <c r="PQV136" s="947"/>
      <c r="PQW136" s="947"/>
      <c r="PQX136" s="947"/>
      <c r="PQY136" s="947"/>
      <c r="PQZ136" s="947"/>
      <c r="PRA136" s="947"/>
      <c r="PRB136" s="947"/>
      <c r="PRC136" s="947"/>
      <c r="PRD136" s="947"/>
      <c r="PRE136" s="947"/>
      <c r="PRF136" s="947"/>
      <c r="PRG136" s="947"/>
      <c r="PRH136" s="947"/>
      <c r="PRI136" s="947"/>
      <c r="PRJ136" s="947"/>
      <c r="PRK136" s="947"/>
      <c r="PRL136" s="947"/>
      <c r="PRM136" s="947"/>
      <c r="PRN136" s="947"/>
      <c r="PRO136" s="947"/>
      <c r="PRP136" s="947"/>
      <c r="PRQ136" s="947"/>
      <c r="PRR136" s="947"/>
      <c r="PRS136" s="947"/>
      <c r="PRT136" s="947"/>
      <c r="PRU136" s="947"/>
      <c r="PRV136" s="947"/>
      <c r="PRW136" s="947"/>
      <c r="PRX136" s="947"/>
      <c r="PRY136" s="947"/>
      <c r="PRZ136" s="947"/>
      <c r="PSA136" s="947"/>
      <c r="PSB136" s="947"/>
      <c r="PSC136" s="947"/>
      <c r="PSD136" s="947"/>
      <c r="PSE136" s="947"/>
      <c r="PSF136" s="947"/>
      <c r="PSG136" s="947"/>
      <c r="PSH136" s="947"/>
      <c r="PSI136" s="947"/>
      <c r="PSJ136" s="947"/>
      <c r="PSK136" s="947"/>
      <c r="PSL136" s="947"/>
      <c r="PSM136" s="947"/>
      <c r="PSN136" s="947"/>
      <c r="PSO136" s="947"/>
      <c r="PSP136" s="947"/>
      <c r="PSQ136" s="947"/>
      <c r="PSR136" s="947"/>
      <c r="PSS136" s="947"/>
      <c r="PST136" s="947"/>
      <c r="PSU136" s="947"/>
      <c r="PSV136" s="947"/>
      <c r="PSW136" s="947"/>
      <c r="PSX136" s="947"/>
      <c r="PSY136" s="947"/>
      <c r="PSZ136" s="947"/>
      <c r="PTA136" s="947"/>
      <c r="PTB136" s="947"/>
      <c r="PTC136" s="947"/>
      <c r="PTD136" s="947"/>
      <c r="PTE136" s="947"/>
      <c r="PTF136" s="947"/>
      <c r="PTG136" s="947"/>
      <c r="PTH136" s="947"/>
      <c r="PTI136" s="947"/>
      <c r="PTJ136" s="947"/>
      <c r="PTK136" s="947"/>
      <c r="PTL136" s="947"/>
      <c r="PTM136" s="947"/>
      <c r="PTN136" s="947"/>
      <c r="PTO136" s="947"/>
      <c r="PTP136" s="947"/>
      <c r="PTQ136" s="947"/>
      <c r="PTR136" s="947"/>
      <c r="PTS136" s="947"/>
      <c r="PTT136" s="947"/>
      <c r="PTU136" s="947"/>
      <c r="PTV136" s="947"/>
      <c r="PTW136" s="947"/>
      <c r="PTX136" s="947"/>
      <c r="PTY136" s="947"/>
      <c r="PTZ136" s="947"/>
      <c r="PUA136" s="947"/>
      <c r="PUB136" s="947"/>
      <c r="PUC136" s="947"/>
      <c r="PUD136" s="947"/>
      <c r="PUE136" s="947"/>
      <c r="PUF136" s="947"/>
      <c r="PUG136" s="947"/>
      <c r="PUH136" s="947"/>
      <c r="PUI136" s="947"/>
      <c r="PUJ136" s="947"/>
      <c r="PUK136" s="947"/>
      <c r="PUL136" s="947"/>
      <c r="PUM136" s="947"/>
      <c r="PUN136" s="947"/>
      <c r="PUO136" s="947"/>
      <c r="PUP136" s="947"/>
      <c r="PUQ136" s="947"/>
      <c r="PUR136" s="947"/>
      <c r="PUS136" s="947"/>
      <c r="PUT136" s="947"/>
      <c r="PUU136" s="947"/>
      <c r="PUV136" s="947"/>
      <c r="PUW136" s="947"/>
      <c r="PUX136" s="947"/>
      <c r="PUY136" s="947"/>
      <c r="PUZ136" s="947"/>
      <c r="PVA136" s="947"/>
      <c r="PVB136" s="947"/>
      <c r="PVC136" s="947"/>
      <c r="PVD136" s="947"/>
      <c r="PVE136" s="947"/>
      <c r="PVF136" s="947"/>
      <c r="PVG136" s="947"/>
      <c r="PVH136" s="947"/>
      <c r="PVI136" s="947"/>
      <c r="PVJ136" s="947"/>
      <c r="PVK136" s="947"/>
      <c r="PVL136" s="947"/>
      <c r="PVM136" s="947"/>
      <c r="PVN136" s="947"/>
      <c r="PVO136" s="947"/>
      <c r="PVP136" s="947"/>
      <c r="PVQ136" s="947"/>
      <c r="PVR136" s="947"/>
      <c r="PVS136" s="947"/>
      <c r="PVT136" s="947"/>
      <c r="PVU136" s="947"/>
      <c r="PVV136" s="947"/>
      <c r="PVW136" s="947"/>
      <c r="PVX136" s="947"/>
      <c r="PVY136" s="947"/>
      <c r="PVZ136" s="947"/>
      <c r="PWA136" s="947"/>
      <c r="PWB136" s="947"/>
      <c r="PWC136" s="947"/>
      <c r="PWD136" s="947"/>
      <c r="PWE136" s="947"/>
      <c r="PWF136" s="947"/>
      <c r="PWG136" s="947"/>
      <c r="PWH136" s="947"/>
      <c r="PWI136" s="947"/>
      <c r="PWJ136" s="947"/>
      <c r="PWK136" s="947"/>
      <c r="PWL136" s="947"/>
      <c r="PWM136" s="947"/>
      <c r="PWN136" s="947"/>
      <c r="PWO136" s="947"/>
      <c r="PWP136" s="947"/>
      <c r="PWQ136" s="947"/>
      <c r="PWR136" s="947"/>
      <c r="PWS136" s="947"/>
      <c r="PWT136" s="947"/>
      <c r="PWU136" s="947"/>
      <c r="PWV136" s="947"/>
      <c r="PWW136" s="947"/>
      <c r="PWX136" s="947"/>
      <c r="PWY136" s="947"/>
      <c r="PWZ136" s="947"/>
      <c r="PXA136" s="947"/>
      <c r="PXB136" s="947"/>
      <c r="PXC136" s="947"/>
      <c r="PXD136" s="947"/>
      <c r="PXE136" s="947"/>
      <c r="PXF136" s="947"/>
      <c r="PXG136" s="947"/>
      <c r="PXH136" s="947"/>
      <c r="PXI136" s="947"/>
      <c r="PXJ136" s="947"/>
      <c r="PXK136" s="947"/>
      <c r="PXL136" s="947"/>
      <c r="PXM136" s="947"/>
      <c r="PXN136" s="947"/>
      <c r="PXO136" s="947"/>
      <c r="PXP136" s="947"/>
      <c r="PXQ136" s="947"/>
      <c r="PXR136" s="947"/>
      <c r="PXS136" s="947"/>
      <c r="PXT136" s="947"/>
      <c r="PXU136" s="947"/>
      <c r="PXV136" s="947"/>
      <c r="PXW136" s="947"/>
      <c r="PXX136" s="947"/>
      <c r="PXY136" s="947"/>
      <c r="PXZ136" s="947"/>
      <c r="PYA136" s="947"/>
      <c r="PYB136" s="947"/>
      <c r="PYC136" s="947"/>
      <c r="PYD136" s="947"/>
      <c r="PYE136" s="947"/>
      <c r="PYF136" s="947"/>
      <c r="PYG136" s="947"/>
      <c r="PYH136" s="947"/>
      <c r="PYI136" s="947"/>
      <c r="PYJ136" s="947"/>
      <c r="PYK136" s="947"/>
      <c r="PYL136" s="947"/>
      <c r="PYM136" s="947"/>
      <c r="PYN136" s="947"/>
      <c r="PYO136" s="947"/>
      <c r="PYP136" s="947"/>
      <c r="PYQ136" s="947"/>
      <c r="PYR136" s="947"/>
      <c r="PYS136" s="947"/>
      <c r="PYT136" s="947"/>
      <c r="PYU136" s="947"/>
      <c r="PYV136" s="947"/>
      <c r="PYW136" s="947"/>
      <c r="PYX136" s="947"/>
      <c r="PYY136" s="947"/>
      <c r="PYZ136" s="947"/>
      <c r="PZA136" s="947"/>
      <c r="PZB136" s="947"/>
      <c r="PZC136" s="947"/>
      <c r="PZD136" s="947"/>
      <c r="PZE136" s="947"/>
      <c r="PZF136" s="947"/>
      <c r="PZG136" s="947"/>
      <c r="PZH136" s="947"/>
      <c r="PZI136" s="947"/>
      <c r="PZJ136" s="947"/>
      <c r="PZK136" s="947"/>
      <c r="PZL136" s="947"/>
      <c r="PZM136" s="947"/>
      <c r="PZN136" s="947"/>
      <c r="PZO136" s="947"/>
      <c r="PZP136" s="947"/>
      <c r="PZQ136" s="947"/>
      <c r="PZR136" s="947"/>
      <c r="PZS136" s="947"/>
      <c r="PZT136" s="947"/>
      <c r="PZU136" s="947"/>
      <c r="PZV136" s="947"/>
      <c r="PZW136" s="947"/>
      <c r="PZX136" s="947"/>
      <c r="PZY136" s="947"/>
      <c r="PZZ136" s="947"/>
      <c r="QAA136" s="947"/>
      <c r="QAB136" s="947"/>
      <c r="QAC136" s="947"/>
      <c r="QAD136" s="947"/>
      <c r="QAE136" s="947"/>
      <c r="QAF136" s="947"/>
      <c r="QAG136" s="947"/>
      <c r="QAH136" s="947"/>
      <c r="QAI136" s="947"/>
      <c r="QAJ136" s="947"/>
      <c r="QAK136" s="947"/>
      <c r="QAL136" s="947"/>
      <c r="QAM136" s="947"/>
      <c r="QAN136" s="947"/>
      <c r="QAO136" s="947"/>
      <c r="QAP136" s="947"/>
      <c r="QAQ136" s="947"/>
      <c r="QAR136" s="947"/>
      <c r="QAS136" s="947"/>
      <c r="QAT136" s="947"/>
      <c r="QAU136" s="947"/>
      <c r="QAV136" s="947"/>
      <c r="QAW136" s="947"/>
      <c r="QAX136" s="947"/>
      <c r="QAY136" s="947"/>
      <c r="QAZ136" s="947"/>
      <c r="QBA136" s="947"/>
      <c r="QBB136" s="947"/>
      <c r="QBC136" s="947"/>
      <c r="QBD136" s="947"/>
      <c r="QBE136" s="947"/>
      <c r="QBF136" s="947"/>
      <c r="QBG136" s="947"/>
      <c r="QBH136" s="947"/>
      <c r="QBI136" s="947"/>
      <c r="QBJ136" s="947"/>
      <c r="QBK136" s="947"/>
      <c r="QBL136" s="947"/>
      <c r="QBM136" s="947"/>
      <c r="QBN136" s="947"/>
      <c r="QBO136" s="947"/>
      <c r="QBP136" s="947"/>
      <c r="QBQ136" s="947"/>
      <c r="QBR136" s="947"/>
      <c r="QBS136" s="947"/>
      <c r="QBT136" s="947"/>
      <c r="QBU136" s="947"/>
      <c r="QBV136" s="947"/>
      <c r="QBW136" s="947"/>
      <c r="QBX136" s="947"/>
      <c r="QBY136" s="947"/>
      <c r="QBZ136" s="947"/>
      <c r="QCA136" s="947"/>
      <c r="QCB136" s="947"/>
      <c r="QCC136" s="947"/>
      <c r="QCD136" s="947"/>
      <c r="QCE136" s="947"/>
      <c r="QCF136" s="947"/>
      <c r="QCG136" s="947"/>
      <c r="QCH136" s="947"/>
      <c r="QCI136" s="947"/>
      <c r="QCJ136" s="947"/>
      <c r="QCK136" s="947"/>
      <c r="QCL136" s="947"/>
      <c r="QCM136" s="947"/>
      <c r="QCN136" s="947"/>
      <c r="QCO136" s="947"/>
      <c r="QCP136" s="947"/>
      <c r="QCQ136" s="947"/>
      <c r="QCR136" s="947"/>
      <c r="QCS136" s="947"/>
      <c r="QCT136" s="947"/>
      <c r="QCU136" s="947"/>
      <c r="QCV136" s="947"/>
      <c r="QCW136" s="947"/>
      <c r="QCX136" s="947"/>
      <c r="QCY136" s="947"/>
      <c r="QCZ136" s="947"/>
      <c r="QDA136" s="947"/>
      <c r="QDB136" s="947"/>
      <c r="QDC136" s="947"/>
      <c r="QDD136" s="947"/>
      <c r="QDE136" s="947"/>
      <c r="QDF136" s="947"/>
      <c r="QDG136" s="947"/>
      <c r="QDH136" s="947"/>
      <c r="QDI136" s="947"/>
      <c r="QDJ136" s="947"/>
      <c r="QDK136" s="947"/>
      <c r="QDL136" s="947"/>
      <c r="QDM136" s="947"/>
      <c r="QDN136" s="947"/>
      <c r="QDO136" s="947"/>
      <c r="QDP136" s="947"/>
      <c r="QDQ136" s="947"/>
      <c r="QDR136" s="947"/>
      <c r="QDS136" s="947"/>
      <c r="QDT136" s="947"/>
      <c r="QDU136" s="947"/>
      <c r="QDV136" s="947"/>
      <c r="QDW136" s="947"/>
      <c r="QDX136" s="947"/>
      <c r="QDY136" s="947"/>
      <c r="QDZ136" s="947"/>
      <c r="QEA136" s="947"/>
      <c r="QEB136" s="947"/>
      <c r="QEC136" s="947"/>
      <c r="QED136" s="947"/>
      <c r="QEE136" s="947"/>
      <c r="QEF136" s="947"/>
      <c r="QEG136" s="947"/>
      <c r="QEH136" s="947"/>
      <c r="QEI136" s="947"/>
      <c r="QEJ136" s="947"/>
      <c r="QEK136" s="947"/>
      <c r="QEL136" s="947"/>
      <c r="QEM136" s="947"/>
      <c r="QEN136" s="947"/>
      <c r="QEO136" s="947"/>
      <c r="QEP136" s="947"/>
      <c r="QEQ136" s="947"/>
      <c r="QER136" s="947"/>
      <c r="QES136" s="947"/>
      <c r="QET136" s="947"/>
      <c r="QEU136" s="947"/>
      <c r="QEV136" s="947"/>
      <c r="QEW136" s="947"/>
      <c r="QEX136" s="947"/>
      <c r="QEY136" s="947"/>
      <c r="QEZ136" s="947"/>
      <c r="QFA136" s="947"/>
      <c r="QFB136" s="947"/>
      <c r="QFC136" s="947"/>
      <c r="QFD136" s="947"/>
      <c r="QFE136" s="947"/>
      <c r="QFF136" s="947"/>
      <c r="QFG136" s="947"/>
      <c r="QFH136" s="947"/>
      <c r="QFI136" s="947"/>
      <c r="QFJ136" s="947"/>
      <c r="QFK136" s="947"/>
      <c r="QFL136" s="947"/>
      <c r="QFM136" s="947"/>
      <c r="QFN136" s="947"/>
      <c r="QFO136" s="947"/>
      <c r="QFP136" s="947"/>
      <c r="QFQ136" s="947"/>
      <c r="QFR136" s="947"/>
      <c r="QFS136" s="947"/>
      <c r="QFT136" s="947"/>
      <c r="QFU136" s="947"/>
      <c r="QFV136" s="947"/>
      <c r="QFW136" s="947"/>
      <c r="QFX136" s="947"/>
      <c r="QFY136" s="947"/>
      <c r="QFZ136" s="947"/>
      <c r="QGA136" s="947"/>
      <c r="QGB136" s="947"/>
      <c r="QGC136" s="947"/>
      <c r="QGD136" s="947"/>
      <c r="QGE136" s="947"/>
      <c r="QGF136" s="947"/>
      <c r="QGG136" s="947"/>
      <c r="QGH136" s="947"/>
      <c r="QGI136" s="947"/>
      <c r="QGJ136" s="947"/>
      <c r="QGK136" s="947"/>
      <c r="QGL136" s="947"/>
      <c r="QGM136" s="947"/>
      <c r="QGN136" s="947"/>
      <c r="QGO136" s="947"/>
      <c r="QGP136" s="947"/>
      <c r="QGQ136" s="947"/>
      <c r="QGR136" s="947"/>
      <c r="QGS136" s="947"/>
      <c r="QGT136" s="947"/>
      <c r="QGU136" s="947"/>
      <c r="QGV136" s="947"/>
      <c r="QGW136" s="947"/>
      <c r="QGX136" s="947"/>
      <c r="QGY136" s="947"/>
      <c r="QGZ136" s="947"/>
      <c r="QHA136" s="947"/>
      <c r="QHB136" s="947"/>
      <c r="QHC136" s="947"/>
      <c r="QHD136" s="947"/>
      <c r="QHE136" s="947"/>
      <c r="QHF136" s="947"/>
      <c r="QHG136" s="947"/>
      <c r="QHH136" s="947"/>
      <c r="QHI136" s="947"/>
      <c r="QHJ136" s="947"/>
      <c r="QHK136" s="947"/>
      <c r="QHL136" s="947"/>
      <c r="QHM136" s="947"/>
      <c r="QHN136" s="947"/>
      <c r="QHO136" s="947"/>
      <c r="QHP136" s="947"/>
      <c r="QHQ136" s="947"/>
      <c r="QHR136" s="947"/>
      <c r="QHS136" s="947"/>
      <c r="QHT136" s="947"/>
      <c r="QHU136" s="947"/>
      <c r="QHV136" s="947"/>
      <c r="QHW136" s="947"/>
      <c r="QHX136" s="947"/>
      <c r="QHY136" s="947"/>
      <c r="QHZ136" s="947"/>
      <c r="QIA136" s="947"/>
      <c r="QIB136" s="947"/>
      <c r="QIC136" s="947"/>
      <c r="QID136" s="947"/>
      <c r="QIE136" s="947"/>
      <c r="QIF136" s="947"/>
      <c r="QIG136" s="947"/>
      <c r="QIH136" s="947"/>
      <c r="QII136" s="947"/>
      <c r="QIJ136" s="947"/>
      <c r="QIK136" s="947"/>
      <c r="QIL136" s="947"/>
      <c r="QIM136" s="947"/>
      <c r="QIN136" s="947"/>
      <c r="QIO136" s="947"/>
      <c r="QIP136" s="947"/>
      <c r="QIQ136" s="947"/>
      <c r="QIR136" s="947"/>
      <c r="QIS136" s="947"/>
      <c r="QIT136" s="947"/>
      <c r="QIU136" s="947"/>
      <c r="QIV136" s="947"/>
      <c r="QIW136" s="947"/>
      <c r="QIX136" s="947"/>
      <c r="QIY136" s="947"/>
      <c r="QIZ136" s="947"/>
      <c r="QJA136" s="947"/>
      <c r="QJB136" s="947"/>
      <c r="QJC136" s="947"/>
      <c r="QJD136" s="947"/>
      <c r="QJE136" s="947"/>
      <c r="QJF136" s="947"/>
      <c r="QJG136" s="947"/>
      <c r="QJH136" s="947"/>
      <c r="QJI136" s="947"/>
      <c r="QJJ136" s="947"/>
      <c r="QJK136" s="947"/>
      <c r="QJL136" s="947"/>
      <c r="QJM136" s="947"/>
      <c r="QJN136" s="947"/>
      <c r="QJO136" s="947"/>
      <c r="QJP136" s="947"/>
      <c r="QJQ136" s="947"/>
      <c r="QJR136" s="947"/>
      <c r="QJS136" s="947"/>
      <c r="QJT136" s="947"/>
      <c r="QJU136" s="947"/>
      <c r="QJV136" s="947"/>
      <c r="QJW136" s="947"/>
      <c r="QJX136" s="947"/>
      <c r="QJY136" s="947"/>
      <c r="QJZ136" s="947"/>
      <c r="QKA136" s="947"/>
      <c r="QKB136" s="947"/>
      <c r="QKC136" s="947"/>
      <c r="QKD136" s="947"/>
      <c r="QKE136" s="947"/>
      <c r="QKF136" s="947"/>
      <c r="QKG136" s="947"/>
      <c r="QKH136" s="947"/>
      <c r="QKI136" s="947"/>
      <c r="QKJ136" s="947"/>
      <c r="QKK136" s="947"/>
      <c r="QKL136" s="947"/>
      <c r="QKM136" s="947"/>
      <c r="QKN136" s="947"/>
      <c r="QKO136" s="947"/>
      <c r="QKP136" s="947"/>
      <c r="QKQ136" s="947"/>
      <c r="QKR136" s="947"/>
      <c r="QKS136" s="947"/>
      <c r="QKT136" s="947"/>
      <c r="QKU136" s="947"/>
      <c r="QKV136" s="947"/>
      <c r="QKW136" s="947"/>
      <c r="QKX136" s="947"/>
      <c r="QKY136" s="947"/>
      <c r="QKZ136" s="947"/>
      <c r="QLA136" s="947"/>
      <c r="QLB136" s="947"/>
      <c r="QLC136" s="947"/>
      <c r="QLD136" s="947"/>
      <c r="QLE136" s="947"/>
      <c r="QLF136" s="947"/>
      <c r="QLG136" s="947"/>
      <c r="QLH136" s="947"/>
      <c r="QLI136" s="947"/>
      <c r="QLJ136" s="947"/>
      <c r="QLK136" s="947"/>
      <c r="QLL136" s="947"/>
      <c r="QLM136" s="947"/>
      <c r="QLN136" s="947"/>
      <c r="QLO136" s="947"/>
      <c r="QLP136" s="947"/>
      <c r="QLQ136" s="947"/>
      <c r="QLR136" s="947"/>
      <c r="QLS136" s="947"/>
      <c r="QLT136" s="947"/>
      <c r="QLU136" s="947"/>
      <c r="QLV136" s="947"/>
      <c r="QLW136" s="947"/>
      <c r="QLX136" s="947"/>
      <c r="QLY136" s="947"/>
      <c r="QLZ136" s="947"/>
      <c r="QMA136" s="947"/>
      <c r="QMB136" s="947"/>
      <c r="QMC136" s="947"/>
      <c r="QMD136" s="947"/>
      <c r="QME136" s="947"/>
      <c r="QMF136" s="947"/>
      <c r="QMG136" s="947"/>
      <c r="QMH136" s="947"/>
      <c r="QMI136" s="947"/>
      <c r="QMJ136" s="947"/>
      <c r="QMK136" s="947"/>
      <c r="QML136" s="947"/>
      <c r="QMM136" s="947"/>
      <c r="QMN136" s="947"/>
      <c r="QMO136" s="947"/>
      <c r="QMP136" s="947"/>
      <c r="QMQ136" s="947"/>
      <c r="QMR136" s="947"/>
      <c r="QMS136" s="947"/>
      <c r="QMT136" s="947"/>
      <c r="QMU136" s="947"/>
      <c r="QMV136" s="947"/>
      <c r="QMW136" s="947"/>
      <c r="QMX136" s="947"/>
      <c r="QMY136" s="947"/>
      <c r="QMZ136" s="947"/>
      <c r="QNA136" s="947"/>
      <c r="QNB136" s="947"/>
      <c r="QNC136" s="947"/>
      <c r="QND136" s="947"/>
      <c r="QNE136" s="947"/>
      <c r="QNF136" s="947"/>
      <c r="QNG136" s="947"/>
      <c r="QNH136" s="947"/>
      <c r="QNI136" s="947"/>
      <c r="QNJ136" s="947"/>
      <c r="QNK136" s="947"/>
      <c r="QNL136" s="947"/>
      <c r="QNM136" s="947"/>
      <c r="QNN136" s="947"/>
      <c r="QNO136" s="947"/>
      <c r="QNP136" s="947"/>
      <c r="QNQ136" s="947"/>
      <c r="QNR136" s="947"/>
      <c r="QNS136" s="947"/>
      <c r="QNT136" s="947"/>
      <c r="QNU136" s="947"/>
      <c r="QNV136" s="947"/>
      <c r="QNW136" s="947"/>
      <c r="QNX136" s="947"/>
      <c r="QNY136" s="947"/>
      <c r="QNZ136" s="947"/>
      <c r="QOA136" s="947"/>
      <c r="QOB136" s="947"/>
      <c r="QOC136" s="947"/>
      <c r="QOD136" s="947"/>
      <c r="QOE136" s="947"/>
      <c r="QOF136" s="947"/>
      <c r="QOG136" s="947"/>
      <c r="QOH136" s="947"/>
      <c r="QOI136" s="947"/>
      <c r="QOJ136" s="947"/>
      <c r="QOK136" s="947"/>
      <c r="QOL136" s="947"/>
      <c r="QOM136" s="947"/>
      <c r="QON136" s="947"/>
      <c r="QOO136" s="947"/>
      <c r="QOP136" s="947"/>
      <c r="QOQ136" s="947"/>
      <c r="QOR136" s="947"/>
      <c r="QOS136" s="947"/>
      <c r="QOT136" s="947"/>
      <c r="QOU136" s="947"/>
      <c r="QOV136" s="947"/>
      <c r="QOW136" s="947"/>
      <c r="QOX136" s="947"/>
      <c r="QOY136" s="947"/>
      <c r="QOZ136" s="947"/>
      <c r="QPA136" s="947"/>
      <c r="QPB136" s="947"/>
      <c r="QPC136" s="947"/>
      <c r="QPD136" s="947"/>
      <c r="QPE136" s="947"/>
      <c r="QPF136" s="947"/>
      <c r="QPG136" s="947"/>
      <c r="QPH136" s="947"/>
      <c r="QPI136" s="947"/>
      <c r="QPJ136" s="947"/>
      <c r="QPK136" s="947"/>
      <c r="QPL136" s="947"/>
      <c r="QPM136" s="947"/>
      <c r="QPN136" s="947"/>
      <c r="QPO136" s="947"/>
      <c r="QPP136" s="947"/>
      <c r="QPQ136" s="947"/>
      <c r="QPR136" s="947"/>
      <c r="QPS136" s="947"/>
      <c r="QPT136" s="947"/>
      <c r="QPU136" s="947"/>
      <c r="QPV136" s="947"/>
      <c r="QPW136" s="947"/>
      <c r="QPX136" s="947"/>
      <c r="QPY136" s="947"/>
      <c r="QPZ136" s="947"/>
      <c r="QQA136" s="947"/>
      <c r="QQB136" s="947"/>
      <c r="QQC136" s="947"/>
      <c r="QQD136" s="947"/>
      <c r="QQE136" s="947"/>
      <c r="QQF136" s="947"/>
      <c r="QQG136" s="947"/>
      <c r="QQH136" s="947"/>
      <c r="QQI136" s="947"/>
      <c r="QQJ136" s="947"/>
      <c r="QQK136" s="947"/>
      <c r="QQL136" s="947"/>
      <c r="QQM136" s="947"/>
      <c r="QQN136" s="947"/>
      <c r="QQO136" s="947"/>
      <c r="QQP136" s="947"/>
      <c r="QQQ136" s="947"/>
      <c r="QQR136" s="947"/>
      <c r="QQS136" s="947"/>
      <c r="QQT136" s="947"/>
      <c r="QQU136" s="947"/>
      <c r="QQV136" s="947"/>
      <c r="QQW136" s="947"/>
      <c r="QQX136" s="947"/>
      <c r="QQY136" s="947"/>
      <c r="QQZ136" s="947"/>
      <c r="QRA136" s="947"/>
      <c r="QRB136" s="947"/>
      <c r="QRC136" s="947"/>
      <c r="QRD136" s="947"/>
      <c r="QRE136" s="947"/>
      <c r="QRF136" s="947"/>
      <c r="QRG136" s="947"/>
      <c r="QRH136" s="947"/>
      <c r="QRI136" s="947"/>
      <c r="QRJ136" s="947"/>
      <c r="QRK136" s="947"/>
      <c r="QRL136" s="947"/>
      <c r="QRM136" s="947"/>
      <c r="QRN136" s="947"/>
      <c r="QRO136" s="947"/>
      <c r="QRP136" s="947"/>
      <c r="QRQ136" s="947"/>
      <c r="QRR136" s="947"/>
      <c r="QRS136" s="947"/>
      <c r="QRT136" s="947"/>
      <c r="QRU136" s="947"/>
      <c r="QRV136" s="947"/>
      <c r="QRW136" s="947"/>
      <c r="QRX136" s="947"/>
      <c r="QRY136" s="947"/>
      <c r="QRZ136" s="947"/>
      <c r="QSA136" s="947"/>
      <c r="QSB136" s="947"/>
      <c r="QSC136" s="947"/>
      <c r="QSD136" s="947"/>
      <c r="QSE136" s="947"/>
      <c r="QSF136" s="947"/>
      <c r="QSG136" s="947"/>
      <c r="QSH136" s="947"/>
      <c r="QSI136" s="947"/>
      <c r="QSJ136" s="947"/>
      <c r="QSK136" s="947"/>
      <c r="QSL136" s="947"/>
      <c r="QSM136" s="947"/>
      <c r="QSN136" s="947"/>
      <c r="QSO136" s="947"/>
      <c r="QSP136" s="947"/>
      <c r="QSQ136" s="947"/>
      <c r="QSR136" s="947"/>
      <c r="QSS136" s="947"/>
      <c r="QST136" s="947"/>
      <c r="QSU136" s="947"/>
      <c r="QSV136" s="947"/>
      <c r="QSW136" s="947"/>
      <c r="QSX136" s="947"/>
      <c r="QSY136" s="947"/>
      <c r="QSZ136" s="947"/>
      <c r="QTA136" s="947"/>
      <c r="QTB136" s="947"/>
      <c r="QTC136" s="947"/>
      <c r="QTD136" s="947"/>
      <c r="QTE136" s="947"/>
      <c r="QTF136" s="947"/>
      <c r="QTG136" s="947"/>
      <c r="QTH136" s="947"/>
      <c r="QTI136" s="947"/>
      <c r="QTJ136" s="947"/>
      <c r="QTK136" s="947"/>
      <c r="QTL136" s="947"/>
      <c r="QTM136" s="947"/>
      <c r="QTN136" s="947"/>
      <c r="QTO136" s="947"/>
      <c r="QTP136" s="947"/>
      <c r="QTQ136" s="947"/>
      <c r="QTR136" s="947"/>
      <c r="QTS136" s="947"/>
      <c r="QTT136" s="947"/>
      <c r="QTU136" s="947"/>
      <c r="QTV136" s="947"/>
      <c r="QTW136" s="947"/>
      <c r="QTX136" s="947"/>
      <c r="QTY136" s="947"/>
      <c r="QTZ136" s="947"/>
      <c r="QUA136" s="947"/>
      <c r="QUB136" s="947"/>
      <c r="QUC136" s="947"/>
      <c r="QUD136" s="947"/>
      <c r="QUE136" s="947"/>
      <c r="QUF136" s="947"/>
      <c r="QUG136" s="947"/>
      <c r="QUH136" s="947"/>
      <c r="QUI136" s="947"/>
      <c r="QUJ136" s="947"/>
      <c r="QUK136" s="947"/>
      <c r="QUL136" s="947"/>
      <c r="QUM136" s="947"/>
      <c r="QUN136" s="947"/>
      <c r="QUO136" s="947"/>
      <c r="QUP136" s="947"/>
      <c r="QUQ136" s="947"/>
      <c r="QUR136" s="947"/>
      <c r="QUS136" s="947"/>
      <c r="QUT136" s="947"/>
      <c r="QUU136" s="947"/>
      <c r="QUV136" s="947"/>
      <c r="QUW136" s="947"/>
      <c r="QUX136" s="947"/>
      <c r="QUY136" s="947"/>
      <c r="QUZ136" s="947"/>
      <c r="QVA136" s="947"/>
      <c r="QVB136" s="947"/>
      <c r="QVC136" s="947"/>
      <c r="QVD136" s="947"/>
      <c r="QVE136" s="947"/>
      <c r="QVF136" s="947"/>
      <c r="QVG136" s="947"/>
      <c r="QVH136" s="947"/>
      <c r="QVI136" s="947"/>
      <c r="QVJ136" s="947"/>
      <c r="QVK136" s="947"/>
      <c r="QVL136" s="947"/>
      <c r="QVM136" s="947"/>
      <c r="QVN136" s="947"/>
      <c r="QVO136" s="947"/>
      <c r="QVP136" s="947"/>
      <c r="QVQ136" s="947"/>
      <c r="QVR136" s="947"/>
      <c r="QVS136" s="947"/>
      <c r="QVT136" s="947"/>
      <c r="QVU136" s="947"/>
      <c r="QVV136" s="947"/>
      <c r="QVW136" s="947"/>
      <c r="QVX136" s="947"/>
      <c r="QVY136" s="947"/>
      <c r="QVZ136" s="947"/>
      <c r="QWA136" s="947"/>
      <c r="QWB136" s="947"/>
      <c r="QWC136" s="947"/>
      <c r="QWD136" s="947"/>
      <c r="QWE136" s="947"/>
      <c r="QWF136" s="947"/>
      <c r="QWG136" s="947"/>
      <c r="QWH136" s="947"/>
      <c r="QWI136" s="947"/>
      <c r="QWJ136" s="947"/>
      <c r="QWK136" s="947"/>
      <c r="QWL136" s="947"/>
      <c r="QWM136" s="947"/>
      <c r="QWN136" s="947"/>
      <c r="QWO136" s="947"/>
      <c r="QWP136" s="947"/>
      <c r="QWQ136" s="947"/>
      <c r="QWR136" s="947"/>
      <c r="QWS136" s="947"/>
      <c r="QWT136" s="947"/>
      <c r="QWU136" s="947"/>
      <c r="QWV136" s="947"/>
      <c r="QWW136" s="947"/>
      <c r="QWX136" s="947"/>
      <c r="QWY136" s="947"/>
      <c r="QWZ136" s="947"/>
      <c r="QXA136" s="947"/>
      <c r="QXB136" s="947"/>
      <c r="QXC136" s="947"/>
      <c r="QXD136" s="947"/>
      <c r="QXE136" s="947"/>
      <c r="QXF136" s="947"/>
      <c r="QXG136" s="947"/>
      <c r="QXH136" s="947"/>
      <c r="QXI136" s="947"/>
      <c r="QXJ136" s="947"/>
      <c r="QXK136" s="947"/>
      <c r="QXL136" s="947"/>
      <c r="QXM136" s="947"/>
      <c r="QXN136" s="947"/>
      <c r="QXO136" s="947"/>
      <c r="QXP136" s="947"/>
      <c r="QXQ136" s="947"/>
      <c r="QXR136" s="947"/>
      <c r="QXS136" s="947"/>
      <c r="QXT136" s="947"/>
      <c r="QXU136" s="947"/>
      <c r="QXV136" s="947"/>
      <c r="QXW136" s="947"/>
      <c r="QXX136" s="947"/>
      <c r="QXY136" s="947"/>
      <c r="QXZ136" s="947"/>
      <c r="QYA136" s="947"/>
      <c r="QYB136" s="947"/>
      <c r="QYC136" s="947"/>
      <c r="QYD136" s="947"/>
      <c r="QYE136" s="947"/>
      <c r="QYF136" s="947"/>
      <c r="QYG136" s="947"/>
      <c r="QYH136" s="947"/>
      <c r="QYI136" s="947"/>
      <c r="QYJ136" s="947"/>
      <c r="QYK136" s="947"/>
      <c r="QYL136" s="947"/>
      <c r="QYM136" s="947"/>
      <c r="QYN136" s="947"/>
      <c r="QYO136" s="947"/>
      <c r="QYP136" s="947"/>
      <c r="QYQ136" s="947"/>
      <c r="QYR136" s="947"/>
      <c r="QYS136" s="947"/>
      <c r="QYT136" s="947"/>
      <c r="QYU136" s="947"/>
      <c r="QYV136" s="947"/>
      <c r="QYW136" s="947"/>
      <c r="QYX136" s="947"/>
      <c r="QYY136" s="947"/>
      <c r="QYZ136" s="947"/>
      <c r="QZA136" s="947"/>
      <c r="QZB136" s="947"/>
      <c r="QZC136" s="947"/>
      <c r="QZD136" s="947"/>
      <c r="QZE136" s="947"/>
      <c r="QZF136" s="947"/>
      <c r="QZG136" s="947"/>
      <c r="QZH136" s="947"/>
      <c r="QZI136" s="947"/>
      <c r="QZJ136" s="947"/>
      <c r="QZK136" s="947"/>
      <c r="QZL136" s="947"/>
      <c r="QZM136" s="947"/>
      <c r="QZN136" s="947"/>
      <c r="QZO136" s="947"/>
      <c r="QZP136" s="947"/>
      <c r="QZQ136" s="947"/>
      <c r="QZR136" s="947"/>
      <c r="QZS136" s="947"/>
      <c r="QZT136" s="947"/>
      <c r="QZU136" s="947"/>
      <c r="QZV136" s="947"/>
      <c r="QZW136" s="947"/>
      <c r="QZX136" s="947"/>
      <c r="QZY136" s="947"/>
      <c r="QZZ136" s="947"/>
      <c r="RAA136" s="947"/>
      <c r="RAB136" s="947"/>
      <c r="RAC136" s="947"/>
      <c r="RAD136" s="947"/>
      <c r="RAE136" s="947"/>
      <c r="RAF136" s="947"/>
      <c r="RAG136" s="947"/>
      <c r="RAH136" s="947"/>
      <c r="RAI136" s="947"/>
      <c r="RAJ136" s="947"/>
      <c r="RAK136" s="947"/>
      <c r="RAL136" s="947"/>
      <c r="RAM136" s="947"/>
      <c r="RAN136" s="947"/>
      <c r="RAO136" s="947"/>
      <c r="RAP136" s="947"/>
      <c r="RAQ136" s="947"/>
      <c r="RAR136" s="947"/>
      <c r="RAS136" s="947"/>
      <c r="RAT136" s="947"/>
      <c r="RAU136" s="947"/>
      <c r="RAV136" s="947"/>
      <c r="RAW136" s="947"/>
      <c r="RAX136" s="947"/>
      <c r="RAY136" s="947"/>
      <c r="RAZ136" s="947"/>
      <c r="RBA136" s="947"/>
      <c r="RBB136" s="947"/>
      <c r="RBC136" s="947"/>
      <c r="RBD136" s="947"/>
      <c r="RBE136" s="947"/>
      <c r="RBF136" s="947"/>
      <c r="RBG136" s="947"/>
      <c r="RBH136" s="947"/>
      <c r="RBI136" s="947"/>
      <c r="RBJ136" s="947"/>
      <c r="RBK136" s="947"/>
      <c r="RBL136" s="947"/>
      <c r="RBM136" s="947"/>
      <c r="RBN136" s="947"/>
      <c r="RBO136" s="947"/>
      <c r="RBP136" s="947"/>
      <c r="RBQ136" s="947"/>
      <c r="RBR136" s="947"/>
      <c r="RBS136" s="947"/>
      <c r="RBT136" s="947"/>
      <c r="RBU136" s="947"/>
      <c r="RBV136" s="947"/>
      <c r="RBW136" s="947"/>
      <c r="RBX136" s="947"/>
      <c r="RBY136" s="947"/>
      <c r="RBZ136" s="947"/>
      <c r="RCA136" s="947"/>
      <c r="RCB136" s="947"/>
      <c r="RCC136" s="947"/>
      <c r="RCD136" s="947"/>
      <c r="RCE136" s="947"/>
      <c r="RCF136" s="947"/>
      <c r="RCG136" s="947"/>
      <c r="RCH136" s="947"/>
      <c r="RCI136" s="947"/>
      <c r="RCJ136" s="947"/>
      <c r="RCK136" s="947"/>
      <c r="RCL136" s="947"/>
      <c r="RCM136" s="947"/>
      <c r="RCN136" s="947"/>
      <c r="RCO136" s="947"/>
      <c r="RCP136" s="947"/>
      <c r="RCQ136" s="947"/>
      <c r="RCR136" s="947"/>
      <c r="RCS136" s="947"/>
      <c r="RCT136" s="947"/>
      <c r="RCU136" s="947"/>
      <c r="RCV136" s="947"/>
      <c r="RCW136" s="947"/>
      <c r="RCX136" s="947"/>
      <c r="RCY136" s="947"/>
      <c r="RCZ136" s="947"/>
      <c r="RDA136" s="947"/>
      <c r="RDB136" s="947"/>
      <c r="RDC136" s="947"/>
      <c r="RDD136" s="947"/>
      <c r="RDE136" s="947"/>
      <c r="RDF136" s="947"/>
      <c r="RDG136" s="947"/>
      <c r="RDH136" s="947"/>
      <c r="RDI136" s="947"/>
      <c r="RDJ136" s="947"/>
      <c r="RDK136" s="947"/>
      <c r="RDL136" s="947"/>
      <c r="RDM136" s="947"/>
      <c r="RDN136" s="947"/>
      <c r="RDO136" s="947"/>
      <c r="RDP136" s="947"/>
      <c r="RDQ136" s="947"/>
      <c r="RDR136" s="947"/>
      <c r="RDS136" s="947"/>
      <c r="RDT136" s="947"/>
      <c r="RDU136" s="947"/>
      <c r="RDV136" s="947"/>
      <c r="RDW136" s="947"/>
      <c r="RDX136" s="947"/>
      <c r="RDY136" s="947"/>
      <c r="RDZ136" s="947"/>
      <c r="REA136" s="947"/>
      <c r="REB136" s="947"/>
      <c r="REC136" s="947"/>
      <c r="RED136" s="947"/>
      <c r="REE136" s="947"/>
      <c r="REF136" s="947"/>
      <c r="REG136" s="947"/>
      <c r="REH136" s="947"/>
      <c r="REI136" s="947"/>
      <c r="REJ136" s="947"/>
      <c r="REK136" s="947"/>
      <c r="REL136" s="947"/>
      <c r="REM136" s="947"/>
      <c r="REN136" s="947"/>
      <c r="REO136" s="947"/>
      <c r="REP136" s="947"/>
      <c r="REQ136" s="947"/>
      <c r="RER136" s="947"/>
      <c r="RES136" s="947"/>
      <c r="RET136" s="947"/>
      <c r="REU136" s="947"/>
      <c r="REV136" s="947"/>
      <c r="REW136" s="947"/>
      <c r="REX136" s="947"/>
      <c r="REY136" s="947"/>
      <c r="REZ136" s="947"/>
      <c r="RFA136" s="947"/>
      <c r="RFB136" s="947"/>
      <c r="RFC136" s="947"/>
      <c r="RFD136" s="947"/>
      <c r="RFE136" s="947"/>
      <c r="RFF136" s="947"/>
      <c r="RFG136" s="947"/>
      <c r="RFH136" s="947"/>
      <c r="RFI136" s="947"/>
      <c r="RFJ136" s="947"/>
      <c r="RFK136" s="947"/>
      <c r="RFL136" s="947"/>
      <c r="RFM136" s="947"/>
      <c r="RFN136" s="947"/>
      <c r="RFO136" s="947"/>
      <c r="RFP136" s="947"/>
      <c r="RFQ136" s="947"/>
      <c r="RFR136" s="947"/>
      <c r="RFS136" s="947"/>
      <c r="RFT136" s="947"/>
      <c r="RFU136" s="947"/>
      <c r="RFV136" s="947"/>
      <c r="RFW136" s="947"/>
      <c r="RFX136" s="947"/>
      <c r="RFY136" s="947"/>
      <c r="RFZ136" s="947"/>
      <c r="RGA136" s="947"/>
      <c r="RGB136" s="947"/>
      <c r="RGC136" s="947"/>
      <c r="RGD136" s="947"/>
      <c r="RGE136" s="947"/>
      <c r="RGF136" s="947"/>
      <c r="RGG136" s="947"/>
      <c r="RGH136" s="947"/>
      <c r="RGI136" s="947"/>
      <c r="RGJ136" s="947"/>
      <c r="RGK136" s="947"/>
      <c r="RGL136" s="947"/>
      <c r="RGM136" s="947"/>
      <c r="RGN136" s="947"/>
      <c r="RGO136" s="947"/>
      <c r="RGP136" s="947"/>
      <c r="RGQ136" s="947"/>
      <c r="RGR136" s="947"/>
      <c r="RGS136" s="947"/>
      <c r="RGT136" s="947"/>
      <c r="RGU136" s="947"/>
      <c r="RGV136" s="947"/>
      <c r="RGW136" s="947"/>
      <c r="RGX136" s="947"/>
      <c r="RGY136" s="947"/>
      <c r="RGZ136" s="947"/>
      <c r="RHA136" s="947"/>
      <c r="RHB136" s="947"/>
      <c r="RHC136" s="947"/>
      <c r="RHD136" s="947"/>
      <c r="RHE136" s="947"/>
      <c r="RHF136" s="947"/>
      <c r="RHG136" s="947"/>
      <c r="RHH136" s="947"/>
      <c r="RHI136" s="947"/>
      <c r="RHJ136" s="947"/>
      <c r="RHK136" s="947"/>
      <c r="RHL136" s="947"/>
      <c r="RHM136" s="947"/>
      <c r="RHN136" s="947"/>
      <c r="RHO136" s="947"/>
      <c r="RHP136" s="947"/>
      <c r="RHQ136" s="947"/>
      <c r="RHR136" s="947"/>
      <c r="RHS136" s="947"/>
      <c r="RHT136" s="947"/>
      <c r="RHU136" s="947"/>
      <c r="RHV136" s="947"/>
      <c r="RHW136" s="947"/>
      <c r="RHX136" s="947"/>
      <c r="RHY136" s="947"/>
      <c r="RHZ136" s="947"/>
      <c r="RIA136" s="947"/>
      <c r="RIB136" s="947"/>
      <c r="RIC136" s="947"/>
      <c r="RID136" s="947"/>
      <c r="RIE136" s="947"/>
      <c r="RIF136" s="947"/>
      <c r="RIG136" s="947"/>
      <c r="RIH136" s="947"/>
      <c r="RII136" s="947"/>
      <c r="RIJ136" s="947"/>
      <c r="RIK136" s="947"/>
      <c r="RIL136" s="947"/>
      <c r="RIM136" s="947"/>
      <c r="RIN136" s="947"/>
      <c r="RIO136" s="947"/>
      <c r="RIP136" s="947"/>
      <c r="RIQ136" s="947"/>
      <c r="RIR136" s="947"/>
      <c r="RIS136" s="947"/>
      <c r="RIT136" s="947"/>
      <c r="RIU136" s="947"/>
      <c r="RIV136" s="947"/>
      <c r="RIW136" s="947"/>
      <c r="RIX136" s="947"/>
      <c r="RIY136" s="947"/>
      <c r="RIZ136" s="947"/>
      <c r="RJA136" s="947"/>
      <c r="RJB136" s="947"/>
      <c r="RJC136" s="947"/>
      <c r="RJD136" s="947"/>
      <c r="RJE136" s="947"/>
      <c r="RJF136" s="947"/>
      <c r="RJG136" s="947"/>
      <c r="RJH136" s="947"/>
      <c r="RJI136" s="947"/>
      <c r="RJJ136" s="947"/>
      <c r="RJK136" s="947"/>
      <c r="RJL136" s="947"/>
      <c r="RJM136" s="947"/>
      <c r="RJN136" s="947"/>
      <c r="RJO136" s="947"/>
      <c r="RJP136" s="947"/>
      <c r="RJQ136" s="947"/>
      <c r="RJR136" s="947"/>
      <c r="RJS136" s="947"/>
      <c r="RJT136" s="947"/>
      <c r="RJU136" s="947"/>
      <c r="RJV136" s="947"/>
      <c r="RJW136" s="947"/>
      <c r="RJX136" s="947"/>
      <c r="RJY136" s="947"/>
      <c r="RJZ136" s="947"/>
      <c r="RKA136" s="947"/>
      <c r="RKB136" s="947"/>
      <c r="RKC136" s="947"/>
      <c r="RKD136" s="947"/>
      <c r="RKE136" s="947"/>
      <c r="RKF136" s="947"/>
      <c r="RKG136" s="947"/>
      <c r="RKH136" s="947"/>
      <c r="RKI136" s="947"/>
      <c r="RKJ136" s="947"/>
      <c r="RKK136" s="947"/>
      <c r="RKL136" s="947"/>
      <c r="RKM136" s="947"/>
      <c r="RKN136" s="947"/>
      <c r="RKO136" s="947"/>
      <c r="RKP136" s="947"/>
      <c r="RKQ136" s="947"/>
      <c r="RKR136" s="947"/>
      <c r="RKS136" s="947"/>
      <c r="RKT136" s="947"/>
      <c r="RKU136" s="947"/>
      <c r="RKV136" s="947"/>
      <c r="RKW136" s="947"/>
      <c r="RKX136" s="947"/>
      <c r="RKY136" s="947"/>
      <c r="RKZ136" s="947"/>
      <c r="RLA136" s="947"/>
      <c r="RLB136" s="947"/>
      <c r="RLC136" s="947"/>
      <c r="RLD136" s="947"/>
      <c r="RLE136" s="947"/>
      <c r="RLF136" s="947"/>
      <c r="RLG136" s="947"/>
      <c r="RLH136" s="947"/>
      <c r="RLI136" s="947"/>
      <c r="RLJ136" s="947"/>
      <c r="RLK136" s="947"/>
      <c r="RLL136" s="947"/>
      <c r="RLM136" s="947"/>
      <c r="RLN136" s="947"/>
      <c r="RLO136" s="947"/>
      <c r="RLP136" s="947"/>
      <c r="RLQ136" s="947"/>
      <c r="RLR136" s="947"/>
      <c r="RLS136" s="947"/>
      <c r="RLT136" s="947"/>
      <c r="RLU136" s="947"/>
      <c r="RLV136" s="947"/>
      <c r="RLW136" s="947"/>
      <c r="RLX136" s="947"/>
      <c r="RLY136" s="947"/>
      <c r="RLZ136" s="947"/>
      <c r="RMA136" s="947"/>
      <c r="RMB136" s="947"/>
      <c r="RMC136" s="947"/>
      <c r="RMD136" s="947"/>
      <c r="RME136" s="947"/>
      <c r="RMF136" s="947"/>
      <c r="RMG136" s="947"/>
      <c r="RMH136" s="947"/>
      <c r="RMI136" s="947"/>
      <c r="RMJ136" s="947"/>
      <c r="RMK136" s="947"/>
      <c r="RML136" s="947"/>
      <c r="RMM136" s="947"/>
      <c r="RMN136" s="947"/>
      <c r="RMO136" s="947"/>
      <c r="RMP136" s="947"/>
      <c r="RMQ136" s="947"/>
      <c r="RMR136" s="947"/>
      <c r="RMS136" s="947"/>
      <c r="RMT136" s="947"/>
      <c r="RMU136" s="947"/>
      <c r="RMV136" s="947"/>
      <c r="RMW136" s="947"/>
      <c r="RMX136" s="947"/>
      <c r="RMY136" s="947"/>
      <c r="RMZ136" s="947"/>
      <c r="RNA136" s="947"/>
      <c r="RNB136" s="947"/>
      <c r="RNC136" s="947"/>
      <c r="RND136" s="947"/>
      <c r="RNE136" s="947"/>
      <c r="RNF136" s="947"/>
      <c r="RNG136" s="947"/>
      <c r="RNH136" s="947"/>
      <c r="RNI136" s="947"/>
      <c r="RNJ136" s="947"/>
      <c r="RNK136" s="947"/>
      <c r="RNL136" s="947"/>
      <c r="RNM136" s="947"/>
      <c r="RNN136" s="947"/>
      <c r="RNO136" s="947"/>
      <c r="RNP136" s="947"/>
      <c r="RNQ136" s="947"/>
      <c r="RNR136" s="947"/>
      <c r="RNS136" s="947"/>
      <c r="RNT136" s="947"/>
      <c r="RNU136" s="947"/>
      <c r="RNV136" s="947"/>
      <c r="RNW136" s="947"/>
      <c r="RNX136" s="947"/>
      <c r="RNY136" s="947"/>
      <c r="RNZ136" s="947"/>
      <c r="ROA136" s="947"/>
      <c r="ROB136" s="947"/>
      <c r="ROC136" s="947"/>
      <c r="ROD136" s="947"/>
      <c r="ROE136" s="947"/>
      <c r="ROF136" s="947"/>
      <c r="ROG136" s="947"/>
      <c r="ROH136" s="947"/>
      <c r="ROI136" s="947"/>
      <c r="ROJ136" s="947"/>
      <c r="ROK136" s="947"/>
      <c r="ROL136" s="947"/>
      <c r="ROM136" s="947"/>
      <c r="RON136" s="947"/>
      <c r="ROO136" s="947"/>
      <c r="ROP136" s="947"/>
      <c r="ROQ136" s="947"/>
      <c r="ROR136" s="947"/>
      <c r="ROS136" s="947"/>
      <c r="ROT136" s="947"/>
      <c r="ROU136" s="947"/>
      <c r="ROV136" s="947"/>
      <c r="ROW136" s="947"/>
      <c r="ROX136" s="947"/>
      <c r="ROY136" s="947"/>
      <c r="ROZ136" s="947"/>
      <c r="RPA136" s="947"/>
      <c r="RPB136" s="947"/>
      <c r="RPC136" s="947"/>
      <c r="RPD136" s="947"/>
      <c r="RPE136" s="947"/>
      <c r="RPF136" s="947"/>
      <c r="RPG136" s="947"/>
      <c r="RPH136" s="947"/>
      <c r="RPI136" s="947"/>
      <c r="RPJ136" s="947"/>
      <c r="RPK136" s="947"/>
      <c r="RPL136" s="947"/>
      <c r="RPM136" s="947"/>
      <c r="RPN136" s="947"/>
      <c r="RPO136" s="947"/>
      <c r="RPP136" s="947"/>
      <c r="RPQ136" s="947"/>
      <c r="RPR136" s="947"/>
      <c r="RPS136" s="947"/>
      <c r="RPT136" s="947"/>
      <c r="RPU136" s="947"/>
      <c r="RPV136" s="947"/>
      <c r="RPW136" s="947"/>
      <c r="RPX136" s="947"/>
      <c r="RPY136" s="947"/>
      <c r="RPZ136" s="947"/>
      <c r="RQA136" s="947"/>
      <c r="RQB136" s="947"/>
      <c r="RQC136" s="947"/>
      <c r="RQD136" s="947"/>
      <c r="RQE136" s="947"/>
      <c r="RQF136" s="947"/>
      <c r="RQG136" s="947"/>
      <c r="RQH136" s="947"/>
      <c r="RQI136" s="947"/>
      <c r="RQJ136" s="947"/>
      <c r="RQK136" s="947"/>
      <c r="RQL136" s="947"/>
      <c r="RQM136" s="947"/>
      <c r="RQN136" s="947"/>
      <c r="RQO136" s="947"/>
      <c r="RQP136" s="947"/>
      <c r="RQQ136" s="947"/>
      <c r="RQR136" s="947"/>
      <c r="RQS136" s="947"/>
      <c r="RQT136" s="947"/>
      <c r="RQU136" s="947"/>
      <c r="RQV136" s="947"/>
      <c r="RQW136" s="947"/>
      <c r="RQX136" s="947"/>
      <c r="RQY136" s="947"/>
      <c r="RQZ136" s="947"/>
      <c r="RRA136" s="947"/>
      <c r="RRB136" s="947"/>
      <c r="RRC136" s="947"/>
      <c r="RRD136" s="947"/>
      <c r="RRE136" s="947"/>
      <c r="RRF136" s="947"/>
      <c r="RRG136" s="947"/>
      <c r="RRH136" s="947"/>
      <c r="RRI136" s="947"/>
      <c r="RRJ136" s="947"/>
      <c r="RRK136" s="947"/>
      <c r="RRL136" s="947"/>
      <c r="RRM136" s="947"/>
      <c r="RRN136" s="947"/>
      <c r="RRO136" s="947"/>
      <c r="RRP136" s="947"/>
      <c r="RRQ136" s="947"/>
      <c r="RRR136" s="947"/>
      <c r="RRS136" s="947"/>
      <c r="RRT136" s="947"/>
      <c r="RRU136" s="947"/>
      <c r="RRV136" s="947"/>
      <c r="RRW136" s="947"/>
      <c r="RRX136" s="947"/>
      <c r="RRY136" s="947"/>
      <c r="RRZ136" s="947"/>
      <c r="RSA136" s="947"/>
      <c r="RSB136" s="947"/>
      <c r="RSC136" s="947"/>
      <c r="RSD136" s="947"/>
      <c r="RSE136" s="947"/>
      <c r="RSF136" s="947"/>
      <c r="RSG136" s="947"/>
      <c r="RSH136" s="947"/>
      <c r="RSI136" s="947"/>
      <c r="RSJ136" s="947"/>
      <c r="RSK136" s="947"/>
      <c r="RSL136" s="947"/>
      <c r="RSM136" s="947"/>
      <c r="RSN136" s="947"/>
      <c r="RSO136" s="947"/>
      <c r="RSP136" s="947"/>
      <c r="RSQ136" s="947"/>
      <c r="RSR136" s="947"/>
      <c r="RSS136" s="947"/>
      <c r="RST136" s="947"/>
      <c r="RSU136" s="947"/>
      <c r="RSV136" s="947"/>
      <c r="RSW136" s="947"/>
      <c r="RSX136" s="947"/>
      <c r="RSY136" s="947"/>
      <c r="RSZ136" s="947"/>
      <c r="RTA136" s="947"/>
      <c r="RTB136" s="947"/>
      <c r="RTC136" s="947"/>
      <c r="RTD136" s="947"/>
      <c r="RTE136" s="947"/>
      <c r="RTF136" s="947"/>
      <c r="RTG136" s="947"/>
      <c r="RTH136" s="947"/>
      <c r="RTI136" s="947"/>
      <c r="RTJ136" s="947"/>
      <c r="RTK136" s="947"/>
      <c r="RTL136" s="947"/>
      <c r="RTM136" s="947"/>
      <c r="RTN136" s="947"/>
      <c r="RTO136" s="947"/>
      <c r="RTP136" s="947"/>
      <c r="RTQ136" s="947"/>
      <c r="RTR136" s="947"/>
      <c r="RTS136" s="947"/>
      <c r="RTT136" s="947"/>
      <c r="RTU136" s="947"/>
      <c r="RTV136" s="947"/>
      <c r="RTW136" s="947"/>
      <c r="RTX136" s="947"/>
      <c r="RTY136" s="947"/>
      <c r="RTZ136" s="947"/>
      <c r="RUA136" s="947"/>
      <c r="RUB136" s="947"/>
      <c r="RUC136" s="947"/>
      <c r="RUD136" s="947"/>
      <c r="RUE136" s="947"/>
      <c r="RUF136" s="947"/>
      <c r="RUG136" s="947"/>
      <c r="RUH136" s="947"/>
      <c r="RUI136" s="947"/>
      <c r="RUJ136" s="947"/>
      <c r="RUK136" s="947"/>
      <c r="RUL136" s="947"/>
      <c r="RUM136" s="947"/>
      <c r="RUN136" s="947"/>
      <c r="RUO136" s="947"/>
      <c r="RUP136" s="947"/>
      <c r="RUQ136" s="947"/>
      <c r="RUR136" s="947"/>
      <c r="RUS136" s="947"/>
      <c r="RUT136" s="947"/>
      <c r="RUU136" s="947"/>
      <c r="RUV136" s="947"/>
      <c r="RUW136" s="947"/>
      <c r="RUX136" s="947"/>
      <c r="RUY136" s="947"/>
      <c r="RUZ136" s="947"/>
      <c r="RVA136" s="947"/>
      <c r="RVB136" s="947"/>
      <c r="RVC136" s="947"/>
      <c r="RVD136" s="947"/>
      <c r="RVE136" s="947"/>
      <c r="RVF136" s="947"/>
      <c r="RVG136" s="947"/>
      <c r="RVH136" s="947"/>
      <c r="RVI136" s="947"/>
      <c r="RVJ136" s="947"/>
      <c r="RVK136" s="947"/>
      <c r="RVL136" s="947"/>
      <c r="RVM136" s="947"/>
      <c r="RVN136" s="947"/>
      <c r="RVO136" s="947"/>
      <c r="RVP136" s="947"/>
      <c r="RVQ136" s="947"/>
      <c r="RVR136" s="947"/>
      <c r="RVS136" s="947"/>
      <c r="RVT136" s="947"/>
      <c r="RVU136" s="947"/>
      <c r="RVV136" s="947"/>
      <c r="RVW136" s="947"/>
      <c r="RVX136" s="947"/>
      <c r="RVY136" s="947"/>
      <c r="RVZ136" s="947"/>
      <c r="RWA136" s="947"/>
      <c r="RWB136" s="947"/>
      <c r="RWC136" s="947"/>
      <c r="RWD136" s="947"/>
      <c r="RWE136" s="947"/>
      <c r="RWF136" s="947"/>
      <c r="RWG136" s="947"/>
      <c r="RWH136" s="947"/>
      <c r="RWI136" s="947"/>
      <c r="RWJ136" s="947"/>
      <c r="RWK136" s="947"/>
      <c r="RWL136" s="947"/>
      <c r="RWM136" s="947"/>
      <c r="RWN136" s="947"/>
      <c r="RWO136" s="947"/>
      <c r="RWP136" s="947"/>
      <c r="RWQ136" s="947"/>
      <c r="RWR136" s="947"/>
      <c r="RWS136" s="947"/>
      <c r="RWT136" s="947"/>
      <c r="RWU136" s="947"/>
      <c r="RWV136" s="947"/>
      <c r="RWW136" s="947"/>
      <c r="RWX136" s="947"/>
      <c r="RWY136" s="947"/>
      <c r="RWZ136" s="947"/>
      <c r="RXA136" s="947"/>
      <c r="RXB136" s="947"/>
      <c r="RXC136" s="947"/>
      <c r="RXD136" s="947"/>
      <c r="RXE136" s="947"/>
      <c r="RXF136" s="947"/>
      <c r="RXG136" s="947"/>
      <c r="RXH136" s="947"/>
      <c r="RXI136" s="947"/>
      <c r="RXJ136" s="947"/>
      <c r="RXK136" s="947"/>
      <c r="RXL136" s="947"/>
      <c r="RXM136" s="947"/>
      <c r="RXN136" s="947"/>
      <c r="RXO136" s="947"/>
      <c r="RXP136" s="947"/>
      <c r="RXQ136" s="947"/>
      <c r="RXR136" s="947"/>
      <c r="RXS136" s="947"/>
      <c r="RXT136" s="947"/>
      <c r="RXU136" s="947"/>
      <c r="RXV136" s="947"/>
      <c r="RXW136" s="947"/>
      <c r="RXX136" s="947"/>
      <c r="RXY136" s="947"/>
      <c r="RXZ136" s="947"/>
      <c r="RYA136" s="947"/>
      <c r="RYB136" s="947"/>
      <c r="RYC136" s="947"/>
      <c r="RYD136" s="947"/>
      <c r="RYE136" s="947"/>
      <c r="RYF136" s="947"/>
      <c r="RYG136" s="947"/>
      <c r="RYH136" s="947"/>
      <c r="RYI136" s="947"/>
      <c r="RYJ136" s="947"/>
      <c r="RYK136" s="947"/>
      <c r="RYL136" s="947"/>
      <c r="RYM136" s="947"/>
      <c r="RYN136" s="947"/>
      <c r="RYO136" s="947"/>
      <c r="RYP136" s="947"/>
      <c r="RYQ136" s="947"/>
      <c r="RYR136" s="947"/>
      <c r="RYS136" s="947"/>
      <c r="RYT136" s="947"/>
      <c r="RYU136" s="947"/>
      <c r="RYV136" s="947"/>
      <c r="RYW136" s="947"/>
      <c r="RYX136" s="947"/>
      <c r="RYY136" s="947"/>
      <c r="RYZ136" s="947"/>
      <c r="RZA136" s="947"/>
      <c r="RZB136" s="947"/>
      <c r="RZC136" s="947"/>
      <c r="RZD136" s="947"/>
      <c r="RZE136" s="947"/>
      <c r="RZF136" s="947"/>
      <c r="RZG136" s="947"/>
      <c r="RZH136" s="947"/>
      <c r="RZI136" s="947"/>
      <c r="RZJ136" s="947"/>
      <c r="RZK136" s="947"/>
      <c r="RZL136" s="947"/>
      <c r="RZM136" s="947"/>
      <c r="RZN136" s="947"/>
      <c r="RZO136" s="947"/>
      <c r="RZP136" s="947"/>
      <c r="RZQ136" s="947"/>
      <c r="RZR136" s="947"/>
      <c r="RZS136" s="947"/>
      <c r="RZT136" s="947"/>
      <c r="RZU136" s="947"/>
      <c r="RZV136" s="947"/>
      <c r="RZW136" s="947"/>
      <c r="RZX136" s="947"/>
      <c r="RZY136" s="947"/>
      <c r="RZZ136" s="947"/>
      <c r="SAA136" s="947"/>
      <c r="SAB136" s="947"/>
      <c r="SAC136" s="947"/>
      <c r="SAD136" s="947"/>
      <c r="SAE136" s="947"/>
      <c r="SAF136" s="947"/>
      <c r="SAG136" s="947"/>
      <c r="SAH136" s="947"/>
      <c r="SAI136" s="947"/>
      <c r="SAJ136" s="947"/>
      <c r="SAK136" s="947"/>
      <c r="SAL136" s="947"/>
      <c r="SAM136" s="947"/>
      <c r="SAN136" s="947"/>
      <c r="SAO136" s="947"/>
      <c r="SAP136" s="947"/>
      <c r="SAQ136" s="947"/>
      <c r="SAR136" s="947"/>
      <c r="SAS136" s="947"/>
      <c r="SAT136" s="947"/>
      <c r="SAU136" s="947"/>
      <c r="SAV136" s="947"/>
      <c r="SAW136" s="947"/>
      <c r="SAX136" s="947"/>
      <c r="SAY136" s="947"/>
      <c r="SAZ136" s="947"/>
      <c r="SBA136" s="947"/>
      <c r="SBB136" s="947"/>
      <c r="SBC136" s="947"/>
      <c r="SBD136" s="947"/>
      <c r="SBE136" s="947"/>
      <c r="SBF136" s="947"/>
      <c r="SBG136" s="947"/>
      <c r="SBH136" s="947"/>
      <c r="SBI136" s="947"/>
      <c r="SBJ136" s="947"/>
      <c r="SBK136" s="947"/>
      <c r="SBL136" s="947"/>
      <c r="SBM136" s="947"/>
      <c r="SBN136" s="947"/>
      <c r="SBO136" s="947"/>
      <c r="SBP136" s="947"/>
      <c r="SBQ136" s="947"/>
      <c r="SBR136" s="947"/>
      <c r="SBS136" s="947"/>
      <c r="SBT136" s="947"/>
      <c r="SBU136" s="947"/>
      <c r="SBV136" s="947"/>
      <c r="SBW136" s="947"/>
      <c r="SBX136" s="947"/>
      <c r="SBY136" s="947"/>
      <c r="SBZ136" s="947"/>
      <c r="SCA136" s="947"/>
      <c r="SCB136" s="947"/>
      <c r="SCC136" s="947"/>
      <c r="SCD136" s="947"/>
      <c r="SCE136" s="947"/>
      <c r="SCF136" s="947"/>
      <c r="SCG136" s="947"/>
      <c r="SCH136" s="947"/>
      <c r="SCI136" s="947"/>
      <c r="SCJ136" s="947"/>
      <c r="SCK136" s="947"/>
      <c r="SCL136" s="947"/>
      <c r="SCM136" s="947"/>
      <c r="SCN136" s="947"/>
      <c r="SCO136" s="947"/>
      <c r="SCP136" s="947"/>
      <c r="SCQ136" s="947"/>
      <c r="SCR136" s="947"/>
      <c r="SCS136" s="947"/>
      <c r="SCT136" s="947"/>
      <c r="SCU136" s="947"/>
      <c r="SCV136" s="947"/>
      <c r="SCW136" s="947"/>
      <c r="SCX136" s="947"/>
      <c r="SCY136" s="947"/>
      <c r="SCZ136" s="947"/>
      <c r="SDA136" s="947"/>
      <c r="SDB136" s="947"/>
      <c r="SDC136" s="947"/>
      <c r="SDD136" s="947"/>
      <c r="SDE136" s="947"/>
      <c r="SDF136" s="947"/>
      <c r="SDG136" s="947"/>
      <c r="SDH136" s="947"/>
      <c r="SDI136" s="947"/>
      <c r="SDJ136" s="947"/>
      <c r="SDK136" s="947"/>
      <c r="SDL136" s="947"/>
      <c r="SDM136" s="947"/>
      <c r="SDN136" s="947"/>
      <c r="SDO136" s="947"/>
      <c r="SDP136" s="947"/>
      <c r="SDQ136" s="947"/>
      <c r="SDR136" s="947"/>
      <c r="SDS136" s="947"/>
      <c r="SDT136" s="947"/>
      <c r="SDU136" s="947"/>
      <c r="SDV136" s="947"/>
      <c r="SDW136" s="947"/>
      <c r="SDX136" s="947"/>
      <c r="SDY136" s="947"/>
      <c r="SDZ136" s="947"/>
      <c r="SEA136" s="947"/>
      <c r="SEB136" s="947"/>
      <c r="SEC136" s="947"/>
      <c r="SED136" s="947"/>
      <c r="SEE136" s="947"/>
      <c r="SEF136" s="947"/>
      <c r="SEG136" s="947"/>
      <c r="SEH136" s="947"/>
      <c r="SEI136" s="947"/>
      <c r="SEJ136" s="947"/>
      <c r="SEK136" s="947"/>
      <c r="SEL136" s="947"/>
      <c r="SEM136" s="947"/>
      <c r="SEN136" s="947"/>
      <c r="SEO136" s="947"/>
      <c r="SEP136" s="947"/>
      <c r="SEQ136" s="947"/>
      <c r="SER136" s="947"/>
      <c r="SES136" s="947"/>
      <c r="SET136" s="947"/>
      <c r="SEU136" s="947"/>
      <c r="SEV136" s="947"/>
      <c r="SEW136" s="947"/>
      <c r="SEX136" s="947"/>
      <c r="SEY136" s="947"/>
      <c r="SEZ136" s="947"/>
      <c r="SFA136" s="947"/>
      <c r="SFB136" s="947"/>
      <c r="SFC136" s="947"/>
      <c r="SFD136" s="947"/>
      <c r="SFE136" s="947"/>
      <c r="SFF136" s="947"/>
      <c r="SFG136" s="947"/>
      <c r="SFH136" s="947"/>
      <c r="SFI136" s="947"/>
      <c r="SFJ136" s="947"/>
      <c r="SFK136" s="947"/>
      <c r="SFL136" s="947"/>
      <c r="SFM136" s="947"/>
      <c r="SFN136" s="947"/>
      <c r="SFO136" s="947"/>
      <c r="SFP136" s="947"/>
      <c r="SFQ136" s="947"/>
      <c r="SFR136" s="947"/>
      <c r="SFS136" s="947"/>
      <c r="SFT136" s="947"/>
      <c r="SFU136" s="947"/>
      <c r="SFV136" s="947"/>
      <c r="SFW136" s="947"/>
      <c r="SFX136" s="947"/>
      <c r="SFY136" s="947"/>
      <c r="SFZ136" s="947"/>
      <c r="SGA136" s="947"/>
      <c r="SGB136" s="947"/>
      <c r="SGC136" s="947"/>
      <c r="SGD136" s="947"/>
      <c r="SGE136" s="947"/>
      <c r="SGF136" s="947"/>
      <c r="SGG136" s="947"/>
      <c r="SGH136" s="947"/>
      <c r="SGI136" s="947"/>
      <c r="SGJ136" s="947"/>
      <c r="SGK136" s="947"/>
      <c r="SGL136" s="947"/>
      <c r="SGM136" s="947"/>
      <c r="SGN136" s="947"/>
      <c r="SGO136" s="947"/>
      <c r="SGP136" s="947"/>
      <c r="SGQ136" s="947"/>
      <c r="SGR136" s="947"/>
      <c r="SGS136" s="947"/>
      <c r="SGT136" s="947"/>
      <c r="SGU136" s="947"/>
      <c r="SGV136" s="947"/>
      <c r="SGW136" s="947"/>
      <c r="SGX136" s="947"/>
      <c r="SGY136" s="947"/>
      <c r="SGZ136" s="947"/>
      <c r="SHA136" s="947"/>
      <c r="SHB136" s="947"/>
      <c r="SHC136" s="947"/>
      <c r="SHD136" s="947"/>
      <c r="SHE136" s="947"/>
      <c r="SHF136" s="947"/>
      <c r="SHG136" s="947"/>
      <c r="SHH136" s="947"/>
      <c r="SHI136" s="947"/>
      <c r="SHJ136" s="947"/>
      <c r="SHK136" s="947"/>
      <c r="SHL136" s="947"/>
      <c r="SHM136" s="947"/>
      <c r="SHN136" s="947"/>
      <c r="SHO136" s="947"/>
      <c r="SHP136" s="947"/>
      <c r="SHQ136" s="947"/>
      <c r="SHR136" s="947"/>
      <c r="SHS136" s="947"/>
      <c r="SHT136" s="947"/>
      <c r="SHU136" s="947"/>
      <c r="SHV136" s="947"/>
      <c r="SHW136" s="947"/>
      <c r="SHX136" s="947"/>
      <c r="SHY136" s="947"/>
      <c r="SHZ136" s="947"/>
      <c r="SIA136" s="947"/>
      <c r="SIB136" s="947"/>
      <c r="SIC136" s="947"/>
      <c r="SID136" s="947"/>
      <c r="SIE136" s="947"/>
      <c r="SIF136" s="947"/>
      <c r="SIG136" s="947"/>
      <c r="SIH136" s="947"/>
      <c r="SII136" s="947"/>
      <c r="SIJ136" s="947"/>
      <c r="SIK136" s="947"/>
      <c r="SIL136" s="947"/>
      <c r="SIM136" s="947"/>
      <c r="SIN136" s="947"/>
      <c r="SIO136" s="947"/>
      <c r="SIP136" s="947"/>
      <c r="SIQ136" s="947"/>
      <c r="SIR136" s="947"/>
      <c r="SIS136" s="947"/>
      <c r="SIT136" s="947"/>
      <c r="SIU136" s="947"/>
      <c r="SIV136" s="947"/>
      <c r="SIW136" s="947"/>
      <c r="SIX136" s="947"/>
      <c r="SIY136" s="947"/>
      <c r="SIZ136" s="947"/>
      <c r="SJA136" s="947"/>
      <c r="SJB136" s="947"/>
      <c r="SJC136" s="947"/>
      <c r="SJD136" s="947"/>
      <c r="SJE136" s="947"/>
      <c r="SJF136" s="947"/>
      <c r="SJG136" s="947"/>
      <c r="SJH136" s="947"/>
      <c r="SJI136" s="947"/>
      <c r="SJJ136" s="947"/>
      <c r="SJK136" s="947"/>
      <c r="SJL136" s="947"/>
      <c r="SJM136" s="947"/>
      <c r="SJN136" s="947"/>
      <c r="SJO136" s="947"/>
      <c r="SJP136" s="947"/>
      <c r="SJQ136" s="947"/>
      <c r="SJR136" s="947"/>
      <c r="SJS136" s="947"/>
      <c r="SJT136" s="947"/>
      <c r="SJU136" s="947"/>
      <c r="SJV136" s="947"/>
      <c r="SJW136" s="947"/>
      <c r="SJX136" s="947"/>
      <c r="SJY136" s="947"/>
      <c r="SJZ136" s="947"/>
      <c r="SKA136" s="947"/>
      <c r="SKB136" s="947"/>
      <c r="SKC136" s="947"/>
      <c r="SKD136" s="947"/>
      <c r="SKE136" s="947"/>
      <c r="SKF136" s="947"/>
      <c r="SKG136" s="947"/>
      <c r="SKH136" s="947"/>
      <c r="SKI136" s="947"/>
      <c r="SKJ136" s="947"/>
      <c r="SKK136" s="947"/>
      <c r="SKL136" s="947"/>
      <c r="SKM136" s="947"/>
      <c r="SKN136" s="947"/>
      <c r="SKO136" s="947"/>
      <c r="SKP136" s="947"/>
      <c r="SKQ136" s="947"/>
      <c r="SKR136" s="947"/>
      <c r="SKS136" s="947"/>
      <c r="SKT136" s="947"/>
      <c r="SKU136" s="947"/>
      <c r="SKV136" s="947"/>
      <c r="SKW136" s="947"/>
      <c r="SKX136" s="947"/>
      <c r="SKY136" s="947"/>
      <c r="SKZ136" s="947"/>
      <c r="SLA136" s="947"/>
      <c r="SLB136" s="947"/>
      <c r="SLC136" s="947"/>
      <c r="SLD136" s="947"/>
      <c r="SLE136" s="947"/>
      <c r="SLF136" s="947"/>
      <c r="SLG136" s="947"/>
      <c r="SLH136" s="947"/>
      <c r="SLI136" s="947"/>
      <c r="SLJ136" s="947"/>
      <c r="SLK136" s="947"/>
      <c r="SLL136" s="947"/>
      <c r="SLM136" s="947"/>
      <c r="SLN136" s="947"/>
      <c r="SLO136" s="947"/>
      <c r="SLP136" s="947"/>
      <c r="SLQ136" s="947"/>
      <c r="SLR136" s="947"/>
      <c r="SLS136" s="947"/>
      <c r="SLT136" s="947"/>
      <c r="SLU136" s="947"/>
      <c r="SLV136" s="947"/>
      <c r="SLW136" s="947"/>
      <c r="SLX136" s="947"/>
      <c r="SLY136" s="947"/>
      <c r="SLZ136" s="947"/>
      <c r="SMA136" s="947"/>
      <c r="SMB136" s="947"/>
      <c r="SMC136" s="947"/>
      <c r="SMD136" s="947"/>
      <c r="SME136" s="947"/>
      <c r="SMF136" s="947"/>
      <c r="SMG136" s="947"/>
      <c r="SMH136" s="947"/>
      <c r="SMI136" s="947"/>
      <c r="SMJ136" s="947"/>
      <c r="SMK136" s="947"/>
      <c r="SML136" s="947"/>
      <c r="SMM136" s="947"/>
      <c r="SMN136" s="947"/>
      <c r="SMO136" s="947"/>
      <c r="SMP136" s="947"/>
      <c r="SMQ136" s="947"/>
      <c r="SMR136" s="947"/>
      <c r="SMS136" s="947"/>
      <c r="SMT136" s="947"/>
      <c r="SMU136" s="947"/>
      <c r="SMV136" s="947"/>
      <c r="SMW136" s="947"/>
      <c r="SMX136" s="947"/>
      <c r="SMY136" s="947"/>
      <c r="SMZ136" s="947"/>
      <c r="SNA136" s="947"/>
      <c r="SNB136" s="947"/>
      <c r="SNC136" s="947"/>
      <c r="SND136" s="947"/>
      <c r="SNE136" s="947"/>
      <c r="SNF136" s="947"/>
      <c r="SNG136" s="947"/>
      <c r="SNH136" s="947"/>
      <c r="SNI136" s="947"/>
      <c r="SNJ136" s="947"/>
      <c r="SNK136" s="947"/>
      <c r="SNL136" s="947"/>
      <c r="SNM136" s="947"/>
      <c r="SNN136" s="947"/>
      <c r="SNO136" s="947"/>
      <c r="SNP136" s="947"/>
      <c r="SNQ136" s="947"/>
      <c r="SNR136" s="947"/>
      <c r="SNS136" s="947"/>
      <c r="SNT136" s="947"/>
      <c r="SNU136" s="947"/>
      <c r="SNV136" s="947"/>
      <c r="SNW136" s="947"/>
      <c r="SNX136" s="947"/>
      <c r="SNY136" s="947"/>
      <c r="SNZ136" s="947"/>
      <c r="SOA136" s="947"/>
      <c r="SOB136" s="947"/>
      <c r="SOC136" s="947"/>
      <c r="SOD136" s="947"/>
      <c r="SOE136" s="947"/>
      <c r="SOF136" s="947"/>
      <c r="SOG136" s="947"/>
      <c r="SOH136" s="947"/>
      <c r="SOI136" s="947"/>
      <c r="SOJ136" s="947"/>
      <c r="SOK136" s="947"/>
      <c r="SOL136" s="947"/>
      <c r="SOM136" s="947"/>
      <c r="SON136" s="947"/>
      <c r="SOO136" s="947"/>
      <c r="SOP136" s="947"/>
      <c r="SOQ136" s="947"/>
      <c r="SOR136" s="947"/>
      <c r="SOS136" s="947"/>
      <c r="SOT136" s="947"/>
      <c r="SOU136" s="947"/>
      <c r="SOV136" s="947"/>
      <c r="SOW136" s="947"/>
      <c r="SOX136" s="947"/>
      <c r="SOY136" s="947"/>
      <c r="SOZ136" s="947"/>
      <c r="SPA136" s="947"/>
      <c r="SPB136" s="947"/>
      <c r="SPC136" s="947"/>
      <c r="SPD136" s="947"/>
      <c r="SPE136" s="947"/>
      <c r="SPF136" s="947"/>
      <c r="SPG136" s="947"/>
      <c r="SPH136" s="947"/>
      <c r="SPI136" s="947"/>
      <c r="SPJ136" s="947"/>
      <c r="SPK136" s="947"/>
      <c r="SPL136" s="947"/>
      <c r="SPM136" s="947"/>
      <c r="SPN136" s="947"/>
      <c r="SPO136" s="947"/>
      <c r="SPP136" s="947"/>
      <c r="SPQ136" s="947"/>
      <c r="SPR136" s="947"/>
      <c r="SPS136" s="947"/>
      <c r="SPT136" s="947"/>
      <c r="SPU136" s="947"/>
      <c r="SPV136" s="947"/>
      <c r="SPW136" s="947"/>
      <c r="SPX136" s="947"/>
      <c r="SPY136" s="947"/>
      <c r="SPZ136" s="947"/>
      <c r="SQA136" s="947"/>
      <c r="SQB136" s="947"/>
      <c r="SQC136" s="947"/>
      <c r="SQD136" s="947"/>
      <c r="SQE136" s="947"/>
      <c r="SQF136" s="947"/>
      <c r="SQG136" s="947"/>
      <c r="SQH136" s="947"/>
      <c r="SQI136" s="947"/>
      <c r="SQJ136" s="947"/>
      <c r="SQK136" s="947"/>
      <c r="SQL136" s="947"/>
      <c r="SQM136" s="947"/>
      <c r="SQN136" s="947"/>
      <c r="SQO136" s="947"/>
      <c r="SQP136" s="947"/>
      <c r="SQQ136" s="947"/>
      <c r="SQR136" s="947"/>
      <c r="SQS136" s="947"/>
      <c r="SQT136" s="947"/>
      <c r="SQU136" s="947"/>
      <c r="SQV136" s="947"/>
      <c r="SQW136" s="947"/>
      <c r="SQX136" s="947"/>
      <c r="SQY136" s="947"/>
      <c r="SQZ136" s="947"/>
      <c r="SRA136" s="947"/>
      <c r="SRB136" s="947"/>
      <c r="SRC136" s="947"/>
      <c r="SRD136" s="947"/>
      <c r="SRE136" s="947"/>
      <c r="SRF136" s="947"/>
      <c r="SRG136" s="947"/>
      <c r="SRH136" s="947"/>
      <c r="SRI136" s="947"/>
      <c r="SRJ136" s="947"/>
      <c r="SRK136" s="947"/>
      <c r="SRL136" s="947"/>
      <c r="SRM136" s="947"/>
      <c r="SRN136" s="947"/>
      <c r="SRO136" s="947"/>
      <c r="SRP136" s="947"/>
      <c r="SRQ136" s="947"/>
      <c r="SRR136" s="947"/>
      <c r="SRS136" s="947"/>
      <c r="SRT136" s="947"/>
      <c r="SRU136" s="947"/>
      <c r="SRV136" s="947"/>
      <c r="SRW136" s="947"/>
      <c r="SRX136" s="947"/>
      <c r="SRY136" s="947"/>
      <c r="SRZ136" s="947"/>
      <c r="SSA136" s="947"/>
      <c r="SSB136" s="947"/>
      <c r="SSC136" s="947"/>
      <c r="SSD136" s="947"/>
      <c r="SSE136" s="947"/>
      <c r="SSF136" s="947"/>
      <c r="SSG136" s="947"/>
      <c r="SSH136" s="947"/>
      <c r="SSI136" s="947"/>
      <c r="SSJ136" s="947"/>
      <c r="SSK136" s="947"/>
      <c r="SSL136" s="947"/>
      <c r="SSM136" s="947"/>
      <c r="SSN136" s="947"/>
      <c r="SSO136" s="947"/>
      <c r="SSP136" s="947"/>
      <c r="SSQ136" s="947"/>
      <c r="SSR136" s="947"/>
      <c r="SSS136" s="947"/>
      <c r="SST136" s="947"/>
      <c r="SSU136" s="947"/>
      <c r="SSV136" s="947"/>
      <c r="SSW136" s="947"/>
      <c r="SSX136" s="947"/>
      <c r="SSY136" s="947"/>
      <c r="SSZ136" s="947"/>
      <c r="STA136" s="947"/>
      <c r="STB136" s="947"/>
      <c r="STC136" s="947"/>
      <c r="STD136" s="947"/>
      <c r="STE136" s="947"/>
      <c r="STF136" s="947"/>
      <c r="STG136" s="947"/>
      <c r="STH136" s="947"/>
      <c r="STI136" s="947"/>
      <c r="STJ136" s="947"/>
      <c r="STK136" s="947"/>
      <c r="STL136" s="947"/>
      <c r="STM136" s="947"/>
      <c r="STN136" s="947"/>
      <c r="STO136" s="947"/>
      <c r="STP136" s="947"/>
      <c r="STQ136" s="947"/>
      <c r="STR136" s="947"/>
      <c r="STS136" s="947"/>
      <c r="STT136" s="947"/>
      <c r="STU136" s="947"/>
      <c r="STV136" s="947"/>
      <c r="STW136" s="947"/>
      <c r="STX136" s="947"/>
      <c r="STY136" s="947"/>
      <c r="STZ136" s="947"/>
      <c r="SUA136" s="947"/>
      <c r="SUB136" s="947"/>
      <c r="SUC136" s="947"/>
      <c r="SUD136" s="947"/>
      <c r="SUE136" s="947"/>
      <c r="SUF136" s="947"/>
      <c r="SUG136" s="947"/>
      <c r="SUH136" s="947"/>
      <c r="SUI136" s="947"/>
      <c r="SUJ136" s="947"/>
      <c r="SUK136" s="947"/>
      <c r="SUL136" s="947"/>
      <c r="SUM136" s="947"/>
      <c r="SUN136" s="947"/>
      <c r="SUO136" s="947"/>
      <c r="SUP136" s="947"/>
      <c r="SUQ136" s="947"/>
      <c r="SUR136" s="947"/>
      <c r="SUS136" s="947"/>
      <c r="SUT136" s="947"/>
      <c r="SUU136" s="947"/>
      <c r="SUV136" s="947"/>
      <c r="SUW136" s="947"/>
      <c r="SUX136" s="947"/>
      <c r="SUY136" s="947"/>
      <c r="SUZ136" s="947"/>
      <c r="SVA136" s="947"/>
      <c r="SVB136" s="947"/>
      <c r="SVC136" s="947"/>
      <c r="SVD136" s="947"/>
      <c r="SVE136" s="947"/>
      <c r="SVF136" s="947"/>
      <c r="SVG136" s="947"/>
      <c r="SVH136" s="947"/>
      <c r="SVI136" s="947"/>
      <c r="SVJ136" s="947"/>
      <c r="SVK136" s="947"/>
      <c r="SVL136" s="947"/>
      <c r="SVM136" s="947"/>
      <c r="SVN136" s="947"/>
      <c r="SVO136" s="947"/>
      <c r="SVP136" s="947"/>
      <c r="SVQ136" s="947"/>
      <c r="SVR136" s="947"/>
      <c r="SVS136" s="947"/>
      <c r="SVT136" s="947"/>
      <c r="SVU136" s="947"/>
      <c r="SVV136" s="947"/>
      <c r="SVW136" s="947"/>
      <c r="SVX136" s="947"/>
      <c r="SVY136" s="947"/>
      <c r="SVZ136" s="947"/>
      <c r="SWA136" s="947"/>
      <c r="SWB136" s="947"/>
      <c r="SWC136" s="947"/>
      <c r="SWD136" s="947"/>
      <c r="SWE136" s="947"/>
      <c r="SWF136" s="947"/>
      <c r="SWG136" s="947"/>
      <c r="SWH136" s="947"/>
      <c r="SWI136" s="947"/>
      <c r="SWJ136" s="947"/>
      <c r="SWK136" s="947"/>
      <c r="SWL136" s="947"/>
      <c r="SWM136" s="947"/>
      <c r="SWN136" s="947"/>
      <c r="SWO136" s="947"/>
      <c r="SWP136" s="947"/>
      <c r="SWQ136" s="947"/>
      <c r="SWR136" s="947"/>
      <c r="SWS136" s="947"/>
      <c r="SWT136" s="947"/>
      <c r="SWU136" s="947"/>
      <c r="SWV136" s="947"/>
      <c r="SWW136" s="947"/>
      <c r="SWX136" s="947"/>
      <c r="SWY136" s="947"/>
      <c r="SWZ136" s="947"/>
      <c r="SXA136" s="947"/>
      <c r="SXB136" s="947"/>
      <c r="SXC136" s="947"/>
      <c r="SXD136" s="947"/>
      <c r="SXE136" s="947"/>
      <c r="SXF136" s="947"/>
      <c r="SXG136" s="947"/>
      <c r="SXH136" s="947"/>
      <c r="SXI136" s="947"/>
      <c r="SXJ136" s="947"/>
      <c r="SXK136" s="947"/>
      <c r="SXL136" s="947"/>
      <c r="SXM136" s="947"/>
      <c r="SXN136" s="947"/>
      <c r="SXO136" s="947"/>
      <c r="SXP136" s="947"/>
      <c r="SXQ136" s="947"/>
      <c r="SXR136" s="947"/>
      <c r="SXS136" s="947"/>
      <c r="SXT136" s="947"/>
      <c r="SXU136" s="947"/>
      <c r="SXV136" s="947"/>
      <c r="SXW136" s="947"/>
      <c r="SXX136" s="947"/>
      <c r="SXY136" s="947"/>
      <c r="SXZ136" s="947"/>
      <c r="SYA136" s="947"/>
      <c r="SYB136" s="947"/>
      <c r="SYC136" s="947"/>
      <c r="SYD136" s="947"/>
      <c r="SYE136" s="947"/>
      <c r="SYF136" s="947"/>
      <c r="SYG136" s="947"/>
      <c r="SYH136" s="947"/>
      <c r="SYI136" s="947"/>
      <c r="SYJ136" s="947"/>
      <c r="SYK136" s="947"/>
      <c r="SYL136" s="947"/>
      <c r="SYM136" s="947"/>
      <c r="SYN136" s="947"/>
      <c r="SYO136" s="947"/>
      <c r="SYP136" s="947"/>
      <c r="SYQ136" s="947"/>
      <c r="SYR136" s="947"/>
      <c r="SYS136" s="947"/>
      <c r="SYT136" s="947"/>
      <c r="SYU136" s="947"/>
      <c r="SYV136" s="947"/>
      <c r="SYW136" s="947"/>
      <c r="SYX136" s="947"/>
      <c r="SYY136" s="947"/>
      <c r="SYZ136" s="947"/>
      <c r="SZA136" s="947"/>
      <c r="SZB136" s="947"/>
      <c r="SZC136" s="947"/>
      <c r="SZD136" s="947"/>
      <c r="SZE136" s="947"/>
      <c r="SZF136" s="947"/>
      <c r="SZG136" s="947"/>
      <c r="SZH136" s="947"/>
      <c r="SZI136" s="947"/>
      <c r="SZJ136" s="947"/>
      <c r="SZK136" s="947"/>
      <c r="SZL136" s="947"/>
      <c r="SZM136" s="947"/>
      <c r="SZN136" s="947"/>
      <c r="SZO136" s="947"/>
      <c r="SZP136" s="947"/>
      <c r="SZQ136" s="947"/>
      <c r="SZR136" s="947"/>
      <c r="SZS136" s="947"/>
      <c r="SZT136" s="947"/>
      <c r="SZU136" s="947"/>
      <c r="SZV136" s="947"/>
      <c r="SZW136" s="947"/>
      <c r="SZX136" s="947"/>
      <c r="SZY136" s="947"/>
      <c r="SZZ136" s="947"/>
      <c r="TAA136" s="947"/>
      <c r="TAB136" s="947"/>
      <c r="TAC136" s="947"/>
      <c r="TAD136" s="947"/>
      <c r="TAE136" s="947"/>
      <c r="TAF136" s="947"/>
      <c r="TAG136" s="947"/>
      <c r="TAH136" s="947"/>
      <c r="TAI136" s="947"/>
      <c r="TAJ136" s="947"/>
      <c r="TAK136" s="947"/>
      <c r="TAL136" s="947"/>
      <c r="TAM136" s="947"/>
      <c r="TAN136" s="947"/>
      <c r="TAO136" s="947"/>
      <c r="TAP136" s="947"/>
      <c r="TAQ136" s="947"/>
      <c r="TAR136" s="947"/>
      <c r="TAS136" s="947"/>
      <c r="TAT136" s="947"/>
      <c r="TAU136" s="947"/>
      <c r="TAV136" s="947"/>
      <c r="TAW136" s="947"/>
      <c r="TAX136" s="947"/>
      <c r="TAY136" s="947"/>
      <c r="TAZ136" s="947"/>
      <c r="TBA136" s="947"/>
      <c r="TBB136" s="947"/>
      <c r="TBC136" s="947"/>
      <c r="TBD136" s="947"/>
      <c r="TBE136" s="947"/>
      <c r="TBF136" s="947"/>
      <c r="TBG136" s="947"/>
      <c r="TBH136" s="947"/>
      <c r="TBI136" s="947"/>
      <c r="TBJ136" s="947"/>
      <c r="TBK136" s="947"/>
      <c r="TBL136" s="947"/>
      <c r="TBM136" s="947"/>
      <c r="TBN136" s="947"/>
      <c r="TBO136" s="947"/>
      <c r="TBP136" s="947"/>
      <c r="TBQ136" s="947"/>
      <c r="TBR136" s="947"/>
      <c r="TBS136" s="947"/>
      <c r="TBT136" s="947"/>
      <c r="TBU136" s="947"/>
      <c r="TBV136" s="947"/>
      <c r="TBW136" s="947"/>
      <c r="TBX136" s="947"/>
      <c r="TBY136" s="947"/>
      <c r="TBZ136" s="947"/>
      <c r="TCA136" s="947"/>
      <c r="TCB136" s="947"/>
      <c r="TCC136" s="947"/>
      <c r="TCD136" s="947"/>
      <c r="TCE136" s="947"/>
      <c r="TCF136" s="947"/>
      <c r="TCG136" s="947"/>
      <c r="TCH136" s="947"/>
      <c r="TCI136" s="947"/>
      <c r="TCJ136" s="947"/>
      <c r="TCK136" s="947"/>
      <c r="TCL136" s="947"/>
      <c r="TCM136" s="947"/>
      <c r="TCN136" s="947"/>
      <c r="TCO136" s="947"/>
      <c r="TCP136" s="947"/>
      <c r="TCQ136" s="947"/>
      <c r="TCR136" s="947"/>
      <c r="TCS136" s="947"/>
      <c r="TCT136" s="947"/>
      <c r="TCU136" s="947"/>
      <c r="TCV136" s="947"/>
      <c r="TCW136" s="947"/>
      <c r="TCX136" s="947"/>
      <c r="TCY136" s="947"/>
      <c r="TCZ136" s="947"/>
      <c r="TDA136" s="947"/>
      <c r="TDB136" s="947"/>
      <c r="TDC136" s="947"/>
      <c r="TDD136" s="947"/>
      <c r="TDE136" s="947"/>
      <c r="TDF136" s="947"/>
      <c r="TDG136" s="947"/>
      <c r="TDH136" s="947"/>
      <c r="TDI136" s="947"/>
      <c r="TDJ136" s="947"/>
      <c r="TDK136" s="947"/>
      <c r="TDL136" s="947"/>
      <c r="TDM136" s="947"/>
      <c r="TDN136" s="947"/>
      <c r="TDO136" s="947"/>
      <c r="TDP136" s="947"/>
      <c r="TDQ136" s="947"/>
      <c r="TDR136" s="947"/>
      <c r="TDS136" s="947"/>
      <c r="TDT136" s="947"/>
      <c r="TDU136" s="947"/>
      <c r="TDV136" s="947"/>
      <c r="TDW136" s="947"/>
      <c r="TDX136" s="947"/>
      <c r="TDY136" s="947"/>
      <c r="TDZ136" s="947"/>
      <c r="TEA136" s="947"/>
      <c r="TEB136" s="947"/>
      <c r="TEC136" s="947"/>
      <c r="TED136" s="947"/>
      <c r="TEE136" s="947"/>
      <c r="TEF136" s="947"/>
      <c r="TEG136" s="947"/>
      <c r="TEH136" s="947"/>
      <c r="TEI136" s="947"/>
      <c r="TEJ136" s="947"/>
      <c r="TEK136" s="947"/>
      <c r="TEL136" s="947"/>
      <c r="TEM136" s="947"/>
      <c r="TEN136" s="947"/>
      <c r="TEO136" s="947"/>
      <c r="TEP136" s="947"/>
      <c r="TEQ136" s="947"/>
      <c r="TER136" s="947"/>
      <c r="TES136" s="947"/>
      <c r="TET136" s="947"/>
      <c r="TEU136" s="947"/>
      <c r="TEV136" s="947"/>
      <c r="TEW136" s="947"/>
      <c r="TEX136" s="947"/>
      <c r="TEY136" s="947"/>
      <c r="TEZ136" s="947"/>
      <c r="TFA136" s="947"/>
      <c r="TFB136" s="947"/>
      <c r="TFC136" s="947"/>
      <c r="TFD136" s="947"/>
      <c r="TFE136" s="947"/>
      <c r="TFF136" s="947"/>
      <c r="TFG136" s="947"/>
      <c r="TFH136" s="947"/>
      <c r="TFI136" s="947"/>
      <c r="TFJ136" s="947"/>
      <c r="TFK136" s="947"/>
      <c r="TFL136" s="947"/>
      <c r="TFM136" s="947"/>
      <c r="TFN136" s="947"/>
      <c r="TFO136" s="947"/>
      <c r="TFP136" s="947"/>
      <c r="TFQ136" s="947"/>
      <c r="TFR136" s="947"/>
      <c r="TFS136" s="947"/>
      <c r="TFT136" s="947"/>
      <c r="TFU136" s="947"/>
      <c r="TFV136" s="947"/>
      <c r="TFW136" s="947"/>
      <c r="TFX136" s="947"/>
      <c r="TFY136" s="947"/>
      <c r="TFZ136" s="947"/>
      <c r="TGA136" s="947"/>
      <c r="TGB136" s="947"/>
      <c r="TGC136" s="947"/>
      <c r="TGD136" s="947"/>
      <c r="TGE136" s="947"/>
      <c r="TGF136" s="947"/>
      <c r="TGG136" s="947"/>
      <c r="TGH136" s="947"/>
      <c r="TGI136" s="947"/>
      <c r="TGJ136" s="947"/>
      <c r="TGK136" s="947"/>
      <c r="TGL136" s="947"/>
      <c r="TGM136" s="947"/>
      <c r="TGN136" s="947"/>
      <c r="TGO136" s="947"/>
      <c r="TGP136" s="947"/>
      <c r="TGQ136" s="947"/>
      <c r="TGR136" s="947"/>
      <c r="TGS136" s="947"/>
      <c r="TGT136" s="947"/>
      <c r="TGU136" s="947"/>
      <c r="TGV136" s="947"/>
      <c r="TGW136" s="947"/>
      <c r="TGX136" s="947"/>
      <c r="TGY136" s="947"/>
      <c r="TGZ136" s="947"/>
      <c r="THA136" s="947"/>
      <c r="THB136" s="947"/>
      <c r="THC136" s="947"/>
      <c r="THD136" s="947"/>
      <c r="THE136" s="947"/>
      <c r="THF136" s="947"/>
      <c r="THG136" s="947"/>
      <c r="THH136" s="947"/>
      <c r="THI136" s="947"/>
      <c r="THJ136" s="947"/>
      <c r="THK136" s="947"/>
      <c r="THL136" s="947"/>
      <c r="THM136" s="947"/>
      <c r="THN136" s="947"/>
      <c r="THO136" s="947"/>
      <c r="THP136" s="947"/>
      <c r="THQ136" s="947"/>
      <c r="THR136" s="947"/>
      <c r="THS136" s="947"/>
      <c r="THT136" s="947"/>
      <c r="THU136" s="947"/>
      <c r="THV136" s="947"/>
      <c r="THW136" s="947"/>
      <c r="THX136" s="947"/>
      <c r="THY136" s="947"/>
      <c r="THZ136" s="947"/>
      <c r="TIA136" s="947"/>
      <c r="TIB136" s="947"/>
      <c r="TIC136" s="947"/>
      <c r="TID136" s="947"/>
      <c r="TIE136" s="947"/>
      <c r="TIF136" s="947"/>
      <c r="TIG136" s="947"/>
      <c r="TIH136" s="947"/>
      <c r="TII136" s="947"/>
      <c r="TIJ136" s="947"/>
      <c r="TIK136" s="947"/>
      <c r="TIL136" s="947"/>
      <c r="TIM136" s="947"/>
      <c r="TIN136" s="947"/>
      <c r="TIO136" s="947"/>
      <c r="TIP136" s="947"/>
      <c r="TIQ136" s="947"/>
      <c r="TIR136" s="947"/>
      <c r="TIS136" s="947"/>
      <c r="TIT136" s="947"/>
      <c r="TIU136" s="947"/>
      <c r="TIV136" s="947"/>
      <c r="TIW136" s="947"/>
      <c r="TIX136" s="947"/>
      <c r="TIY136" s="947"/>
      <c r="TIZ136" s="947"/>
      <c r="TJA136" s="947"/>
      <c r="TJB136" s="947"/>
      <c r="TJC136" s="947"/>
      <c r="TJD136" s="947"/>
      <c r="TJE136" s="947"/>
      <c r="TJF136" s="947"/>
      <c r="TJG136" s="947"/>
      <c r="TJH136" s="947"/>
      <c r="TJI136" s="947"/>
      <c r="TJJ136" s="947"/>
      <c r="TJK136" s="947"/>
      <c r="TJL136" s="947"/>
      <c r="TJM136" s="947"/>
      <c r="TJN136" s="947"/>
      <c r="TJO136" s="947"/>
      <c r="TJP136" s="947"/>
      <c r="TJQ136" s="947"/>
      <c r="TJR136" s="947"/>
      <c r="TJS136" s="947"/>
      <c r="TJT136" s="947"/>
      <c r="TJU136" s="947"/>
      <c r="TJV136" s="947"/>
      <c r="TJW136" s="947"/>
      <c r="TJX136" s="947"/>
      <c r="TJY136" s="947"/>
      <c r="TJZ136" s="947"/>
      <c r="TKA136" s="947"/>
      <c r="TKB136" s="947"/>
      <c r="TKC136" s="947"/>
      <c r="TKD136" s="947"/>
      <c r="TKE136" s="947"/>
      <c r="TKF136" s="947"/>
      <c r="TKG136" s="947"/>
      <c r="TKH136" s="947"/>
      <c r="TKI136" s="947"/>
      <c r="TKJ136" s="947"/>
      <c r="TKK136" s="947"/>
      <c r="TKL136" s="947"/>
      <c r="TKM136" s="947"/>
      <c r="TKN136" s="947"/>
      <c r="TKO136" s="947"/>
      <c r="TKP136" s="947"/>
      <c r="TKQ136" s="947"/>
      <c r="TKR136" s="947"/>
      <c r="TKS136" s="947"/>
      <c r="TKT136" s="947"/>
      <c r="TKU136" s="947"/>
      <c r="TKV136" s="947"/>
      <c r="TKW136" s="947"/>
      <c r="TKX136" s="947"/>
      <c r="TKY136" s="947"/>
      <c r="TKZ136" s="947"/>
      <c r="TLA136" s="947"/>
      <c r="TLB136" s="947"/>
      <c r="TLC136" s="947"/>
      <c r="TLD136" s="947"/>
      <c r="TLE136" s="947"/>
      <c r="TLF136" s="947"/>
      <c r="TLG136" s="947"/>
      <c r="TLH136" s="947"/>
      <c r="TLI136" s="947"/>
      <c r="TLJ136" s="947"/>
      <c r="TLK136" s="947"/>
      <c r="TLL136" s="947"/>
      <c r="TLM136" s="947"/>
      <c r="TLN136" s="947"/>
      <c r="TLO136" s="947"/>
      <c r="TLP136" s="947"/>
      <c r="TLQ136" s="947"/>
      <c r="TLR136" s="947"/>
      <c r="TLS136" s="947"/>
      <c r="TLT136" s="947"/>
      <c r="TLU136" s="947"/>
      <c r="TLV136" s="947"/>
      <c r="TLW136" s="947"/>
      <c r="TLX136" s="947"/>
      <c r="TLY136" s="947"/>
      <c r="TLZ136" s="947"/>
      <c r="TMA136" s="947"/>
      <c r="TMB136" s="947"/>
      <c r="TMC136" s="947"/>
      <c r="TMD136" s="947"/>
      <c r="TME136" s="947"/>
      <c r="TMF136" s="947"/>
      <c r="TMG136" s="947"/>
      <c r="TMH136" s="947"/>
      <c r="TMI136" s="947"/>
      <c r="TMJ136" s="947"/>
      <c r="TMK136" s="947"/>
      <c r="TML136" s="947"/>
      <c r="TMM136" s="947"/>
      <c r="TMN136" s="947"/>
      <c r="TMO136" s="947"/>
      <c r="TMP136" s="947"/>
      <c r="TMQ136" s="947"/>
      <c r="TMR136" s="947"/>
      <c r="TMS136" s="947"/>
      <c r="TMT136" s="947"/>
      <c r="TMU136" s="947"/>
      <c r="TMV136" s="947"/>
      <c r="TMW136" s="947"/>
      <c r="TMX136" s="947"/>
      <c r="TMY136" s="947"/>
      <c r="TMZ136" s="947"/>
      <c r="TNA136" s="947"/>
      <c r="TNB136" s="947"/>
      <c r="TNC136" s="947"/>
      <c r="TND136" s="947"/>
      <c r="TNE136" s="947"/>
      <c r="TNF136" s="947"/>
      <c r="TNG136" s="947"/>
      <c r="TNH136" s="947"/>
      <c r="TNI136" s="947"/>
      <c r="TNJ136" s="947"/>
      <c r="TNK136" s="947"/>
      <c r="TNL136" s="947"/>
      <c r="TNM136" s="947"/>
      <c r="TNN136" s="947"/>
      <c r="TNO136" s="947"/>
      <c r="TNP136" s="947"/>
      <c r="TNQ136" s="947"/>
      <c r="TNR136" s="947"/>
      <c r="TNS136" s="947"/>
      <c r="TNT136" s="947"/>
      <c r="TNU136" s="947"/>
      <c r="TNV136" s="947"/>
      <c r="TNW136" s="947"/>
      <c r="TNX136" s="947"/>
      <c r="TNY136" s="947"/>
      <c r="TNZ136" s="947"/>
      <c r="TOA136" s="947"/>
      <c r="TOB136" s="947"/>
      <c r="TOC136" s="947"/>
      <c r="TOD136" s="947"/>
      <c r="TOE136" s="947"/>
      <c r="TOF136" s="947"/>
      <c r="TOG136" s="947"/>
      <c r="TOH136" s="947"/>
      <c r="TOI136" s="947"/>
      <c r="TOJ136" s="947"/>
      <c r="TOK136" s="947"/>
      <c r="TOL136" s="947"/>
      <c r="TOM136" s="947"/>
      <c r="TON136" s="947"/>
      <c r="TOO136" s="947"/>
      <c r="TOP136" s="947"/>
      <c r="TOQ136" s="947"/>
      <c r="TOR136" s="947"/>
      <c r="TOS136" s="947"/>
      <c r="TOT136" s="947"/>
      <c r="TOU136" s="947"/>
      <c r="TOV136" s="947"/>
      <c r="TOW136" s="947"/>
      <c r="TOX136" s="947"/>
      <c r="TOY136" s="947"/>
      <c r="TOZ136" s="947"/>
      <c r="TPA136" s="947"/>
      <c r="TPB136" s="947"/>
      <c r="TPC136" s="947"/>
      <c r="TPD136" s="947"/>
      <c r="TPE136" s="947"/>
      <c r="TPF136" s="947"/>
      <c r="TPG136" s="947"/>
      <c r="TPH136" s="947"/>
      <c r="TPI136" s="947"/>
      <c r="TPJ136" s="947"/>
      <c r="TPK136" s="947"/>
      <c r="TPL136" s="947"/>
      <c r="TPM136" s="947"/>
      <c r="TPN136" s="947"/>
      <c r="TPO136" s="947"/>
      <c r="TPP136" s="947"/>
      <c r="TPQ136" s="947"/>
      <c r="TPR136" s="947"/>
      <c r="TPS136" s="947"/>
      <c r="TPT136" s="947"/>
      <c r="TPU136" s="947"/>
      <c r="TPV136" s="947"/>
      <c r="TPW136" s="947"/>
      <c r="TPX136" s="947"/>
      <c r="TPY136" s="947"/>
      <c r="TPZ136" s="947"/>
      <c r="TQA136" s="947"/>
      <c r="TQB136" s="947"/>
      <c r="TQC136" s="947"/>
      <c r="TQD136" s="947"/>
      <c r="TQE136" s="947"/>
      <c r="TQF136" s="947"/>
      <c r="TQG136" s="947"/>
      <c r="TQH136" s="947"/>
      <c r="TQI136" s="947"/>
      <c r="TQJ136" s="947"/>
      <c r="TQK136" s="947"/>
      <c r="TQL136" s="947"/>
      <c r="TQM136" s="947"/>
      <c r="TQN136" s="947"/>
      <c r="TQO136" s="947"/>
      <c r="TQP136" s="947"/>
      <c r="TQQ136" s="947"/>
      <c r="TQR136" s="947"/>
      <c r="TQS136" s="947"/>
      <c r="TQT136" s="947"/>
      <c r="TQU136" s="947"/>
      <c r="TQV136" s="947"/>
      <c r="TQW136" s="947"/>
      <c r="TQX136" s="947"/>
      <c r="TQY136" s="947"/>
      <c r="TQZ136" s="947"/>
      <c r="TRA136" s="947"/>
      <c r="TRB136" s="947"/>
      <c r="TRC136" s="947"/>
      <c r="TRD136" s="947"/>
      <c r="TRE136" s="947"/>
      <c r="TRF136" s="947"/>
      <c r="TRG136" s="947"/>
      <c r="TRH136" s="947"/>
      <c r="TRI136" s="947"/>
      <c r="TRJ136" s="947"/>
      <c r="TRK136" s="947"/>
      <c r="TRL136" s="947"/>
      <c r="TRM136" s="947"/>
      <c r="TRN136" s="947"/>
      <c r="TRO136" s="947"/>
      <c r="TRP136" s="947"/>
      <c r="TRQ136" s="947"/>
      <c r="TRR136" s="947"/>
      <c r="TRS136" s="947"/>
      <c r="TRT136" s="947"/>
      <c r="TRU136" s="947"/>
      <c r="TRV136" s="947"/>
      <c r="TRW136" s="947"/>
      <c r="TRX136" s="947"/>
      <c r="TRY136" s="947"/>
      <c r="TRZ136" s="947"/>
      <c r="TSA136" s="947"/>
      <c r="TSB136" s="947"/>
      <c r="TSC136" s="947"/>
      <c r="TSD136" s="947"/>
      <c r="TSE136" s="947"/>
      <c r="TSF136" s="947"/>
      <c r="TSG136" s="947"/>
      <c r="TSH136" s="947"/>
      <c r="TSI136" s="947"/>
      <c r="TSJ136" s="947"/>
      <c r="TSK136" s="947"/>
      <c r="TSL136" s="947"/>
      <c r="TSM136" s="947"/>
      <c r="TSN136" s="947"/>
      <c r="TSO136" s="947"/>
      <c r="TSP136" s="947"/>
      <c r="TSQ136" s="947"/>
      <c r="TSR136" s="947"/>
      <c r="TSS136" s="947"/>
      <c r="TST136" s="947"/>
      <c r="TSU136" s="947"/>
      <c r="TSV136" s="947"/>
      <c r="TSW136" s="947"/>
      <c r="TSX136" s="947"/>
      <c r="TSY136" s="947"/>
      <c r="TSZ136" s="947"/>
      <c r="TTA136" s="947"/>
      <c r="TTB136" s="947"/>
      <c r="TTC136" s="947"/>
      <c r="TTD136" s="947"/>
      <c r="TTE136" s="947"/>
      <c r="TTF136" s="947"/>
      <c r="TTG136" s="947"/>
      <c r="TTH136" s="947"/>
      <c r="TTI136" s="947"/>
      <c r="TTJ136" s="947"/>
      <c r="TTK136" s="947"/>
      <c r="TTL136" s="947"/>
      <c r="TTM136" s="947"/>
      <c r="TTN136" s="947"/>
      <c r="TTO136" s="947"/>
      <c r="TTP136" s="947"/>
      <c r="TTQ136" s="947"/>
      <c r="TTR136" s="947"/>
      <c r="TTS136" s="947"/>
      <c r="TTT136" s="947"/>
      <c r="TTU136" s="947"/>
      <c r="TTV136" s="947"/>
      <c r="TTW136" s="947"/>
      <c r="TTX136" s="947"/>
      <c r="TTY136" s="947"/>
      <c r="TTZ136" s="947"/>
      <c r="TUA136" s="947"/>
      <c r="TUB136" s="947"/>
      <c r="TUC136" s="947"/>
      <c r="TUD136" s="947"/>
      <c r="TUE136" s="947"/>
      <c r="TUF136" s="947"/>
      <c r="TUG136" s="947"/>
      <c r="TUH136" s="947"/>
      <c r="TUI136" s="947"/>
      <c r="TUJ136" s="947"/>
      <c r="TUK136" s="947"/>
      <c r="TUL136" s="947"/>
      <c r="TUM136" s="947"/>
      <c r="TUN136" s="947"/>
      <c r="TUO136" s="947"/>
      <c r="TUP136" s="947"/>
      <c r="TUQ136" s="947"/>
      <c r="TUR136" s="947"/>
      <c r="TUS136" s="947"/>
      <c r="TUT136" s="947"/>
      <c r="TUU136" s="947"/>
      <c r="TUV136" s="947"/>
      <c r="TUW136" s="947"/>
      <c r="TUX136" s="947"/>
      <c r="TUY136" s="947"/>
      <c r="TUZ136" s="947"/>
      <c r="TVA136" s="947"/>
      <c r="TVB136" s="947"/>
      <c r="TVC136" s="947"/>
      <c r="TVD136" s="947"/>
      <c r="TVE136" s="947"/>
      <c r="TVF136" s="947"/>
      <c r="TVG136" s="947"/>
      <c r="TVH136" s="947"/>
      <c r="TVI136" s="947"/>
      <c r="TVJ136" s="947"/>
      <c r="TVK136" s="947"/>
      <c r="TVL136" s="947"/>
      <c r="TVM136" s="947"/>
      <c r="TVN136" s="947"/>
      <c r="TVO136" s="947"/>
      <c r="TVP136" s="947"/>
      <c r="TVQ136" s="947"/>
      <c r="TVR136" s="947"/>
      <c r="TVS136" s="947"/>
      <c r="TVT136" s="947"/>
      <c r="TVU136" s="947"/>
      <c r="TVV136" s="947"/>
      <c r="TVW136" s="947"/>
      <c r="TVX136" s="947"/>
      <c r="TVY136" s="947"/>
      <c r="TVZ136" s="947"/>
      <c r="TWA136" s="947"/>
      <c r="TWB136" s="947"/>
      <c r="TWC136" s="947"/>
      <c r="TWD136" s="947"/>
      <c r="TWE136" s="947"/>
      <c r="TWF136" s="947"/>
      <c r="TWG136" s="947"/>
      <c r="TWH136" s="947"/>
      <c r="TWI136" s="947"/>
      <c r="TWJ136" s="947"/>
      <c r="TWK136" s="947"/>
      <c r="TWL136" s="947"/>
      <c r="TWM136" s="947"/>
      <c r="TWN136" s="947"/>
      <c r="TWO136" s="947"/>
      <c r="TWP136" s="947"/>
      <c r="TWQ136" s="947"/>
      <c r="TWR136" s="947"/>
      <c r="TWS136" s="947"/>
      <c r="TWT136" s="947"/>
      <c r="TWU136" s="947"/>
      <c r="TWV136" s="947"/>
      <c r="TWW136" s="947"/>
      <c r="TWX136" s="947"/>
      <c r="TWY136" s="947"/>
      <c r="TWZ136" s="947"/>
      <c r="TXA136" s="947"/>
      <c r="TXB136" s="947"/>
      <c r="TXC136" s="947"/>
      <c r="TXD136" s="947"/>
      <c r="TXE136" s="947"/>
      <c r="TXF136" s="947"/>
      <c r="TXG136" s="947"/>
      <c r="TXH136" s="947"/>
      <c r="TXI136" s="947"/>
      <c r="TXJ136" s="947"/>
      <c r="TXK136" s="947"/>
      <c r="TXL136" s="947"/>
      <c r="TXM136" s="947"/>
      <c r="TXN136" s="947"/>
      <c r="TXO136" s="947"/>
      <c r="TXP136" s="947"/>
      <c r="TXQ136" s="947"/>
      <c r="TXR136" s="947"/>
      <c r="TXS136" s="947"/>
      <c r="TXT136" s="947"/>
      <c r="TXU136" s="947"/>
      <c r="TXV136" s="947"/>
      <c r="TXW136" s="947"/>
      <c r="TXX136" s="947"/>
      <c r="TXY136" s="947"/>
      <c r="TXZ136" s="947"/>
      <c r="TYA136" s="947"/>
      <c r="TYB136" s="947"/>
      <c r="TYC136" s="947"/>
      <c r="TYD136" s="947"/>
      <c r="TYE136" s="947"/>
      <c r="TYF136" s="947"/>
      <c r="TYG136" s="947"/>
      <c r="TYH136" s="947"/>
      <c r="TYI136" s="947"/>
      <c r="TYJ136" s="947"/>
      <c r="TYK136" s="947"/>
      <c r="TYL136" s="947"/>
      <c r="TYM136" s="947"/>
      <c r="TYN136" s="947"/>
      <c r="TYO136" s="947"/>
      <c r="TYP136" s="947"/>
      <c r="TYQ136" s="947"/>
      <c r="TYR136" s="947"/>
      <c r="TYS136" s="947"/>
      <c r="TYT136" s="947"/>
      <c r="TYU136" s="947"/>
      <c r="TYV136" s="947"/>
      <c r="TYW136" s="947"/>
      <c r="TYX136" s="947"/>
      <c r="TYY136" s="947"/>
      <c r="TYZ136" s="947"/>
      <c r="TZA136" s="947"/>
      <c r="TZB136" s="947"/>
      <c r="TZC136" s="947"/>
      <c r="TZD136" s="947"/>
      <c r="TZE136" s="947"/>
      <c r="TZF136" s="947"/>
      <c r="TZG136" s="947"/>
      <c r="TZH136" s="947"/>
      <c r="TZI136" s="947"/>
      <c r="TZJ136" s="947"/>
      <c r="TZK136" s="947"/>
      <c r="TZL136" s="947"/>
      <c r="TZM136" s="947"/>
      <c r="TZN136" s="947"/>
      <c r="TZO136" s="947"/>
      <c r="TZP136" s="947"/>
      <c r="TZQ136" s="947"/>
      <c r="TZR136" s="947"/>
      <c r="TZS136" s="947"/>
      <c r="TZT136" s="947"/>
      <c r="TZU136" s="947"/>
      <c r="TZV136" s="947"/>
      <c r="TZW136" s="947"/>
      <c r="TZX136" s="947"/>
      <c r="TZY136" s="947"/>
      <c r="TZZ136" s="947"/>
      <c r="UAA136" s="947"/>
      <c r="UAB136" s="947"/>
      <c r="UAC136" s="947"/>
      <c r="UAD136" s="947"/>
      <c r="UAE136" s="947"/>
      <c r="UAF136" s="947"/>
      <c r="UAG136" s="947"/>
      <c r="UAH136" s="947"/>
      <c r="UAI136" s="947"/>
      <c r="UAJ136" s="947"/>
      <c r="UAK136" s="947"/>
      <c r="UAL136" s="947"/>
      <c r="UAM136" s="947"/>
      <c r="UAN136" s="947"/>
      <c r="UAO136" s="947"/>
      <c r="UAP136" s="947"/>
      <c r="UAQ136" s="947"/>
      <c r="UAR136" s="947"/>
      <c r="UAS136" s="947"/>
      <c r="UAT136" s="947"/>
      <c r="UAU136" s="947"/>
      <c r="UAV136" s="947"/>
      <c r="UAW136" s="947"/>
      <c r="UAX136" s="947"/>
      <c r="UAY136" s="947"/>
      <c r="UAZ136" s="947"/>
      <c r="UBA136" s="947"/>
      <c r="UBB136" s="947"/>
      <c r="UBC136" s="947"/>
      <c r="UBD136" s="947"/>
      <c r="UBE136" s="947"/>
      <c r="UBF136" s="947"/>
      <c r="UBG136" s="947"/>
      <c r="UBH136" s="947"/>
      <c r="UBI136" s="947"/>
      <c r="UBJ136" s="947"/>
      <c r="UBK136" s="947"/>
      <c r="UBL136" s="947"/>
      <c r="UBM136" s="947"/>
      <c r="UBN136" s="947"/>
      <c r="UBO136" s="947"/>
      <c r="UBP136" s="947"/>
      <c r="UBQ136" s="947"/>
      <c r="UBR136" s="947"/>
      <c r="UBS136" s="947"/>
      <c r="UBT136" s="947"/>
      <c r="UBU136" s="947"/>
      <c r="UBV136" s="947"/>
      <c r="UBW136" s="947"/>
      <c r="UBX136" s="947"/>
      <c r="UBY136" s="947"/>
      <c r="UBZ136" s="947"/>
      <c r="UCA136" s="947"/>
      <c r="UCB136" s="947"/>
      <c r="UCC136" s="947"/>
      <c r="UCD136" s="947"/>
      <c r="UCE136" s="947"/>
      <c r="UCF136" s="947"/>
      <c r="UCG136" s="947"/>
      <c r="UCH136" s="947"/>
      <c r="UCI136" s="947"/>
      <c r="UCJ136" s="947"/>
      <c r="UCK136" s="947"/>
      <c r="UCL136" s="947"/>
      <c r="UCM136" s="947"/>
      <c r="UCN136" s="947"/>
      <c r="UCO136" s="947"/>
      <c r="UCP136" s="947"/>
      <c r="UCQ136" s="947"/>
      <c r="UCR136" s="947"/>
      <c r="UCS136" s="947"/>
      <c r="UCT136" s="947"/>
      <c r="UCU136" s="947"/>
      <c r="UCV136" s="947"/>
      <c r="UCW136" s="947"/>
      <c r="UCX136" s="947"/>
      <c r="UCY136" s="947"/>
      <c r="UCZ136" s="947"/>
      <c r="UDA136" s="947"/>
      <c r="UDB136" s="947"/>
      <c r="UDC136" s="947"/>
      <c r="UDD136" s="947"/>
      <c r="UDE136" s="947"/>
      <c r="UDF136" s="947"/>
      <c r="UDG136" s="947"/>
      <c r="UDH136" s="947"/>
      <c r="UDI136" s="947"/>
      <c r="UDJ136" s="947"/>
      <c r="UDK136" s="947"/>
      <c r="UDL136" s="947"/>
      <c r="UDM136" s="947"/>
      <c r="UDN136" s="947"/>
      <c r="UDO136" s="947"/>
      <c r="UDP136" s="947"/>
      <c r="UDQ136" s="947"/>
      <c r="UDR136" s="947"/>
      <c r="UDS136" s="947"/>
      <c r="UDT136" s="947"/>
      <c r="UDU136" s="947"/>
      <c r="UDV136" s="947"/>
      <c r="UDW136" s="947"/>
      <c r="UDX136" s="947"/>
      <c r="UDY136" s="947"/>
      <c r="UDZ136" s="947"/>
      <c r="UEA136" s="947"/>
      <c r="UEB136" s="947"/>
      <c r="UEC136" s="947"/>
      <c r="UED136" s="947"/>
      <c r="UEE136" s="947"/>
      <c r="UEF136" s="947"/>
      <c r="UEG136" s="947"/>
      <c r="UEH136" s="947"/>
      <c r="UEI136" s="947"/>
      <c r="UEJ136" s="947"/>
      <c r="UEK136" s="947"/>
      <c r="UEL136" s="947"/>
      <c r="UEM136" s="947"/>
      <c r="UEN136" s="947"/>
      <c r="UEO136" s="947"/>
      <c r="UEP136" s="947"/>
      <c r="UEQ136" s="947"/>
      <c r="UER136" s="947"/>
      <c r="UES136" s="947"/>
      <c r="UET136" s="947"/>
      <c r="UEU136" s="947"/>
      <c r="UEV136" s="947"/>
      <c r="UEW136" s="947"/>
      <c r="UEX136" s="947"/>
      <c r="UEY136" s="947"/>
      <c r="UEZ136" s="947"/>
      <c r="UFA136" s="947"/>
      <c r="UFB136" s="947"/>
      <c r="UFC136" s="947"/>
      <c r="UFD136" s="947"/>
      <c r="UFE136" s="947"/>
      <c r="UFF136" s="947"/>
      <c r="UFG136" s="947"/>
      <c r="UFH136" s="947"/>
      <c r="UFI136" s="947"/>
      <c r="UFJ136" s="947"/>
      <c r="UFK136" s="947"/>
      <c r="UFL136" s="947"/>
      <c r="UFM136" s="947"/>
      <c r="UFN136" s="947"/>
      <c r="UFO136" s="947"/>
      <c r="UFP136" s="947"/>
      <c r="UFQ136" s="947"/>
      <c r="UFR136" s="947"/>
      <c r="UFS136" s="947"/>
      <c r="UFT136" s="947"/>
      <c r="UFU136" s="947"/>
      <c r="UFV136" s="947"/>
      <c r="UFW136" s="947"/>
      <c r="UFX136" s="947"/>
      <c r="UFY136" s="947"/>
      <c r="UFZ136" s="947"/>
      <c r="UGA136" s="947"/>
      <c r="UGB136" s="947"/>
      <c r="UGC136" s="947"/>
      <c r="UGD136" s="947"/>
      <c r="UGE136" s="947"/>
      <c r="UGF136" s="947"/>
      <c r="UGG136" s="947"/>
      <c r="UGH136" s="947"/>
      <c r="UGI136" s="947"/>
      <c r="UGJ136" s="947"/>
      <c r="UGK136" s="947"/>
      <c r="UGL136" s="947"/>
      <c r="UGM136" s="947"/>
      <c r="UGN136" s="947"/>
      <c r="UGO136" s="947"/>
      <c r="UGP136" s="947"/>
      <c r="UGQ136" s="947"/>
      <c r="UGR136" s="947"/>
      <c r="UGS136" s="947"/>
      <c r="UGT136" s="947"/>
      <c r="UGU136" s="947"/>
      <c r="UGV136" s="947"/>
      <c r="UGW136" s="947"/>
      <c r="UGX136" s="947"/>
      <c r="UGY136" s="947"/>
      <c r="UGZ136" s="947"/>
      <c r="UHA136" s="947"/>
      <c r="UHB136" s="947"/>
      <c r="UHC136" s="947"/>
      <c r="UHD136" s="947"/>
      <c r="UHE136" s="947"/>
      <c r="UHF136" s="947"/>
      <c r="UHG136" s="947"/>
      <c r="UHH136" s="947"/>
      <c r="UHI136" s="947"/>
      <c r="UHJ136" s="947"/>
      <c r="UHK136" s="947"/>
      <c r="UHL136" s="947"/>
      <c r="UHM136" s="947"/>
      <c r="UHN136" s="947"/>
      <c r="UHO136" s="947"/>
      <c r="UHP136" s="947"/>
      <c r="UHQ136" s="947"/>
      <c r="UHR136" s="947"/>
      <c r="UHS136" s="947"/>
      <c r="UHT136" s="947"/>
      <c r="UHU136" s="947"/>
      <c r="UHV136" s="947"/>
      <c r="UHW136" s="947"/>
      <c r="UHX136" s="947"/>
      <c r="UHY136" s="947"/>
      <c r="UHZ136" s="947"/>
      <c r="UIA136" s="947"/>
      <c r="UIB136" s="947"/>
      <c r="UIC136" s="947"/>
      <c r="UID136" s="947"/>
      <c r="UIE136" s="947"/>
      <c r="UIF136" s="947"/>
      <c r="UIG136" s="947"/>
      <c r="UIH136" s="947"/>
      <c r="UII136" s="947"/>
      <c r="UIJ136" s="947"/>
      <c r="UIK136" s="947"/>
      <c r="UIL136" s="947"/>
      <c r="UIM136" s="947"/>
      <c r="UIN136" s="947"/>
      <c r="UIO136" s="947"/>
      <c r="UIP136" s="947"/>
      <c r="UIQ136" s="947"/>
      <c r="UIR136" s="947"/>
      <c r="UIS136" s="947"/>
      <c r="UIT136" s="947"/>
      <c r="UIU136" s="947"/>
      <c r="UIV136" s="947"/>
      <c r="UIW136" s="947"/>
      <c r="UIX136" s="947"/>
      <c r="UIY136" s="947"/>
      <c r="UIZ136" s="947"/>
      <c r="UJA136" s="947"/>
      <c r="UJB136" s="947"/>
      <c r="UJC136" s="947"/>
      <c r="UJD136" s="947"/>
      <c r="UJE136" s="947"/>
      <c r="UJF136" s="947"/>
      <c r="UJG136" s="947"/>
      <c r="UJH136" s="947"/>
      <c r="UJI136" s="947"/>
      <c r="UJJ136" s="947"/>
      <c r="UJK136" s="947"/>
      <c r="UJL136" s="947"/>
      <c r="UJM136" s="947"/>
      <c r="UJN136" s="947"/>
      <c r="UJO136" s="947"/>
      <c r="UJP136" s="947"/>
      <c r="UJQ136" s="947"/>
      <c r="UJR136" s="947"/>
      <c r="UJS136" s="947"/>
      <c r="UJT136" s="947"/>
      <c r="UJU136" s="947"/>
      <c r="UJV136" s="947"/>
      <c r="UJW136" s="947"/>
      <c r="UJX136" s="947"/>
      <c r="UJY136" s="947"/>
      <c r="UJZ136" s="947"/>
      <c r="UKA136" s="947"/>
      <c r="UKB136" s="947"/>
      <c r="UKC136" s="947"/>
      <c r="UKD136" s="947"/>
      <c r="UKE136" s="947"/>
      <c r="UKF136" s="947"/>
      <c r="UKG136" s="947"/>
      <c r="UKH136" s="947"/>
      <c r="UKI136" s="947"/>
      <c r="UKJ136" s="947"/>
      <c r="UKK136" s="947"/>
      <c r="UKL136" s="947"/>
      <c r="UKM136" s="947"/>
      <c r="UKN136" s="947"/>
      <c r="UKO136" s="947"/>
      <c r="UKP136" s="947"/>
      <c r="UKQ136" s="947"/>
      <c r="UKR136" s="947"/>
      <c r="UKS136" s="947"/>
      <c r="UKT136" s="947"/>
      <c r="UKU136" s="947"/>
      <c r="UKV136" s="947"/>
      <c r="UKW136" s="947"/>
      <c r="UKX136" s="947"/>
      <c r="UKY136" s="947"/>
      <c r="UKZ136" s="947"/>
      <c r="ULA136" s="947"/>
      <c r="ULB136" s="947"/>
      <c r="ULC136" s="947"/>
      <c r="ULD136" s="947"/>
      <c r="ULE136" s="947"/>
      <c r="ULF136" s="947"/>
      <c r="ULG136" s="947"/>
      <c r="ULH136" s="947"/>
      <c r="ULI136" s="947"/>
      <c r="ULJ136" s="947"/>
      <c r="ULK136" s="947"/>
      <c r="ULL136" s="947"/>
      <c r="ULM136" s="947"/>
      <c r="ULN136" s="947"/>
      <c r="ULO136" s="947"/>
      <c r="ULP136" s="947"/>
      <c r="ULQ136" s="947"/>
      <c r="ULR136" s="947"/>
      <c r="ULS136" s="947"/>
      <c r="ULT136" s="947"/>
      <c r="ULU136" s="947"/>
      <c r="ULV136" s="947"/>
      <c r="ULW136" s="947"/>
      <c r="ULX136" s="947"/>
      <c r="ULY136" s="947"/>
      <c r="ULZ136" s="947"/>
      <c r="UMA136" s="947"/>
      <c r="UMB136" s="947"/>
      <c r="UMC136" s="947"/>
      <c r="UMD136" s="947"/>
      <c r="UME136" s="947"/>
      <c r="UMF136" s="947"/>
      <c r="UMG136" s="947"/>
      <c r="UMH136" s="947"/>
      <c r="UMI136" s="947"/>
      <c r="UMJ136" s="947"/>
      <c r="UMK136" s="947"/>
      <c r="UML136" s="947"/>
      <c r="UMM136" s="947"/>
      <c r="UMN136" s="947"/>
      <c r="UMO136" s="947"/>
      <c r="UMP136" s="947"/>
      <c r="UMQ136" s="947"/>
      <c r="UMR136" s="947"/>
      <c r="UMS136" s="947"/>
      <c r="UMT136" s="947"/>
      <c r="UMU136" s="947"/>
      <c r="UMV136" s="947"/>
      <c r="UMW136" s="947"/>
      <c r="UMX136" s="947"/>
      <c r="UMY136" s="947"/>
      <c r="UMZ136" s="947"/>
      <c r="UNA136" s="947"/>
      <c r="UNB136" s="947"/>
      <c r="UNC136" s="947"/>
      <c r="UND136" s="947"/>
      <c r="UNE136" s="947"/>
      <c r="UNF136" s="947"/>
      <c r="UNG136" s="947"/>
      <c r="UNH136" s="947"/>
      <c r="UNI136" s="947"/>
      <c r="UNJ136" s="947"/>
      <c r="UNK136" s="947"/>
      <c r="UNL136" s="947"/>
      <c r="UNM136" s="947"/>
      <c r="UNN136" s="947"/>
      <c r="UNO136" s="947"/>
      <c r="UNP136" s="947"/>
      <c r="UNQ136" s="947"/>
      <c r="UNR136" s="947"/>
      <c r="UNS136" s="947"/>
      <c r="UNT136" s="947"/>
      <c r="UNU136" s="947"/>
      <c r="UNV136" s="947"/>
      <c r="UNW136" s="947"/>
      <c r="UNX136" s="947"/>
      <c r="UNY136" s="947"/>
      <c r="UNZ136" s="947"/>
      <c r="UOA136" s="947"/>
      <c r="UOB136" s="947"/>
      <c r="UOC136" s="947"/>
      <c r="UOD136" s="947"/>
      <c r="UOE136" s="947"/>
      <c r="UOF136" s="947"/>
      <c r="UOG136" s="947"/>
      <c r="UOH136" s="947"/>
      <c r="UOI136" s="947"/>
      <c r="UOJ136" s="947"/>
      <c r="UOK136" s="947"/>
      <c r="UOL136" s="947"/>
      <c r="UOM136" s="947"/>
      <c r="UON136" s="947"/>
      <c r="UOO136" s="947"/>
      <c r="UOP136" s="947"/>
      <c r="UOQ136" s="947"/>
      <c r="UOR136" s="947"/>
      <c r="UOS136" s="947"/>
      <c r="UOT136" s="947"/>
      <c r="UOU136" s="947"/>
      <c r="UOV136" s="947"/>
      <c r="UOW136" s="947"/>
      <c r="UOX136" s="947"/>
      <c r="UOY136" s="947"/>
      <c r="UOZ136" s="947"/>
      <c r="UPA136" s="947"/>
      <c r="UPB136" s="947"/>
      <c r="UPC136" s="947"/>
      <c r="UPD136" s="947"/>
      <c r="UPE136" s="947"/>
      <c r="UPF136" s="947"/>
      <c r="UPG136" s="947"/>
      <c r="UPH136" s="947"/>
      <c r="UPI136" s="947"/>
      <c r="UPJ136" s="947"/>
      <c r="UPK136" s="947"/>
      <c r="UPL136" s="947"/>
      <c r="UPM136" s="947"/>
      <c r="UPN136" s="947"/>
      <c r="UPO136" s="947"/>
      <c r="UPP136" s="947"/>
      <c r="UPQ136" s="947"/>
      <c r="UPR136" s="947"/>
      <c r="UPS136" s="947"/>
      <c r="UPT136" s="947"/>
      <c r="UPU136" s="947"/>
      <c r="UPV136" s="947"/>
      <c r="UPW136" s="947"/>
      <c r="UPX136" s="947"/>
      <c r="UPY136" s="947"/>
      <c r="UPZ136" s="947"/>
      <c r="UQA136" s="947"/>
      <c r="UQB136" s="947"/>
      <c r="UQC136" s="947"/>
      <c r="UQD136" s="947"/>
      <c r="UQE136" s="947"/>
      <c r="UQF136" s="947"/>
      <c r="UQG136" s="947"/>
      <c r="UQH136" s="947"/>
      <c r="UQI136" s="947"/>
      <c r="UQJ136" s="947"/>
      <c r="UQK136" s="947"/>
      <c r="UQL136" s="947"/>
      <c r="UQM136" s="947"/>
      <c r="UQN136" s="947"/>
      <c r="UQO136" s="947"/>
      <c r="UQP136" s="947"/>
      <c r="UQQ136" s="947"/>
      <c r="UQR136" s="947"/>
      <c r="UQS136" s="947"/>
      <c r="UQT136" s="947"/>
      <c r="UQU136" s="947"/>
      <c r="UQV136" s="947"/>
      <c r="UQW136" s="947"/>
      <c r="UQX136" s="947"/>
      <c r="UQY136" s="947"/>
      <c r="UQZ136" s="947"/>
      <c r="URA136" s="947"/>
      <c r="URB136" s="947"/>
      <c r="URC136" s="947"/>
      <c r="URD136" s="947"/>
      <c r="URE136" s="947"/>
      <c r="URF136" s="947"/>
      <c r="URG136" s="947"/>
      <c r="URH136" s="947"/>
      <c r="URI136" s="947"/>
      <c r="URJ136" s="947"/>
      <c r="URK136" s="947"/>
      <c r="URL136" s="947"/>
      <c r="URM136" s="947"/>
      <c r="URN136" s="947"/>
      <c r="URO136" s="947"/>
      <c r="URP136" s="947"/>
      <c r="URQ136" s="947"/>
      <c r="URR136" s="947"/>
      <c r="URS136" s="947"/>
      <c r="URT136" s="947"/>
      <c r="URU136" s="947"/>
      <c r="URV136" s="947"/>
      <c r="URW136" s="947"/>
      <c r="URX136" s="947"/>
      <c r="URY136" s="947"/>
      <c r="URZ136" s="947"/>
      <c r="USA136" s="947"/>
      <c r="USB136" s="947"/>
      <c r="USC136" s="947"/>
      <c r="USD136" s="947"/>
      <c r="USE136" s="947"/>
      <c r="USF136" s="947"/>
      <c r="USG136" s="947"/>
      <c r="USH136" s="947"/>
      <c r="USI136" s="947"/>
      <c r="USJ136" s="947"/>
      <c r="USK136" s="947"/>
      <c r="USL136" s="947"/>
      <c r="USM136" s="947"/>
      <c r="USN136" s="947"/>
      <c r="USO136" s="947"/>
      <c r="USP136" s="947"/>
      <c r="USQ136" s="947"/>
      <c r="USR136" s="947"/>
      <c r="USS136" s="947"/>
      <c r="UST136" s="947"/>
      <c r="USU136" s="947"/>
      <c r="USV136" s="947"/>
      <c r="USW136" s="947"/>
      <c r="USX136" s="947"/>
      <c r="USY136" s="947"/>
      <c r="USZ136" s="947"/>
      <c r="UTA136" s="947"/>
      <c r="UTB136" s="947"/>
      <c r="UTC136" s="947"/>
      <c r="UTD136" s="947"/>
      <c r="UTE136" s="947"/>
      <c r="UTF136" s="947"/>
      <c r="UTG136" s="947"/>
      <c r="UTH136" s="947"/>
      <c r="UTI136" s="947"/>
      <c r="UTJ136" s="947"/>
      <c r="UTK136" s="947"/>
      <c r="UTL136" s="947"/>
      <c r="UTM136" s="947"/>
      <c r="UTN136" s="947"/>
      <c r="UTO136" s="947"/>
      <c r="UTP136" s="947"/>
      <c r="UTQ136" s="947"/>
      <c r="UTR136" s="947"/>
      <c r="UTS136" s="947"/>
      <c r="UTT136" s="947"/>
      <c r="UTU136" s="947"/>
      <c r="UTV136" s="947"/>
      <c r="UTW136" s="947"/>
      <c r="UTX136" s="947"/>
      <c r="UTY136" s="947"/>
      <c r="UTZ136" s="947"/>
      <c r="UUA136" s="947"/>
      <c r="UUB136" s="947"/>
      <c r="UUC136" s="947"/>
      <c r="UUD136" s="947"/>
      <c r="UUE136" s="947"/>
      <c r="UUF136" s="947"/>
      <c r="UUG136" s="947"/>
      <c r="UUH136" s="947"/>
      <c r="UUI136" s="947"/>
      <c r="UUJ136" s="947"/>
      <c r="UUK136" s="947"/>
      <c r="UUL136" s="947"/>
      <c r="UUM136" s="947"/>
      <c r="UUN136" s="947"/>
      <c r="UUO136" s="947"/>
      <c r="UUP136" s="947"/>
      <c r="UUQ136" s="947"/>
      <c r="UUR136" s="947"/>
      <c r="UUS136" s="947"/>
      <c r="UUT136" s="947"/>
      <c r="UUU136" s="947"/>
      <c r="UUV136" s="947"/>
      <c r="UUW136" s="947"/>
      <c r="UUX136" s="947"/>
      <c r="UUY136" s="947"/>
      <c r="UUZ136" s="947"/>
      <c r="UVA136" s="947"/>
      <c r="UVB136" s="947"/>
      <c r="UVC136" s="947"/>
      <c r="UVD136" s="947"/>
      <c r="UVE136" s="947"/>
      <c r="UVF136" s="947"/>
      <c r="UVG136" s="947"/>
      <c r="UVH136" s="947"/>
      <c r="UVI136" s="947"/>
      <c r="UVJ136" s="947"/>
      <c r="UVK136" s="947"/>
      <c r="UVL136" s="947"/>
      <c r="UVM136" s="947"/>
      <c r="UVN136" s="947"/>
      <c r="UVO136" s="947"/>
      <c r="UVP136" s="947"/>
      <c r="UVQ136" s="947"/>
      <c r="UVR136" s="947"/>
      <c r="UVS136" s="947"/>
      <c r="UVT136" s="947"/>
      <c r="UVU136" s="947"/>
      <c r="UVV136" s="947"/>
      <c r="UVW136" s="947"/>
      <c r="UVX136" s="947"/>
      <c r="UVY136" s="947"/>
      <c r="UVZ136" s="947"/>
      <c r="UWA136" s="947"/>
      <c r="UWB136" s="947"/>
      <c r="UWC136" s="947"/>
      <c r="UWD136" s="947"/>
      <c r="UWE136" s="947"/>
      <c r="UWF136" s="947"/>
      <c r="UWG136" s="947"/>
      <c r="UWH136" s="947"/>
      <c r="UWI136" s="947"/>
      <c r="UWJ136" s="947"/>
      <c r="UWK136" s="947"/>
      <c r="UWL136" s="947"/>
      <c r="UWM136" s="947"/>
      <c r="UWN136" s="947"/>
      <c r="UWO136" s="947"/>
      <c r="UWP136" s="947"/>
      <c r="UWQ136" s="947"/>
      <c r="UWR136" s="947"/>
      <c r="UWS136" s="947"/>
      <c r="UWT136" s="947"/>
      <c r="UWU136" s="947"/>
      <c r="UWV136" s="947"/>
      <c r="UWW136" s="947"/>
      <c r="UWX136" s="947"/>
      <c r="UWY136" s="947"/>
      <c r="UWZ136" s="947"/>
      <c r="UXA136" s="947"/>
      <c r="UXB136" s="947"/>
      <c r="UXC136" s="947"/>
      <c r="UXD136" s="947"/>
      <c r="UXE136" s="947"/>
      <c r="UXF136" s="947"/>
      <c r="UXG136" s="947"/>
      <c r="UXH136" s="947"/>
      <c r="UXI136" s="947"/>
      <c r="UXJ136" s="947"/>
      <c r="UXK136" s="947"/>
      <c r="UXL136" s="947"/>
      <c r="UXM136" s="947"/>
      <c r="UXN136" s="947"/>
      <c r="UXO136" s="947"/>
      <c r="UXP136" s="947"/>
      <c r="UXQ136" s="947"/>
      <c r="UXR136" s="947"/>
      <c r="UXS136" s="947"/>
      <c r="UXT136" s="947"/>
      <c r="UXU136" s="947"/>
      <c r="UXV136" s="947"/>
      <c r="UXW136" s="947"/>
      <c r="UXX136" s="947"/>
      <c r="UXY136" s="947"/>
      <c r="UXZ136" s="947"/>
      <c r="UYA136" s="947"/>
      <c r="UYB136" s="947"/>
      <c r="UYC136" s="947"/>
      <c r="UYD136" s="947"/>
      <c r="UYE136" s="947"/>
      <c r="UYF136" s="947"/>
      <c r="UYG136" s="947"/>
      <c r="UYH136" s="947"/>
      <c r="UYI136" s="947"/>
      <c r="UYJ136" s="947"/>
      <c r="UYK136" s="947"/>
      <c r="UYL136" s="947"/>
      <c r="UYM136" s="947"/>
      <c r="UYN136" s="947"/>
      <c r="UYO136" s="947"/>
      <c r="UYP136" s="947"/>
      <c r="UYQ136" s="947"/>
      <c r="UYR136" s="947"/>
      <c r="UYS136" s="947"/>
      <c r="UYT136" s="947"/>
      <c r="UYU136" s="947"/>
      <c r="UYV136" s="947"/>
      <c r="UYW136" s="947"/>
      <c r="UYX136" s="947"/>
      <c r="UYY136" s="947"/>
      <c r="UYZ136" s="947"/>
      <c r="UZA136" s="947"/>
      <c r="UZB136" s="947"/>
      <c r="UZC136" s="947"/>
      <c r="UZD136" s="947"/>
      <c r="UZE136" s="947"/>
      <c r="UZF136" s="947"/>
      <c r="UZG136" s="947"/>
      <c r="UZH136" s="947"/>
      <c r="UZI136" s="947"/>
      <c r="UZJ136" s="947"/>
      <c r="UZK136" s="947"/>
      <c r="UZL136" s="947"/>
      <c r="UZM136" s="947"/>
      <c r="UZN136" s="947"/>
      <c r="UZO136" s="947"/>
      <c r="UZP136" s="947"/>
      <c r="UZQ136" s="947"/>
      <c r="UZR136" s="947"/>
      <c r="UZS136" s="947"/>
      <c r="UZT136" s="947"/>
      <c r="UZU136" s="947"/>
      <c r="UZV136" s="947"/>
      <c r="UZW136" s="947"/>
      <c r="UZX136" s="947"/>
      <c r="UZY136" s="947"/>
      <c r="UZZ136" s="947"/>
      <c r="VAA136" s="947"/>
      <c r="VAB136" s="947"/>
      <c r="VAC136" s="947"/>
      <c r="VAD136" s="947"/>
      <c r="VAE136" s="947"/>
      <c r="VAF136" s="947"/>
      <c r="VAG136" s="947"/>
      <c r="VAH136" s="947"/>
      <c r="VAI136" s="947"/>
      <c r="VAJ136" s="947"/>
      <c r="VAK136" s="947"/>
      <c r="VAL136" s="947"/>
      <c r="VAM136" s="947"/>
      <c r="VAN136" s="947"/>
      <c r="VAO136" s="947"/>
      <c r="VAP136" s="947"/>
      <c r="VAQ136" s="947"/>
      <c r="VAR136" s="947"/>
      <c r="VAS136" s="947"/>
      <c r="VAT136" s="947"/>
      <c r="VAU136" s="947"/>
      <c r="VAV136" s="947"/>
      <c r="VAW136" s="947"/>
      <c r="VAX136" s="947"/>
      <c r="VAY136" s="947"/>
      <c r="VAZ136" s="947"/>
      <c r="VBA136" s="947"/>
      <c r="VBB136" s="947"/>
      <c r="VBC136" s="947"/>
      <c r="VBD136" s="947"/>
      <c r="VBE136" s="947"/>
      <c r="VBF136" s="947"/>
      <c r="VBG136" s="947"/>
      <c r="VBH136" s="947"/>
      <c r="VBI136" s="947"/>
      <c r="VBJ136" s="947"/>
      <c r="VBK136" s="947"/>
      <c r="VBL136" s="947"/>
      <c r="VBM136" s="947"/>
      <c r="VBN136" s="947"/>
      <c r="VBO136" s="947"/>
      <c r="VBP136" s="947"/>
      <c r="VBQ136" s="947"/>
      <c r="VBR136" s="947"/>
      <c r="VBS136" s="947"/>
      <c r="VBT136" s="947"/>
      <c r="VBU136" s="947"/>
      <c r="VBV136" s="947"/>
      <c r="VBW136" s="947"/>
      <c r="VBX136" s="947"/>
      <c r="VBY136" s="947"/>
      <c r="VBZ136" s="947"/>
      <c r="VCA136" s="947"/>
      <c r="VCB136" s="947"/>
      <c r="VCC136" s="947"/>
      <c r="VCD136" s="947"/>
      <c r="VCE136" s="947"/>
      <c r="VCF136" s="947"/>
      <c r="VCG136" s="947"/>
      <c r="VCH136" s="947"/>
      <c r="VCI136" s="947"/>
      <c r="VCJ136" s="947"/>
      <c r="VCK136" s="947"/>
      <c r="VCL136" s="947"/>
      <c r="VCM136" s="947"/>
      <c r="VCN136" s="947"/>
      <c r="VCO136" s="947"/>
      <c r="VCP136" s="947"/>
      <c r="VCQ136" s="947"/>
      <c r="VCR136" s="947"/>
      <c r="VCS136" s="947"/>
      <c r="VCT136" s="947"/>
      <c r="VCU136" s="947"/>
      <c r="VCV136" s="947"/>
      <c r="VCW136" s="947"/>
      <c r="VCX136" s="947"/>
      <c r="VCY136" s="947"/>
      <c r="VCZ136" s="947"/>
      <c r="VDA136" s="947"/>
      <c r="VDB136" s="947"/>
      <c r="VDC136" s="947"/>
      <c r="VDD136" s="947"/>
      <c r="VDE136" s="947"/>
      <c r="VDF136" s="947"/>
      <c r="VDG136" s="947"/>
      <c r="VDH136" s="947"/>
      <c r="VDI136" s="947"/>
      <c r="VDJ136" s="947"/>
      <c r="VDK136" s="947"/>
      <c r="VDL136" s="947"/>
      <c r="VDM136" s="947"/>
      <c r="VDN136" s="947"/>
      <c r="VDO136" s="947"/>
      <c r="VDP136" s="947"/>
      <c r="VDQ136" s="947"/>
      <c r="VDR136" s="947"/>
      <c r="VDS136" s="947"/>
      <c r="VDT136" s="947"/>
      <c r="VDU136" s="947"/>
      <c r="VDV136" s="947"/>
      <c r="VDW136" s="947"/>
      <c r="VDX136" s="947"/>
      <c r="VDY136" s="947"/>
      <c r="VDZ136" s="947"/>
      <c r="VEA136" s="947"/>
      <c r="VEB136" s="947"/>
      <c r="VEC136" s="947"/>
      <c r="VED136" s="947"/>
      <c r="VEE136" s="947"/>
      <c r="VEF136" s="947"/>
      <c r="VEG136" s="947"/>
      <c r="VEH136" s="947"/>
      <c r="VEI136" s="947"/>
      <c r="VEJ136" s="947"/>
      <c r="VEK136" s="947"/>
      <c r="VEL136" s="947"/>
      <c r="VEM136" s="947"/>
      <c r="VEN136" s="947"/>
      <c r="VEO136" s="947"/>
      <c r="VEP136" s="947"/>
      <c r="VEQ136" s="947"/>
      <c r="VER136" s="947"/>
      <c r="VES136" s="947"/>
      <c r="VET136" s="947"/>
      <c r="VEU136" s="947"/>
      <c r="VEV136" s="947"/>
      <c r="VEW136" s="947"/>
      <c r="VEX136" s="947"/>
      <c r="VEY136" s="947"/>
      <c r="VEZ136" s="947"/>
      <c r="VFA136" s="947"/>
      <c r="VFB136" s="947"/>
      <c r="VFC136" s="947"/>
      <c r="VFD136" s="947"/>
      <c r="VFE136" s="947"/>
      <c r="VFF136" s="947"/>
      <c r="VFG136" s="947"/>
      <c r="VFH136" s="947"/>
      <c r="VFI136" s="947"/>
      <c r="VFJ136" s="947"/>
      <c r="VFK136" s="947"/>
      <c r="VFL136" s="947"/>
      <c r="VFM136" s="947"/>
      <c r="VFN136" s="947"/>
      <c r="VFO136" s="947"/>
      <c r="VFP136" s="947"/>
      <c r="VFQ136" s="947"/>
      <c r="VFR136" s="947"/>
      <c r="VFS136" s="947"/>
      <c r="VFT136" s="947"/>
      <c r="VFU136" s="947"/>
      <c r="VFV136" s="947"/>
      <c r="VFW136" s="947"/>
      <c r="VFX136" s="947"/>
      <c r="VFY136" s="947"/>
      <c r="VFZ136" s="947"/>
      <c r="VGA136" s="947"/>
      <c r="VGB136" s="947"/>
      <c r="VGC136" s="947"/>
      <c r="VGD136" s="947"/>
      <c r="VGE136" s="947"/>
      <c r="VGF136" s="947"/>
      <c r="VGG136" s="947"/>
      <c r="VGH136" s="947"/>
      <c r="VGI136" s="947"/>
      <c r="VGJ136" s="947"/>
      <c r="VGK136" s="947"/>
      <c r="VGL136" s="947"/>
      <c r="VGM136" s="947"/>
      <c r="VGN136" s="947"/>
      <c r="VGO136" s="947"/>
      <c r="VGP136" s="947"/>
      <c r="VGQ136" s="947"/>
      <c r="VGR136" s="947"/>
      <c r="VGS136" s="947"/>
      <c r="VGT136" s="947"/>
      <c r="VGU136" s="947"/>
      <c r="VGV136" s="947"/>
      <c r="VGW136" s="947"/>
      <c r="VGX136" s="947"/>
      <c r="VGY136" s="947"/>
      <c r="VGZ136" s="947"/>
      <c r="VHA136" s="947"/>
      <c r="VHB136" s="947"/>
      <c r="VHC136" s="947"/>
      <c r="VHD136" s="947"/>
      <c r="VHE136" s="947"/>
      <c r="VHF136" s="947"/>
      <c r="VHG136" s="947"/>
      <c r="VHH136" s="947"/>
      <c r="VHI136" s="947"/>
      <c r="VHJ136" s="947"/>
      <c r="VHK136" s="947"/>
      <c r="VHL136" s="947"/>
      <c r="VHM136" s="947"/>
      <c r="VHN136" s="947"/>
      <c r="VHO136" s="947"/>
      <c r="VHP136" s="947"/>
      <c r="VHQ136" s="947"/>
      <c r="VHR136" s="947"/>
      <c r="VHS136" s="947"/>
      <c r="VHT136" s="947"/>
      <c r="VHU136" s="947"/>
      <c r="VHV136" s="947"/>
      <c r="VHW136" s="947"/>
      <c r="VHX136" s="947"/>
      <c r="VHY136" s="947"/>
      <c r="VHZ136" s="947"/>
      <c r="VIA136" s="947"/>
      <c r="VIB136" s="947"/>
      <c r="VIC136" s="947"/>
      <c r="VID136" s="947"/>
      <c r="VIE136" s="947"/>
      <c r="VIF136" s="947"/>
      <c r="VIG136" s="947"/>
      <c r="VIH136" s="947"/>
      <c r="VII136" s="947"/>
      <c r="VIJ136" s="947"/>
      <c r="VIK136" s="947"/>
      <c r="VIL136" s="947"/>
      <c r="VIM136" s="947"/>
      <c r="VIN136" s="947"/>
      <c r="VIO136" s="947"/>
      <c r="VIP136" s="947"/>
      <c r="VIQ136" s="947"/>
      <c r="VIR136" s="947"/>
      <c r="VIS136" s="947"/>
      <c r="VIT136" s="947"/>
      <c r="VIU136" s="947"/>
      <c r="VIV136" s="947"/>
      <c r="VIW136" s="947"/>
      <c r="VIX136" s="947"/>
      <c r="VIY136" s="947"/>
      <c r="VIZ136" s="947"/>
      <c r="VJA136" s="947"/>
      <c r="VJB136" s="947"/>
      <c r="VJC136" s="947"/>
      <c r="VJD136" s="947"/>
      <c r="VJE136" s="947"/>
      <c r="VJF136" s="947"/>
      <c r="VJG136" s="947"/>
      <c r="VJH136" s="947"/>
      <c r="VJI136" s="947"/>
      <c r="VJJ136" s="947"/>
      <c r="VJK136" s="947"/>
      <c r="VJL136" s="947"/>
      <c r="VJM136" s="947"/>
      <c r="VJN136" s="947"/>
      <c r="VJO136" s="947"/>
      <c r="VJP136" s="947"/>
      <c r="VJQ136" s="947"/>
      <c r="VJR136" s="947"/>
      <c r="VJS136" s="947"/>
      <c r="VJT136" s="947"/>
      <c r="VJU136" s="947"/>
      <c r="VJV136" s="947"/>
      <c r="VJW136" s="947"/>
      <c r="VJX136" s="947"/>
      <c r="VJY136" s="947"/>
      <c r="VJZ136" s="947"/>
      <c r="VKA136" s="947"/>
      <c r="VKB136" s="947"/>
      <c r="VKC136" s="947"/>
      <c r="VKD136" s="947"/>
      <c r="VKE136" s="947"/>
      <c r="VKF136" s="947"/>
      <c r="VKG136" s="947"/>
      <c r="VKH136" s="947"/>
      <c r="VKI136" s="947"/>
      <c r="VKJ136" s="947"/>
      <c r="VKK136" s="947"/>
      <c r="VKL136" s="947"/>
      <c r="VKM136" s="947"/>
      <c r="VKN136" s="947"/>
      <c r="VKO136" s="947"/>
      <c r="VKP136" s="947"/>
      <c r="VKQ136" s="947"/>
      <c r="VKR136" s="947"/>
      <c r="VKS136" s="947"/>
      <c r="VKT136" s="947"/>
      <c r="VKU136" s="947"/>
      <c r="VKV136" s="947"/>
      <c r="VKW136" s="947"/>
      <c r="VKX136" s="947"/>
      <c r="VKY136" s="947"/>
      <c r="VKZ136" s="947"/>
      <c r="VLA136" s="947"/>
      <c r="VLB136" s="947"/>
      <c r="VLC136" s="947"/>
      <c r="VLD136" s="947"/>
      <c r="VLE136" s="947"/>
      <c r="VLF136" s="947"/>
      <c r="VLG136" s="947"/>
      <c r="VLH136" s="947"/>
      <c r="VLI136" s="947"/>
      <c r="VLJ136" s="947"/>
      <c r="VLK136" s="947"/>
      <c r="VLL136" s="947"/>
      <c r="VLM136" s="947"/>
      <c r="VLN136" s="947"/>
      <c r="VLO136" s="947"/>
      <c r="VLP136" s="947"/>
      <c r="VLQ136" s="947"/>
      <c r="VLR136" s="947"/>
      <c r="VLS136" s="947"/>
      <c r="VLT136" s="947"/>
      <c r="VLU136" s="947"/>
      <c r="VLV136" s="947"/>
      <c r="VLW136" s="947"/>
      <c r="VLX136" s="947"/>
      <c r="VLY136" s="947"/>
      <c r="VLZ136" s="947"/>
      <c r="VMA136" s="947"/>
      <c r="VMB136" s="947"/>
      <c r="VMC136" s="947"/>
      <c r="VMD136" s="947"/>
      <c r="VME136" s="947"/>
      <c r="VMF136" s="947"/>
      <c r="VMG136" s="947"/>
      <c r="VMH136" s="947"/>
      <c r="VMI136" s="947"/>
      <c r="VMJ136" s="947"/>
      <c r="VMK136" s="947"/>
      <c r="VML136" s="947"/>
      <c r="VMM136" s="947"/>
      <c r="VMN136" s="947"/>
      <c r="VMO136" s="947"/>
      <c r="VMP136" s="947"/>
      <c r="VMQ136" s="947"/>
      <c r="VMR136" s="947"/>
      <c r="VMS136" s="947"/>
      <c r="VMT136" s="947"/>
      <c r="VMU136" s="947"/>
      <c r="VMV136" s="947"/>
      <c r="VMW136" s="947"/>
      <c r="VMX136" s="947"/>
      <c r="VMY136" s="947"/>
      <c r="VMZ136" s="947"/>
      <c r="VNA136" s="947"/>
      <c r="VNB136" s="947"/>
      <c r="VNC136" s="947"/>
      <c r="VND136" s="947"/>
      <c r="VNE136" s="947"/>
      <c r="VNF136" s="947"/>
      <c r="VNG136" s="947"/>
      <c r="VNH136" s="947"/>
      <c r="VNI136" s="947"/>
      <c r="VNJ136" s="947"/>
      <c r="VNK136" s="947"/>
      <c r="VNL136" s="947"/>
      <c r="VNM136" s="947"/>
      <c r="VNN136" s="947"/>
      <c r="VNO136" s="947"/>
      <c r="VNP136" s="947"/>
      <c r="VNQ136" s="947"/>
      <c r="VNR136" s="947"/>
      <c r="VNS136" s="947"/>
      <c r="VNT136" s="947"/>
      <c r="VNU136" s="947"/>
      <c r="VNV136" s="947"/>
      <c r="VNW136" s="947"/>
      <c r="VNX136" s="947"/>
      <c r="VNY136" s="947"/>
      <c r="VNZ136" s="947"/>
      <c r="VOA136" s="947"/>
      <c r="VOB136" s="947"/>
      <c r="VOC136" s="947"/>
      <c r="VOD136" s="947"/>
      <c r="VOE136" s="947"/>
      <c r="VOF136" s="947"/>
      <c r="VOG136" s="947"/>
      <c r="VOH136" s="947"/>
      <c r="VOI136" s="947"/>
      <c r="VOJ136" s="947"/>
      <c r="VOK136" s="947"/>
      <c r="VOL136" s="947"/>
      <c r="VOM136" s="947"/>
      <c r="VON136" s="947"/>
      <c r="VOO136" s="947"/>
      <c r="VOP136" s="947"/>
      <c r="VOQ136" s="947"/>
      <c r="VOR136" s="947"/>
      <c r="VOS136" s="947"/>
      <c r="VOT136" s="947"/>
      <c r="VOU136" s="947"/>
      <c r="VOV136" s="947"/>
      <c r="VOW136" s="947"/>
      <c r="VOX136" s="947"/>
      <c r="VOY136" s="947"/>
      <c r="VOZ136" s="947"/>
      <c r="VPA136" s="947"/>
      <c r="VPB136" s="947"/>
      <c r="VPC136" s="947"/>
      <c r="VPD136" s="947"/>
      <c r="VPE136" s="947"/>
      <c r="VPF136" s="947"/>
      <c r="VPG136" s="947"/>
      <c r="VPH136" s="947"/>
      <c r="VPI136" s="947"/>
      <c r="VPJ136" s="947"/>
      <c r="VPK136" s="947"/>
      <c r="VPL136" s="947"/>
      <c r="VPM136" s="947"/>
      <c r="VPN136" s="947"/>
      <c r="VPO136" s="947"/>
      <c r="VPP136" s="947"/>
      <c r="VPQ136" s="947"/>
      <c r="VPR136" s="947"/>
      <c r="VPS136" s="947"/>
      <c r="VPT136" s="947"/>
      <c r="VPU136" s="947"/>
      <c r="VPV136" s="947"/>
      <c r="VPW136" s="947"/>
      <c r="VPX136" s="947"/>
      <c r="VPY136" s="947"/>
      <c r="VPZ136" s="947"/>
      <c r="VQA136" s="947"/>
      <c r="VQB136" s="947"/>
      <c r="VQC136" s="947"/>
      <c r="VQD136" s="947"/>
      <c r="VQE136" s="947"/>
      <c r="VQF136" s="947"/>
      <c r="VQG136" s="947"/>
      <c r="VQH136" s="947"/>
      <c r="VQI136" s="947"/>
      <c r="VQJ136" s="947"/>
      <c r="VQK136" s="947"/>
      <c r="VQL136" s="947"/>
      <c r="VQM136" s="947"/>
      <c r="VQN136" s="947"/>
      <c r="VQO136" s="947"/>
      <c r="VQP136" s="947"/>
      <c r="VQQ136" s="947"/>
      <c r="VQR136" s="947"/>
      <c r="VQS136" s="947"/>
      <c r="VQT136" s="947"/>
      <c r="VQU136" s="947"/>
      <c r="VQV136" s="947"/>
      <c r="VQW136" s="947"/>
      <c r="VQX136" s="947"/>
      <c r="VQY136" s="947"/>
      <c r="VQZ136" s="947"/>
      <c r="VRA136" s="947"/>
      <c r="VRB136" s="947"/>
      <c r="VRC136" s="947"/>
      <c r="VRD136" s="947"/>
      <c r="VRE136" s="947"/>
      <c r="VRF136" s="947"/>
      <c r="VRG136" s="947"/>
      <c r="VRH136" s="947"/>
      <c r="VRI136" s="947"/>
      <c r="VRJ136" s="947"/>
      <c r="VRK136" s="947"/>
      <c r="VRL136" s="947"/>
      <c r="VRM136" s="947"/>
      <c r="VRN136" s="947"/>
      <c r="VRO136" s="947"/>
      <c r="VRP136" s="947"/>
      <c r="VRQ136" s="947"/>
      <c r="VRR136" s="947"/>
      <c r="VRS136" s="947"/>
      <c r="VRT136" s="947"/>
      <c r="VRU136" s="947"/>
      <c r="VRV136" s="947"/>
      <c r="VRW136" s="947"/>
      <c r="VRX136" s="947"/>
      <c r="VRY136" s="947"/>
      <c r="VRZ136" s="947"/>
      <c r="VSA136" s="947"/>
      <c r="VSB136" s="947"/>
      <c r="VSC136" s="947"/>
      <c r="VSD136" s="947"/>
      <c r="VSE136" s="947"/>
      <c r="VSF136" s="947"/>
      <c r="VSG136" s="947"/>
      <c r="VSH136" s="947"/>
      <c r="VSI136" s="947"/>
      <c r="VSJ136" s="947"/>
      <c r="VSK136" s="947"/>
      <c r="VSL136" s="947"/>
      <c r="VSM136" s="947"/>
      <c r="VSN136" s="947"/>
      <c r="VSO136" s="947"/>
      <c r="VSP136" s="947"/>
      <c r="VSQ136" s="947"/>
      <c r="VSR136" s="947"/>
      <c r="VSS136" s="947"/>
      <c r="VST136" s="947"/>
      <c r="VSU136" s="947"/>
      <c r="VSV136" s="947"/>
      <c r="VSW136" s="947"/>
      <c r="VSX136" s="947"/>
      <c r="VSY136" s="947"/>
      <c r="VSZ136" s="947"/>
      <c r="VTA136" s="947"/>
      <c r="VTB136" s="947"/>
      <c r="VTC136" s="947"/>
      <c r="VTD136" s="947"/>
      <c r="VTE136" s="947"/>
      <c r="VTF136" s="947"/>
      <c r="VTG136" s="947"/>
      <c r="VTH136" s="947"/>
      <c r="VTI136" s="947"/>
      <c r="VTJ136" s="947"/>
      <c r="VTK136" s="947"/>
      <c r="VTL136" s="947"/>
      <c r="VTM136" s="947"/>
      <c r="VTN136" s="947"/>
      <c r="VTO136" s="947"/>
      <c r="VTP136" s="947"/>
      <c r="VTQ136" s="947"/>
      <c r="VTR136" s="947"/>
      <c r="VTS136" s="947"/>
      <c r="VTT136" s="947"/>
      <c r="VTU136" s="947"/>
      <c r="VTV136" s="947"/>
      <c r="VTW136" s="947"/>
      <c r="VTX136" s="947"/>
      <c r="VTY136" s="947"/>
      <c r="VTZ136" s="947"/>
      <c r="VUA136" s="947"/>
      <c r="VUB136" s="947"/>
      <c r="VUC136" s="947"/>
      <c r="VUD136" s="947"/>
      <c r="VUE136" s="947"/>
      <c r="VUF136" s="947"/>
      <c r="VUG136" s="947"/>
      <c r="VUH136" s="947"/>
      <c r="VUI136" s="947"/>
      <c r="VUJ136" s="947"/>
      <c r="VUK136" s="947"/>
      <c r="VUL136" s="947"/>
      <c r="VUM136" s="947"/>
      <c r="VUN136" s="947"/>
      <c r="VUO136" s="947"/>
      <c r="VUP136" s="947"/>
      <c r="VUQ136" s="947"/>
      <c r="VUR136" s="947"/>
      <c r="VUS136" s="947"/>
      <c r="VUT136" s="947"/>
      <c r="VUU136" s="947"/>
      <c r="VUV136" s="947"/>
      <c r="VUW136" s="947"/>
      <c r="VUX136" s="947"/>
      <c r="VUY136" s="947"/>
      <c r="VUZ136" s="947"/>
      <c r="VVA136" s="947"/>
      <c r="VVB136" s="947"/>
      <c r="VVC136" s="947"/>
      <c r="VVD136" s="947"/>
      <c r="VVE136" s="947"/>
      <c r="VVF136" s="947"/>
      <c r="VVG136" s="947"/>
      <c r="VVH136" s="947"/>
      <c r="VVI136" s="947"/>
      <c r="VVJ136" s="947"/>
      <c r="VVK136" s="947"/>
      <c r="VVL136" s="947"/>
      <c r="VVM136" s="947"/>
      <c r="VVN136" s="947"/>
      <c r="VVO136" s="947"/>
      <c r="VVP136" s="947"/>
      <c r="VVQ136" s="947"/>
      <c r="VVR136" s="947"/>
      <c r="VVS136" s="947"/>
      <c r="VVT136" s="947"/>
      <c r="VVU136" s="947"/>
      <c r="VVV136" s="947"/>
      <c r="VVW136" s="947"/>
      <c r="VVX136" s="947"/>
      <c r="VVY136" s="947"/>
      <c r="VVZ136" s="947"/>
      <c r="VWA136" s="947"/>
      <c r="VWB136" s="947"/>
      <c r="VWC136" s="947"/>
      <c r="VWD136" s="947"/>
      <c r="VWE136" s="947"/>
      <c r="VWF136" s="947"/>
      <c r="VWG136" s="947"/>
      <c r="VWH136" s="947"/>
      <c r="VWI136" s="947"/>
      <c r="VWJ136" s="947"/>
      <c r="VWK136" s="947"/>
      <c r="VWL136" s="947"/>
      <c r="VWM136" s="947"/>
      <c r="VWN136" s="947"/>
      <c r="VWO136" s="947"/>
      <c r="VWP136" s="947"/>
      <c r="VWQ136" s="947"/>
      <c r="VWR136" s="947"/>
      <c r="VWS136" s="947"/>
      <c r="VWT136" s="947"/>
      <c r="VWU136" s="947"/>
      <c r="VWV136" s="947"/>
      <c r="VWW136" s="947"/>
      <c r="VWX136" s="947"/>
      <c r="VWY136" s="947"/>
      <c r="VWZ136" s="947"/>
      <c r="VXA136" s="947"/>
      <c r="VXB136" s="947"/>
      <c r="VXC136" s="947"/>
      <c r="VXD136" s="947"/>
      <c r="VXE136" s="947"/>
      <c r="VXF136" s="947"/>
      <c r="VXG136" s="947"/>
      <c r="VXH136" s="947"/>
      <c r="VXI136" s="947"/>
      <c r="VXJ136" s="947"/>
      <c r="VXK136" s="947"/>
      <c r="VXL136" s="947"/>
      <c r="VXM136" s="947"/>
      <c r="VXN136" s="947"/>
      <c r="VXO136" s="947"/>
      <c r="VXP136" s="947"/>
      <c r="VXQ136" s="947"/>
      <c r="VXR136" s="947"/>
      <c r="VXS136" s="947"/>
      <c r="VXT136" s="947"/>
      <c r="VXU136" s="947"/>
      <c r="VXV136" s="947"/>
      <c r="VXW136" s="947"/>
      <c r="VXX136" s="947"/>
      <c r="VXY136" s="947"/>
      <c r="VXZ136" s="947"/>
      <c r="VYA136" s="947"/>
      <c r="VYB136" s="947"/>
      <c r="VYC136" s="947"/>
      <c r="VYD136" s="947"/>
      <c r="VYE136" s="947"/>
      <c r="VYF136" s="947"/>
      <c r="VYG136" s="947"/>
      <c r="VYH136" s="947"/>
      <c r="VYI136" s="947"/>
      <c r="VYJ136" s="947"/>
      <c r="VYK136" s="947"/>
      <c r="VYL136" s="947"/>
      <c r="VYM136" s="947"/>
      <c r="VYN136" s="947"/>
      <c r="VYO136" s="947"/>
      <c r="VYP136" s="947"/>
      <c r="VYQ136" s="947"/>
      <c r="VYR136" s="947"/>
      <c r="VYS136" s="947"/>
      <c r="VYT136" s="947"/>
      <c r="VYU136" s="947"/>
      <c r="VYV136" s="947"/>
      <c r="VYW136" s="947"/>
      <c r="VYX136" s="947"/>
      <c r="VYY136" s="947"/>
      <c r="VYZ136" s="947"/>
      <c r="VZA136" s="947"/>
      <c r="VZB136" s="947"/>
      <c r="VZC136" s="947"/>
      <c r="VZD136" s="947"/>
      <c r="VZE136" s="947"/>
      <c r="VZF136" s="947"/>
      <c r="VZG136" s="947"/>
      <c r="VZH136" s="947"/>
      <c r="VZI136" s="947"/>
      <c r="VZJ136" s="947"/>
      <c r="VZK136" s="947"/>
      <c r="VZL136" s="947"/>
      <c r="VZM136" s="947"/>
      <c r="VZN136" s="947"/>
      <c r="VZO136" s="947"/>
      <c r="VZP136" s="947"/>
      <c r="VZQ136" s="947"/>
      <c r="VZR136" s="947"/>
      <c r="VZS136" s="947"/>
      <c r="VZT136" s="947"/>
      <c r="VZU136" s="947"/>
      <c r="VZV136" s="947"/>
      <c r="VZW136" s="947"/>
      <c r="VZX136" s="947"/>
      <c r="VZY136" s="947"/>
      <c r="VZZ136" s="947"/>
      <c r="WAA136" s="947"/>
      <c r="WAB136" s="947"/>
      <c r="WAC136" s="947"/>
      <c r="WAD136" s="947"/>
      <c r="WAE136" s="947"/>
      <c r="WAF136" s="947"/>
      <c r="WAG136" s="947"/>
      <c r="WAH136" s="947"/>
      <c r="WAI136" s="947"/>
      <c r="WAJ136" s="947"/>
      <c r="WAK136" s="947"/>
      <c r="WAL136" s="947"/>
      <c r="WAM136" s="947"/>
      <c r="WAN136" s="947"/>
      <c r="WAO136" s="947"/>
      <c r="WAP136" s="947"/>
      <c r="WAQ136" s="947"/>
      <c r="WAR136" s="947"/>
      <c r="WAS136" s="947"/>
      <c r="WAT136" s="947"/>
      <c r="WAU136" s="947"/>
      <c r="WAV136" s="947"/>
      <c r="WAW136" s="947"/>
      <c r="WAX136" s="947"/>
      <c r="WAY136" s="947"/>
      <c r="WAZ136" s="947"/>
      <c r="WBA136" s="947"/>
      <c r="WBB136" s="947"/>
      <c r="WBC136" s="947"/>
      <c r="WBD136" s="947"/>
      <c r="WBE136" s="947"/>
      <c r="WBF136" s="947"/>
      <c r="WBG136" s="947"/>
      <c r="WBH136" s="947"/>
      <c r="WBI136" s="947"/>
      <c r="WBJ136" s="947"/>
      <c r="WBK136" s="947"/>
      <c r="WBL136" s="947"/>
      <c r="WBM136" s="947"/>
      <c r="WBN136" s="947"/>
      <c r="WBO136" s="947"/>
      <c r="WBP136" s="947"/>
      <c r="WBQ136" s="947"/>
      <c r="WBR136" s="947"/>
      <c r="WBS136" s="947"/>
      <c r="WBT136" s="947"/>
      <c r="WBU136" s="947"/>
      <c r="WBV136" s="947"/>
      <c r="WBW136" s="947"/>
      <c r="WBX136" s="947"/>
      <c r="WBY136" s="947"/>
      <c r="WBZ136" s="947"/>
      <c r="WCA136" s="947"/>
      <c r="WCB136" s="947"/>
      <c r="WCC136" s="947"/>
      <c r="WCD136" s="947"/>
      <c r="WCE136" s="947"/>
      <c r="WCF136" s="947"/>
      <c r="WCG136" s="947"/>
      <c r="WCH136" s="947"/>
      <c r="WCI136" s="947"/>
      <c r="WCJ136" s="947"/>
      <c r="WCK136" s="947"/>
      <c r="WCL136" s="947"/>
      <c r="WCM136" s="947"/>
      <c r="WCN136" s="947"/>
      <c r="WCO136" s="947"/>
      <c r="WCP136" s="947"/>
      <c r="WCQ136" s="947"/>
      <c r="WCR136" s="947"/>
      <c r="WCS136" s="947"/>
      <c r="WCT136" s="947"/>
      <c r="WCU136" s="947"/>
      <c r="WCV136" s="947"/>
      <c r="WCW136" s="947"/>
      <c r="WCX136" s="947"/>
      <c r="WCY136" s="947"/>
      <c r="WCZ136" s="947"/>
      <c r="WDA136" s="947"/>
      <c r="WDB136" s="947"/>
      <c r="WDC136" s="947"/>
      <c r="WDD136" s="947"/>
      <c r="WDE136" s="947"/>
      <c r="WDF136" s="947"/>
      <c r="WDG136" s="947"/>
      <c r="WDH136" s="947"/>
      <c r="WDI136" s="947"/>
      <c r="WDJ136" s="947"/>
      <c r="WDK136" s="947"/>
      <c r="WDL136" s="947"/>
      <c r="WDM136" s="947"/>
      <c r="WDN136" s="947"/>
      <c r="WDO136" s="947"/>
      <c r="WDP136" s="947"/>
      <c r="WDQ136" s="947"/>
      <c r="WDR136" s="947"/>
      <c r="WDS136" s="947"/>
      <c r="WDT136" s="947"/>
      <c r="WDU136" s="947"/>
      <c r="WDV136" s="947"/>
      <c r="WDW136" s="947"/>
      <c r="WDX136" s="947"/>
      <c r="WDY136" s="947"/>
      <c r="WDZ136" s="947"/>
      <c r="WEA136" s="947"/>
      <c r="WEB136" s="947"/>
      <c r="WEC136" s="947"/>
      <c r="WED136" s="947"/>
      <c r="WEE136" s="947"/>
      <c r="WEF136" s="947"/>
      <c r="WEG136" s="947"/>
      <c r="WEH136" s="947"/>
      <c r="WEI136" s="947"/>
      <c r="WEJ136" s="947"/>
      <c r="WEK136" s="947"/>
      <c r="WEL136" s="947"/>
      <c r="WEM136" s="947"/>
      <c r="WEN136" s="947"/>
      <c r="WEO136" s="947"/>
      <c r="WEP136" s="947"/>
      <c r="WEQ136" s="947"/>
      <c r="WER136" s="947"/>
      <c r="WES136" s="947"/>
      <c r="WET136" s="947"/>
      <c r="WEU136" s="947"/>
      <c r="WEV136" s="947"/>
      <c r="WEW136" s="947"/>
      <c r="WEX136" s="947"/>
      <c r="WEY136" s="947"/>
      <c r="WEZ136" s="947"/>
      <c r="WFA136" s="947"/>
      <c r="WFB136" s="947"/>
      <c r="WFC136" s="947"/>
      <c r="WFD136" s="947"/>
      <c r="WFE136" s="947"/>
      <c r="WFF136" s="947"/>
      <c r="WFG136" s="947"/>
      <c r="WFH136" s="947"/>
      <c r="WFI136" s="947"/>
      <c r="WFJ136" s="947"/>
      <c r="WFK136" s="947"/>
      <c r="WFL136" s="947"/>
      <c r="WFM136" s="947"/>
      <c r="WFN136" s="947"/>
      <c r="WFO136" s="947"/>
      <c r="WFP136" s="947"/>
      <c r="WFQ136" s="947"/>
      <c r="WFR136" s="947"/>
      <c r="WFS136" s="947"/>
      <c r="WFT136" s="947"/>
      <c r="WFU136" s="947"/>
      <c r="WFV136" s="947"/>
      <c r="WFW136" s="947"/>
      <c r="WFX136" s="947"/>
      <c r="WFY136" s="947"/>
      <c r="WFZ136" s="947"/>
      <c r="WGA136" s="947"/>
      <c r="WGB136" s="947"/>
      <c r="WGC136" s="947"/>
      <c r="WGD136" s="947"/>
      <c r="WGE136" s="947"/>
      <c r="WGF136" s="947"/>
      <c r="WGG136" s="947"/>
      <c r="WGH136" s="947"/>
      <c r="WGI136" s="947"/>
      <c r="WGJ136" s="947"/>
      <c r="WGK136" s="947"/>
      <c r="WGL136" s="947"/>
      <c r="WGM136" s="947"/>
      <c r="WGN136" s="947"/>
      <c r="WGO136" s="947"/>
      <c r="WGP136" s="947"/>
      <c r="WGQ136" s="947"/>
      <c r="WGR136" s="947"/>
      <c r="WGS136" s="947"/>
      <c r="WGT136" s="947"/>
      <c r="WGU136" s="947"/>
      <c r="WGV136" s="947"/>
      <c r="WGW136" s="947"/>
      <c r="WGX136" s="947"/>
      <c r="WGY136" s="947"/>
      <c r="WGZ136" s="947"/>
      <c r="WHA136" s="947"/>
      <c r="WHB136" s="947"/>
      <c r="WHC136" s="947"/>
      <c r="WHD136" s="947"/>
      <c r="WHE136" s="947"/>
      <c r="WHF136" s="947"/>
      <c r="WHG136" s="947"/>
      <c r="WHH136" s="947"/>
      <c r="WHI136" s="947"/>
      <c r="WHJ136" s="947"/>
      <c r="WHK136" s="947"/>
      <c r="WHL136" s="947"/>
      <c r="WHM136" s="947"/>
      <c r="WHN136" s="947"/>
      <c r="WHO136" s="947"/>
      <c r="WHP136" s="947"/>
      <c r="WHQ136" s="947"/>
      <c r="WHR136" s="947"/>
      <c r="WHS136" s="947"/>
      <c r="WHT136" s="947"/>
      <c r="WHU136" s="947"/>
      <c r="WHV136" s="947"/>
      <c r="WHW136" s="947"/>
      <c r="WHX136" s="947"/>
      <c r="WHY136" s="947"/>
      <c r="WHZ136" s="947"/>
      <c r="WIA136" s="947"/>
      <c r="WIB136" s="947"/>
      <c r="WIC136" s="947"/>
      <c r="WID136" s="947"/>
      <c r="WIE136" s="947"/>
      <c r="WIF136" s="947"/>
      <c r="WIG136" s="947"/>
      <c r="WIH136" s="947"/>
      <c r="WII136" s="947"/>
      <c r="WIJ136" s="947"/>
      <c r="WIK136" s="947"/>
      <c r="WIL136" s="947"/>
      <c r="WIM136" s="947"/>
      <c r="WIN136" s="947"/>
      <c r="WIO136" s="947"/>
      <c r="WIP136" s="947"/>
      <c r="WIQ136" s="947"/>
      <c r="WIR136" s="947"/>
      <c r="WIS136" s="947"/>
      <c r="WIT136" s="947"/>
      <c r="WIU136" s="947"/>
      <c r="WIV136" s="947"/>
      <c r="WIW136" s="947"/>
      <c r="WIX136" s="947"/>
      <c r="WIY136" s="947"/>
      <c r="WIZ136" s="947"/>
      <c r="WJA136" s="947"/>
      <c r="WJB136" s="947"/>
      <c r="WJC136" s="947"/>
      <c r="WJD136" s="947"/>
      <c r="WJE136" s="947"/>
      <c r="WJF136" s="947"/>
      <c r="WJG136" s="947"/>
      <c r="WJH136" s="947"/>
      <c r="WJI136" s="947"/>
      <c r="WJJ136" s="947"/>
      <c r="WJK136" s="947"/>
      <c r="WJL136" s="947"/>
      <c r="WJM136" s="947"/>
      <c r="WJN136" s="947"/>
      <c r="WJO136" s="947"/>
      <c r="WJP136" s="947"/>
      <c r="WJQ136" s="947"/>
      <c r="WJR136" s="947"/>
      <c r="WJS136" s="947"/>
      <c r="WJT136" s="947"/>
      <c r="WJU136" s="947"/>
      <c r="WJV136" s="947"/>
      <c r="WJW136" s="947"/>
      <c r="WJX136" s="947"/>
      <c r="WJY136" s="947"/>
      <c r="WJZ136" s="947"/>
      <c r="WKA136" s="947"/>
      <c r="WKB136" s="947"/>
      <c r="WKC136" s="947"/>
      <c r="WKD136" s="947"/>
      <c r="WKE136" s="947"/>
      <c r="WKF136" s="947"/>
      <c r="WKG136" s="947"/>
      <c r="WKH136" s="947"/>
      <c r="WKI136" s="947"/>
      <c r="WKJ136" s="947"/>
      <c r="WKK136" s="947"/>
      <c r="WKL136" s="947"/>
      <c r="WKM136" s="947"/>
      <c r="WKN136" s="947"/>
      <c r="WKO136" s="947"/>
      <c r="WKP136" s="947"/>
      <c r="WKQ136" s="947"/>
      <c r="WKR136" s="947"/>
      <c r="WKS136" s="947"/>
      <c r="WKT136" s="947"/>
      <c r="WKU136" s="947"/>
      <c r="WKV136" s="947"/>
      <c r="WKW136" s="947"/>
      <c r="WKX136" s="947"/>
      <c r="WKY136" s="947"/>
      <c r="WKZ136" s="947"/>
      <c r="WLA136" s="947"/>
      <c r="WLB136" s="947"/>
      <c r="WLC136" s="947"/>
      <c r="WLD136" s="947"/>
      <c r="WLE136" s="947"/>
      <c r="WLF136" s="947"/>
      <c r="WLG136" s="947"/>
      <c r="WLH136" s="947"/>
      <c r="WLI136" s="947"/>
      <c r="WLJ136" s="947"/>
      <c r="WLK136" s="947"/>
      <c r="WLL136" s="947"/>
      <c r="WLM136" s="947"/>
      <c r="WLN136" s="947"/>
      <c r="WLO136" s="947"/>
      <c r="WLP136" s="947"/>
      <c r="WLQ136" s="947"/>
      <c r="WLR136" s="947"/>
      <c r="WLS136" s="947"/>
      <c r="WLT136" s="947"/>
      <c r="WLU136" s="947"/>
      <c r="WLV136" s="947"/>
      <c r="WLW136" s="947"/>
      <c r="WLX136" s="947"/>
      <c r="WLY136" s="947"/>
      <c r="WLZ136" s="947"/>
      <c r="WMA136" s="947"/>
      <c r="WMB136" s="947"/>
      <c r="WMC136" s="947"/>
      <c r="WMD136" s="947"/>
      <c r="WME136" s="947"/>
      <c r="WMF136" s="947"/>
      <c r="WMG136" s="947"/>
      <c r="WMH136" s="947"/>
      <c r="WMI136" s="947"/>
      <c r="WMJ136" s="947"/>
      <c r="WMK136" s="947"/>
      <c r="WML136" s="947"/>
      <c r="WMM136" s="947"/>
      <c r="WMN136" s="947"/>
      <c r="WMO136" s="947"/>
      <c r="WMP136" s="947"/>
      <c r="WMQ136" s="947"/>
      <c r="WMR136" s="947"/>
      <c r="WMS136" s="947"/>
      <c r="WMT136" s="947"/>
      <c r="WMU136" s="947"/>
      <c r="WMV136" s="947"/>
      <c r="WMW136" s="947"/>
      <c r="WMX136" s="947"/>
      <c r="WMY136" s="947"/>
      <c r="WMZ136" s="947"/>
      <c r="WNA136" s="947"/>
      <c r="WNB136" s="947"/>
      <c r="WNC136" s="947"/>
      <c r="WND136" s="947"/>
      <c r="WNE136" s="947"/>
      <c r="WNF136" s="947"/>
      <c r="WNG136" s="947"/>
      <c r="WNH136" s="947"/>
      <c r="WNI136" s="947"/>
      <c r="WNJ136" s="947"/>
      <c r="WNK136" s="947"/>
      <c r="WNL136" s="947"/>
      <c r="WNM136" s="947"/>
      <c r="WNN136" s="947"/>
      <c r="WNO136" s="947"/>
      <c r="WNP136" s="947"/>
      <c r="WNQ136" s="947"/>
      <c r="WNR136" s="947"/>
      <c r="WNS136" s="947"/>
      <c r="WNT136" s="947"/>
      <c r="WNU136" s="947"/>
      <c r="WNV136" s="947"/>
      <c r="WNW136" s="947"/>
      <c r="WNX136" s="947"/>
      <c r="WNY136" s="947"/>
      <c r="WNZ136" s="947"/>
      <c r="WOA136" s="947"/>
      <c r="WOB136" s="947"/>
      <c r="WOC136" s="947"/>
      <c r="WOD136" s="947"/>
      <c r="WOE136" s="947"/>
      <c r="WOF136" s="947"/>
      <c r="WOG136" s="947"/>
      <c r="WOH136" s="947"/>
      <c r="WOI136" s="947"/>
      <c r="WOJ136" s="947"/>
      <c r="WOK136" s="947"/>
      <c r="WOL136" s="947"/>
      <c r="WOM136" s="947"/>
      <c r="WON136" s="947"/>
      <c r="WOO136" s="947"/>
      <c r="WOP136" s="947"/>
      <c r="WOQ136" s="947"/>
      <c r="WOR136" s="947"/>
      <c r="WOS136" s="947"/>
      <c r="WOT136" s="947"/>
      <c r="WOU136" s="947"/>
      <c r="WOV136" s="947"/>
      <c r="WOW136" s="947"/>
      <c r="WOX136" s="947"/>
      <c r="WOY136" s="947"/>
      <c r="WOZ136" s="947"/>
      <c r="WPA136" s="947"/>
      <c r="WPB136" s="947"/>
      <c r="WPC136" s="947"/>
      <c r="WPD136" s="947"/>
      <c r="WPE136" s="947"/>
      <c r="WPF136" s="947"/>
      <c r="WPG136" s="947"/>
      <c r="WPH136" s="947"/>
      <c r="WPI136" s="947"/>
      <c r="WPJ136" s="947"/>
      <c r="WPK136" s="947"/>
      <c r="WPL136" s="947"/>
      <c r="WPM136" s="947"/>
      <c r="WPN136" s="947"/>
      <c r="WPO136" s="947"/>
      <c r="WPP136" s="947"/>
      <c r="WPQ136" s="947"/>
      <c r="WPR136" s="947"/>
      <c r="WPS136" s="947"/>
      <c r="WPT136" s="947"/>
      <c r="WPU136" s="947"/>
      <c r="WPV136" s="947"/>
      <c r="WPW136" s="947"/>
      <c r="WPX136" s="947"/>
      <c r="WPY136" s="947"/>
      <c r="WPZ136" s="947"/>
      <c r="WQA136" s="947"/>
      <c r="WQB136" s="947"/>
      <c r="WQC136" s="947"/>
      <c r="WQD136" s="947"/>
      <c r="WQE136" s="947"/>
      <c r="WQF136" s="947"/>
      <c r="WQG136" s="947"/>
      <c r="WQH136" s="947"/>
      <c r="WQI136" s="947"/>
      <c r="WQJ136" s="947"/>
      <c r="WQK136" s="947"/>
      <c r="WQL136" s="947"/>
      <c r="WQM136" s="947"/>
      <c r="WQN136" s="947"/>
      <c r="WQO136" s="947"/>
      <c r="WQP136" s="947"/>
      <c r="WQQ136" s="947"/>
      <c r="WQR136" s="947"/>
      <c r="WQS136" s="947"/>
      <c r="WQT136" s="947"/>
      <c r="WQU136" s="947"/>
      <c r="WQV136" s="947"/>
      <c r="WQW136" s="947"/>
      <c r="WQX136" s="947"/>
      <c r="WQY136" s="947"/>
      <c r="WQZ136" s="947"/>
      <c r="WRA136" s="947"/>
      <c r="WRB136" s="947"/>
      <c r="WRC136" s="947"/>
      <c r="WRD136" s="947"/>
      <c r="WRE136" s="947"/>
      <c r="WRF136" s="947"/>
      <c r="WRG136" s="947"/>
      <c r="WRH136" s="947"/>
      <c r="WRI136" s="947"/>
      <c r="WRJ136" s="947"/>
      <c r="WRK136" s="947"/>
      <c r="WRL136" s="947"/>
      <c r="WRM136" s="947"/>
      <c r="WRN136" s="947"/>
      <c r="WRO136" s="947"/>
      <c r="WRP136" s="947"/>
      <c r="WRQ136" s="947"/>
      <c r="WRR136" s="947"/>
      <c r="WRS136" s="947"/>
      <c r="WRT136" s="947"/>
      <c r="WRU136" s="947"/>
      <c r="WRV136" s="947"/>
      <c r="WRW136" s="947"/>
      <c r="WRX136" s="947"/>
      <c r="WRY136" s="947"/>
      <c r="WRZ136" s="947"/>
      <c r="WSA136" s="947"/>
      <c r="WSB136" s="947"/>
      <c r="WSC136" s="947"/>
      <c r="WSD136" s="947"/>
      <c r="WSE136" s="947"/>
      <c r="WSF136" s="947"/>
      <c r="WSG136" s="947"/>
      <c r="WSH136" s="947"/>
      <c r="WSI136" s="947"/>
      <c r="WSJ136" s="947"/>
      <c r="WSK136" s="947"/>
      <c r="WSL136" s="947"/>
      <c r="WSM136" s="947"/>
      <c r="WSN136" s="947"/>
      <c r="WSO136" s="947"/>
      <c r="WSP136" s="947"/>
      <c r="WSQ136" s="947"/>
      <c r="WSR136" s="947"/>
      <c r="WSS136" s="947"/>
      <c r="WST136" s="947"/>
      <c r="WSU136" s="947"/>
      <c r="WSV136" s="947"/>
      <c r="WSW136" s="947"/>
      <c r="WSX136" s="947"/>
      <c r="WSY136" s="947"/>
      <c r="WSZ136" s="947"/>
      <c r="WTA136" s="947"/>
      <c r="WTB136" s="947"/>
      <c r="WTC136" s="947"/>
      <c r="WTD136" s="947"/>
      <c r="WTE136" s="947"/>
      <c r="WTF136" s="947"/>
      <c r="WTG136" s="947"/>
      <c r="WTH136" s="947"/>
      <c r="WTI136" s="947"/>
      <c r="WTJ136" s="947"/>
      <c r="WTK136" s="947"/>
      <c r="WTL136" s="947"/>
      <c r="WTM136" s="947"/>
      <c r="WTN136" s="947"/>
      <c r="WTO136" s="947"/>
      <c r="WTP136" s="947"/>
      <c r="WTQ136" s="947"/>
      <c r="WTR136" s="947"/>
      <c r="WTS136" s="947"/>
      <c r="WTT136" s="947"/>
      <c r="WTU136" s="947"/>
      <c r="WTV136" s="947"/>
      <c r="WTW136" s="947"/>
      <c r="WTX136" s="947"/>
      <c r="WTY136" s="947"/>
      <c r="WTZ136" s="947"/>
      <c r="WUA136" s="947"/>
      <c r="WUB136" s="947"/>
      <c r="WUC136" s="947"/>
      <c r="WUD136" s="947"/>
      <c r="WUE136" s="947"/>
      <c r="WUF136" s="947"/>
      <c r="WUG136" s="947"/>
      <c r="WUH136" s="947"/>
      <c r="WUI136" s="947"/>
      <c r="WUJ136" s="947"/>
      <c r="WUK136" s="947"/>
      <c r="WUL136" s="947"/>
      <c r="WUM136" s="947"/>
      <c r="WUN136" s="947"/>
      <c r="WUO136" s="947"/>
      <c r="WUP136" s="947"/>
      <c r="WUQ136" s="947"/>
      <c r="WUR136" s="947"/>
      <c r="WUS136" s="947"/>
      <c r="WUT136" s="947"/>
      <c r="WUU136" s="947"/>
      <c r="WUV136" s="947"/>
      <c r="WUW136" s="947"/>
      <c r="WUX136" s="947"/>
      <c r="WUY136" s="947"/>
      <c r="WUZ136" s="947"/>
      <c r="WVA136" s="947"/>
      <c r="WVB136" s="947"/>
      <c r="WVC136" s="947"/>
      <c r="WVD136" s="947"/>
      <c r="WVE136" s="947"/>
      <c r="WVF136" s="947"/>
      <c r="WVG136" s="947"/>
      <c r="WVH136" s="947"/>
      <c r="WVI136" s="947"/>
      <c r="WVJ136" s="947"/>
      <c r="WVK136" s="947"/>
      <c r="WVL136" s="947"/>
      <c r="WVM136" s="947"/>
      <c r="WVN136" s="947"/>
      <c r="WVO136" s="947"/>
      <c r="WVP136" s="947"/>
      <c r="WVQ136" s="947"/>
      <c r="WVR136" s="947"/>
      <c r="WVS136" s="947"/>
      <c r="WVT136" s="947"/>
      <c r="WVU136" s="947"/>
      <c r="WVV136" s="947"/>
      <c r="WVW136" s="947"/>
      <c r="WVX136" s="947"/>
      <c r="WVY136" s="947"/>
      <c r="WVZ136" s="947"/>
      <c r="WWA136" s="947"/>
      <c r="WWB136" s="947"/>
      <c r="WWC136" s="947"/>
      <c r="WWD136" s="947"/>
      <c r="WWE136" s="947"/>
      <c r="WWF136" s="947"/>
      <c r="WWG136" s="947"/>
      <c r="WWH136" s="947"/>
      <c r="WWI136" s="947"/>
      <c r="WWJ136" s="947"/>
      <c r="WWK136" s="947"/>
      <c r="WWL136" s="947"/>
      <c r="WWM136" s="947"/>
      <c r="WWN136" s="947"/>
      <c r="WWO136" s="947"/>
      <c r="WWP136" s="947"/>
      <c r="WWQ136" s="947"/>
      <c r="WWR136" s="947"/>
      <c r="WWS136" s="947"/>
      <c r="WWT136" s="947"/>
      <c r="WWU136" s="947"/>
      <c r="WWV136" s="947"/>
      <c r="WWW136" s="947"/>
      <c r="WWX136" s="947"/>
      <c r="WWY136" s="947"/>
      <c r="WWZ136" s="947"/>
      <c r="WXA136" s="947"/>
      <c r="WXB136" s="947"/>
      <c r="WXC136" s="947"/>
      <c r="WXD136" s="947"/>
      <c r="WXE136" s="947"/>
      <c r="WXF136" s="947"/>
      <c r="WXG136" s="947"/>
      <c r="WXH136" s="947"/>
      <c r="WXI136" s="947"/>
      <c r="WXJ136" s="947"/>
      <c r="WXK136" s="947"/>
      <c r="WXL136" s="947"/>
      <c r="WXM136" s="947"/>
      <c r="WXN136" s="947"/>
      <c r="WXO136" s="947"/>
      <c r="WXP136" s="947"/>
      <c r="WXQ136" s="947"/>
      <c r="WXR136" s="947"/>
      <c r="WXS136" s="947"/>
      <c r="WXT136" s="947"/>
      <c r="WXU136" s="947"/>
      <c r="WXV136" s="947"/>
      <c r="WXW136" s="947"/>
      <c r="WXX136" s="947"/>
      <c r="WXY136" s="947"/>
      <c r="WXZ136" s="947"/>
      <c r="WYA136" s="947"/>
      <c r="WYB136" s="947"/>
      <c r="WYC136" s="947"/>
      <c r="WYD136" s="947"/>
      <c r="WYE136" s="947"/>
      <c r="WYF136" s="947"/>
      <c r="WYG136" s="947"/>
      <c r="WYH136" s="947"/>
      <c r="WYI136" s="947"/>
      <c r="WYJ136" s="947"/>
      <c r="WYK136" s="947"/>
      <c r="WYL136" s="947"/>
      <c r="WYM136" s="947"/>
      <c r="WYN136" s="947"/>
      <c r="WYO136" s="947"/>
      <c r="WYP136" s="947"/>
      <c r="WYQ136" s="947"/>
      <c r="WYR136" s="947"/>
      <c r="WYS136" s="947"/>
      <c r="WYT136" s="947"/>
      <c r="WYU136" s="947"/>
      <c r="WYV136" s="947"/>
      <c r="WYW136" s="947"/>
      <c r="WYX136" s="947"/>
      <c r="WYY136" s="947"/>
      <c r="WYZ136" s="947"/>
      <c r="WZA136" s="947"/>
      <c r="WZB136" s="947"/>
      <c r="WZC136" s="947"/>
      <c r="WZD136" s="947"/>
      <c r="WZE136" s="947"/>
      <c r="WZF136" s="947"/>
      <c r="WZG136" s="947"/>
      <c r="WZH136" s="947"/>
      <c r="WZI136" s="947"/>
      <c r="WZJ136" s="947"/>
      <c r="WZK136" s="947"/>
      <c r="WZL136" s="947"/>
      <c r="WZM136" s="947"/>
      <c r="WZN136" s="947"/>
      <c r="WZO136" s="947"/>
      <c r="WZP136" s="947"/>
      <c r="WZQ136" s="947"/>
      <c r="WZR136" s="947"/>
      <c r="WZS136" s="947"/>
      <c r="WZT136" s="947"/>
      <c r="WZU136" s="947"/>
      <c r="WZV136" s="947"/>
      <c r="WZW136" s="947"/>
      <c r="WZX136" s="947"/>
      <c r="WZY136" s="947"/>
      <c r="WZZ136" s="947"/>
      <c r="XAA136" s="947"/>
      <c r="XAB136" s="947"/>
      <c r="XAC136" s="947"/>
      <c r="XAD136" s="947"/>
      <c r="XAE136" s="947"/>
      <c r="XAF136" s="947"/>
      <c r="XAG136" s="947"/>
      <c r="XAH136" s="947"/>
      <c r="XAI136" s="947"/>
      <c r="XAJ136" s="947"/>
      <c r="XAK136" s="947"/>
      <c r="XAL136" s="947"/>
      <c r="XAM136" s="947"/>
      <c r="XAN136" s="947"/>
      <c r="XAO136" s="947"/>
      <c r="XAP136" s="947"/>
      <c r="XAQ136" s="947"/>
      <c r="XAR136" s="947"/>
      <c r="XAS136" s="947"/>
      <c r="XAT136" s="947"/>
      <c r="XAU136" s="947"/>
      <c r="XAV136" s="947"/>
      <c r="XAW136" s="947"/>
      <c r="XAX136" s="947"/>
      <c r="XAY136" s="947"/>
      <c r="XAZ136" s="947"/>
      <c r="XBA136" s="947"/>
      <c r="XBB136" s="947"/>
      <c r="XBC136" s="947"/>
      <c r="XBD136" s="947"/>
      <c r="XBE136" s="947"/>
      <c r="XBF136" s="947"/>
      <c r="XBG136" s="947"/>
      <c r="XBH136" s="947"/>
      <c r="XBI136" s="947"/>
      <c r="XBJ136" s="947"/>
      <c r="XBK136" s="947"/>
      <c r="XBL136" s="947"/>
      <c r="XBM136" s="947"/>
      <c r="XBN136" s="947"/>
      <c r="XBO136" s="947"/>
      <c r="XBP136" s="947"/>
      <c r="XBQ136" s="947"/>
      <c r="XBR136" s="947"/>
      <c r="XBS136" s="947"/>
      <c r="XBT136" s="947"/>
      <c r="XBU136" s="947"/>
      <c r="XBV136" s="947"/>
      <c r="XBW136" s="947"/>
      <c r="XBX136" s="947"/>
      <c r="XBY136" s="947"/>
      <c r="XBZ136" s="947"/>
      <c r="XCA136" s="947"/>
      <c r="XCB136" s="947"/>
      <c r="XCC136" s="947"/>
      <c r="XCD136" s="947"/>
      <c r="XCE136" s="947"/>
      <c r="XCF136" s="947"/>
      <c r="XCG136" s="947"/>
      <c r="XCH136" s="947"/>
      <c r="XCI136" s="947"/>
      <c r="XCJ136" s="947"/>
      <c r="XCK136" s="947"/>
      <c r="XCL136" s="947"/>
      <c r="XCM136" s="947"/>
      <c r="XCN136" s="947"/>
      <c r="XCO136" s="947"/>
      <c r="XCP136" s="947"/>
      <c r="XCQ136" s="947"/>
      <c r="XCR136" s="947"/>
      <c r="XCS136" s="947"/>
      <c r="XCT136" s="947"/>
      <c r="XCU136" s="947"/>
      <c r="XCV136" s="947"/>
      <c r="XCW136" s="947"/>
      <c r="XCX136" s="947"/>
      <c r="XCY136" s="947"/>
      <c r="XCZ136" s="947"/>
      <c r="XDA136" s="947"/>
      <c r="XDB136" s="947"/>
      <c r="XDC136" s="947"/>
      <c r="XDD136" s="947"/>
      <c r="XDE136" s="947"/>
      <c r="XDF136" s="947"/>
      <c r="XDG136" s="947"/>
      <c r="XDH136" s="947"/>
      <c r="XDI136" s="947"/>
      <c r="XDJ136" s="947"/>
      <c r="XDK136" s="947"/>
      <c r="XDL136" s="947"/>
      <c r="XDM136" s="947"/>
      <c r="XDN136" s="947"/>
      <c r="XDO136" s="947"/>
      <c r="XDP136" s="947"/>
      <c r="XDQ136" s="947"/>
      <c r="XDR136" s="947"/>
      <c r="XDS136" s="947"/>
      <c r="XDT136" s="947"/>
      <c r="XDU136" s="947"/>
      <c r="XDV136" s="947"/>
      <c r="XDW136" s="947"/>
      <c r="XDX136" s="947"/>
      <c r="XDY136" s="947"/>
      <c r="XDZ136" s="947"/>
      <c r="XEA136" s="947"/>
      <c r="XEB136" s="947"/>
      <c r="XEC136" s="947"/>
      <c r="XED136" s="947"/>
      <c r="XEE136" s="947"/>
      <c r="XEF136" s="947"/>
      <c r="XEG136" s="947"/>
      <c r="XEH136" s="947"/>
      <c r="XEI136" s="947"/>
      <c r="XEJ136" s="947"/>
      <c r="XEK136" s="947"/>
      <c r="XEL136" s="947"/>
      <c r="XEM136" s="947"/>
      <c r="XEN136" s="947"/>
      <c r="XEO136" s="947"/>
      <c r="XEP136" s="947"/>
      <c r="XEQ136" s="947"/>
      <c r="XER136" s="947"/>
      <c r="XES136" s="947"/>
      <c r="XET136" s="947"/>
      <c r="XEU136" s="947"/>
      <c r="XEV136" s="947"/>
      <c r="XEW136" s="947"/>
      <c r="XEX136" s="947"/>
      <c r="XEY136" s="947"/>
      <c r="XEZ136" s="947"/>
      <c r="XFA136" s="947"/>
      <c r="XFB136" s="947"/>
      <c r="XFC136" s="947"/>
      <c r="XFD136" s="947"/>
    </row>
    <row r="137" spans="1:16384" s="854" customFormat="1" ht="72" customHeight="1" x14ac:dyDescent="0.25">
      <c r="A137" s="949"/>
      <c r="B137" s="797" t="s">
        <v>430</v>
      </c>
      <c r="C137" s="674">
        <v>80101706</v>
      </c>
      <c r="D137" s="951"/>
      <c r="E137" s="674" t="s">
        <v>89</v>
      </c>
      <c r="F137" s="674">
        <v>1</v>
      </c>
      <c r="G137" s="676" t="s">
        <v>97</v>
      </c>
      <c r="H137" s="815" t="s">
        <v>494</v>
      </c>
      <c r="I137" s="674" t="s">
        <v>79</v>
      </c>
      <c r="J137" s="674" t="s">
        <v>86</v>
      </c>
      <c r="K137" s="674" t="s">
        <v>720</v>
      </c>
      <c r="L137" s="693">
        <v>8750000</v>
      </c>
      <c r="M137" s="678">
        <v>8750000</v>
      </c>
      <c r="N137" s="953"/>
      <c r="O137" s="953"/>
      <c r="P137" s="955"/>
      <c r="Q137" s="681"/>
      <c r="R137" s="956"/>
      <c r="S137" s="958"/>
      <c r="T137" s="941"/>
      <c r="U137" s="943"/>
      <c r="V137" s="943"/>
      <c r="W137" s="678">
        <v>8750000</v>
      </c>
      <c r="X137" s="670"/>
      <c r="Y137" s="699">
        <v>8750000</v>
      </c>
      <c r="Z137" s="699">
        <v>8750000</v>
      </c>
      <c r="AA137" s="943"/>
      <c r="AB137" s="865"/>
      <c r="AC137" s="866"/>
      <c r="AD137" s="866"/>
      <c r="AE137" s="866"/>
      <c r="AF137" s="866"/>
      <c r="AG137" s="867"/>
      <c r="AH137" s="943"/>
      <c r="AI137" s="941"/>
      <c r="AJ137" s="941"/>
      <c r="AK137" s="943"/>
      <c r="AL137" s="945"/>
      <c r="AM137" s="714"/>
      <c r="AN137" s="714"/>
      <c r="AO137" s="714"/>
      <c r="AP137" s="714"/>
      <c r="AQ137" s="714"/>
      <c r="AR137" s="714"/>
      <c r="AS137" s="714"/>
      <c r="AT137" s="714"/>
      <c r="AU137" s="714"/>
      <c r="AV137" s="714"/>
      <c r="AW137" s="714"/>
      <c r="AX137" s="714"/>
      <c r="AY137" s="714"/>
      <c r="AZ137" s="714"/>
      <c r="BA137" s="714"/>
      <c r="BB137" s="960"/>
      <c r="BC137" s="947"/>
      <c r="BD137" s="947"/>
      <c r="BE137" s="947"/>
      <c r="BF137" s="947"/>
      <c r="BG137" s="947"/>
      <c r="BH137" s="947"/>
      <c r="BI137" s="947"/>
      <c r="BJ137" s="947"/>
      <c r="BK137" s="947"/>
      <c r="BL137" s="947"/>
      <c r="BM137" s="947"/>
      <c r="BN137" s="947"/>
      <c r="BO137" s="947"/>
      <c r="BP137" s="947"/>
      <c r="BQ137" s="947"/>
      <c r="BR137" s="947"/>
      <c r="BS137" s="947"/>
      <c r="BT137" s="947"/>
      <c r="BU137" s="947"/>
      <c r="BV137" s="947"/>
      <c r="BW137" s="947"/>
      <c r="BX137" s="947"/>
      <c r="BY137" s="947"/>
      <c r="BZ137" s="947"/>
      <c r="CA137" s="947"/>
      <c r="CB137" s="947"/>
      <c r="CC137" s="947"/>
      <c r="CD137" s="947"/>
      <c r="CE137" s="947"/>
      <c r="CF137" s="947"/>
      <c r="CG137" s="947"/>
      <c r="CH137" s="947"/>
      <c r="CI137" s="947"/>
      <c r="CJ137" s="947"/>
      <c r="CK137" s="947"/>
      <c r="CL137" s="947"/>
      <c r="CM137" s="947"/>
      <c r="CN137" s="947"/>
      <c r="CO137" s="947"/>
      <c r="CP137" s="947"/>
      <c r="CQ137" s="947"/>
      <c r="CR137" s="947"/>
      <c r="CS137" s="947"/>
      <c r="CT137" s="947"/>
      <c r="CU137" s="947"/>
      <c r="CV137" s="947"/>
      <c r="CW137" s="947"/>
      <c r="CX137" s="947"/>
      <c r="CY137" s="947"/>
      <c r="CZ137" s="947"/>
      <c r="DA137" s="947"/>
      <c r="DB137" s="947"/>
      <c r="DC137" s="947"/>
      <c r="DD137" s="947"/>
      <c r="DE137" s="947"/>
      <c r="DF137" s="947"/>
      <c r="DG137" s="947"/>
      <c r="DH137" s="947"/>
      <c r="DI137" s="947"/>
      <c r="DJ137" s="947"/>
      <c r="DK137" s="947"/>
      <c r="DL137" s="947"/>
      <c r="DM137" s="947"/>
      <c r="DN137" s="947"/>
      <c r="DO137" s="947"/>
      <c r="DP137" s="947"/>
      <c r="DQ137" s="947"/>
      <c r="DR137" s="947"/>
      <c r="DS137" s="947"/>
      <c r="DT137" s="947"/>
      <c r="DU137" s="947"/>
      <c r="DV137" s="947"/>
      <c r="DW137" s="947"/>
      <c r="DX137" s="947"/>
      <c r="DY137" s="947"/>
      <c r="DZ137" s="947"/>
      <c r="EA137" s="947"/>
      <c r="EB137" s="947"/>
      <c r="EC137" s="947"/>
      <c r="ED137" s="947"/>
      <c r="EE137" s="947"/>
      <c r="EF137" s="947"/>
      <c r="EG137" s="947"/>
      <c r="EH137" s="947"/>
      <c r="EI137" s="947"/>
      <c r="EJ137" s="947"/>
      <c r="EK137" s="947"/>
      <c r="EL137" s="947"/>
      <c r="EM137" s="947"/>
      <c r="EN137" s="947"/>
      <c r="EO137" s="947"/>
      <c r="EP137" s="947"/>
      <c r="EQ137" s="947"/>
      <c r="ER137" s="947"/>
      <c r="ES137" s="947"/>
      <c r="ET137" s="947"/>
      <c r="EU137" s="947"/>
      <c r="EV137" s="947"/>
      <c r="EW137" s="947"/>
      <c r="EX137" s="947"/>
      <c r="EY137" s="947"/>
      <c r="EZ137" s="947"/>
      <c r="FA137" s="947"/>
      <c r="FB137" s="947"/>
      <c r="FC137" s="947"/>
      <c r="FD137" s="947"/>
      <c r="FE137" s="947"/>
      <c r="FF137" s="947"/>
      <c r="FG137" s="947"/>
      <c r="FH137" s="947"/>
      <c r="FI137" s="947"/>
      <c r="FJ137" s="947"/>
      <c r="FK137" s="947"/>
      <c r="FL137" s="947"/>
      <c r="FM137" s="947"/>
      <c r="FN137" s="947"/>
      <c r="FO137" s="947"/>
      <c r="FP137" s="947"/>
      <c r="FQ137" s="947"/>
      <c r="FR137" s="947"/>
      <c r="FS137" s="947"/>
      <c r="FT137" s="947"/>
      <c r="FU137" s="947"/>
      <c r="FV137" s="947"/>
      <c r="FW137" s="947"/>
      <c r="FX137" s="947"/>
      <c r="FY137" s="947"/>
      <c r="FZ137" s="947"/>
      <c r="GA137" s="947"/>
      <c r="GB137" s="947"/>
      <c r="GC137" s="947"/>
      <c r="GD137" s="947"/>
      <c r="GE137" s="947"/>
      <c r="GF137" s="947"/>
      <c r="GG137" s="947"/>
      <c r="GH137" s="947"/>
      <c r="GI137" s="947"/>
      <c r="GJ137" s="947"/>
      <c r="GK137" s="947"/>
      <c r="GL137" s="947"/>
      <c r="GM137" s="947"/>
      <c r="GN137" s="947"/>
      <c r="GO137" s="947"/>
      <c r="GP137" s="947"/>
      <c r="GQ137" s="947"/>
      <c r="GR137" s="947"/>
      <c r="GS137" s="947"/>
      <c r="GT137" s="947"/>
      <c r="GU137" s="947"/>
      <c r="GV137" s="947"/>
      <c r="GW137" s="947"/>
      <c r="GX137" s="947"/>
      <c r="GY137" s="947"/>
      <c r="GZ137" s="947"/>
      <c r="HA137" s="947"/>
      <c r="HB137" s="947"/>
      <c r="HC137" s="947"/>
      <c r="HD137" s="947"/>
      <c r="HE137" s="947"/>
      <c r="HF137" s="947"/>
      <c r="HG137" s="947"/>
      <c r="HH137" s="947"/>
      <c r="HI137" s="947"/>
      <c r="HJ137" s="947"/>
      <c r="HK137" s="947"/>
      <c r="HL137" s="947"/>
      <c r="HM137" s="947"/>
      <c r="HN137" s="947"/>
      <c r="HO137" s="947"/>
      <c r="HP137" s="947"/>
      <c r="HQ137" s="947"/>
      <c r="HR137" s="947"/>
      <c r="HS137" s="947"/>
      <c r="HT137" s="947"/>
      <c r="HU137" s="947"/>
      <c r="HV137" s="947"/>
      <c r="HW137" s="947"/>
      <c r="HX137" s="947"/>
      <c r="HY137" s="947"/>
      <c r="HZ137" s="947"/>
      <c r="IA137" s="947"/>
      <c r="IB137" s="947"/>
      <c r="IC137" s="947"/>
      <c r="ID137" s="947"/>
      <c r="IE137" s="947"/>
      <c r="IF137" s="947"/>
      <c r="IG137" s="947"/>
      <c r="IH137" s="947"/>
      <c r="II137" s="947"/>
      <c r="IJ137" s="947"/>
      <c r="IK137" s="947"/>
      <c r="IL137" s="947"/>
      <c r="IM137" s="947"/>
      <c r="IN137" s="947"/>
      <c r="IO137" s="947"/>
      <c r="IP137" s="947"/>
      <c r="IQ137" s="947"/>
      <c r="IR137" s="947"/>
      <c r="IS137" s="947"/>
      <c r="IT137" s="947"/>
      <c r="IU137" s="947"/>
      <c r="IV137" s="947"/>
      <c r="IW137" s="947"/>
      <c r="IX137" s="947"/>
      <c r="IY137" s="947"/>
      <c r="IZ137" s="947"/>
      <c r="JA137" s="947"/>
      <c r="JB137" s="947"/>
      <c r="JC137" s="947"/>
      <c r="JD137" s="947"/>
      <c r="JE137" s="947"/>
      <c r="JF137" s="947"/>
      <c r="JG137" s="947"/>
      <c r="JH137" s="947"/>
      <c r="JI137" s="947"/>
      <c r="JJ137" s="947"/>
      <c r="JK137" s="947"/>
      <c r="JL137" s="947"/>
      <c r="JM137" s="947"/>
      <c r="JN137" s="947"/>
      <c r="JO137" s="947"/>
      <c r="JP137" s="947"/>
      <c r="JQ137" s="947"/>
      <c r="JR137" s="947"/>
      <c r="JS137" s="947"/>
      <c r="JT137" s="947"/>
      <c r="JU137" s="947"/>
      <c r="JV137" s="947"/>
      <c r="JW137" s="947"/>
      <c r="JX137" s="947"/>
      <c r="JY137" s="947"/>
      <c r="JZ137" s="947"/>
      <c r="KA137" s="947"/>
      <c r="KB137" s="947"/>
      <c r="KC137" s="947"/>
      <c r="KD137" s="947"/>
      <c r="KE137" s="947"/>
      <c r="KF137" s="947"/>
      <c r="KG137" s="947"/>
      <c r="KH137" s="947"/>
      <c r="KI137" s="947"/>
      <c r="KJ137" s="947"/>
      <c r="KK137" s="947"/>
      <c r="KL137" s="947"/>
      <c r="KM137" s="947"/>
      <c r="KN137" s="947"/>
      <c r="KO137" s="947"/>
      <c r="KP137" s="947"/>
      <c r="KQ137" s="947"/>
      <c r="KR137" s="947"/>
      <c r="KS137" s="947"/>
      <c r="KT137" s="947"/>
      <c r="KU137" s="947"/>
      <c r="KV137" s="947"/>
      <c r="KW137" s="947"/>
      <c r="KX137" s="947"/>
      <c r="KY137" s="947"/>
      <c r="KZ137" s="947"/>
      <c r="LA137" s="947"/>
      <c r="LB137" s="947"/>
      <c r="LC137" s="947"/>
      <c r="LD137" s="947"/>
      <c r="LE137" s="947"/>
      <c r="LF137" s="947"/>
      <c r="LG137" s="947"/>
      <c r="LH137" s="947"/>
      <c r="LI137" s="947"/>
      <c r="LJ137" s="947"/>
      <c r="LK137" s="947"/>
      <c r="LL137" s="947"/>
      <c r="LM137" s="947"/>
      <c r="LN137" s="947"/>
      <c r="LO137" s="947"/>
      <c r="LP137" s="947"/>
      <c r="LQ137" s="947"/>
      <c r="LR137" s="947"/>
      <c r="LS137" s="947"/>
      <c r="LT137" s="947"/>
      <c r="LU137" s="947"/>
      <c r="LV137" s="947"/>
      <c r="LW137" s="947"/>
      <c r="LX137" s="947"/>
      <c r="LY137" s="947"/>
      <c r="LZ137" s="947"/>
      <c r="MA137" s="947"/>
      <c r="MB137" s="947"/>
      <c r="MC137" s="947"/>
      <c r="MD137" s="947"/>
      <c r="ME137" s="947"/>
      <c r="MF137" s="947"/>
      <c r="MG137" s="947"/>
      <c r="MH137" s="947"/>
      <c r="MI137" s="947"/>
      <c r="MJ137" s="947"/>
      <c r="MK137" s="947"/>
      <c r="ML137" s="947"/>
      <c r="MM137" s="947"/>
      <c r="MN137" s="947"/>
      <c r="MO137" s="947"/>
      <c r="MP137" s="947"/>
      <c r="MQ137" s="947"/>
      <c r="MR137" s="947"/>
      <c r="MS137" s="947"/>
      <c r="MT137" s="947"/>
      <c r="MU137" s="947"/>
      <c r="MV137" s="947"/>
      <c r="MW137" s="947"/>
      <c r="MX137" s="947"/>
      <c r="MY137" s="947"/>
      <c r="MZ137" s="947"/>
      <c r="NA137" s="947"/>
      <c r="NB137" s="947"/>
      <c r="NC137" s="947"/>
      <c r="ND137" s="947"/>
      <c r="NE137" s="947"/>
      <c r="NF137" s="947"/>
      <c r="NG137" s="947"/>
      <c r="NH137" s="947"/>
      <c r="NI137" s="947"/>
      <c r="NJ137" s="947"/>
      <c r="NK137" s="947"/>
      <c r="NL137" s="947"/>
      <c r="NM137" s="947"/>
      <c r="NN137" s="947"/>
      <c r="NO137" s="947"/>
      <c r="NP137" s="947"/>
      <c r="NQ137" s="947"/>
      <c r="NR137" s="947"/>
      <c r="NS137" s="947"/>
      <c r="NT137" s="947"/>
      <c r="NU137" s="947"/>
      <c r="NV137" s="947"/>
      <c r="NW137" s="947"/>
      <c r="NX137" s="947"/>
      <c r="NY137" s="947"/>
      <c r="NZ137" s="947"/>
      <c r="OA137" s="947"/>
      <c r="OB137" s="947"/>
      <c r="OC137" s="947"/>
      <c r="OD137" s="947"/>
      <c r="OE137" s="947"/>
      <c r="OF137" s="947"/>
      <c r="OG137" s="947"/>
      <c r="OH137" s="947"/>
      <c r="OI137" s="947"/>
      <c r="OJ137" s="947"/>
      <c r="OK137" s="947"/>
      <c r="OL137" s="947"/>
      <c r="OM137" s="947"/>
      <c r="ON137" s="947"/>
      <c r="OO137" s="947"/>
      <c r="OP137" s="947"/>
      <c r="OQ137" s="947"/>
      <c r="OR137" s="947"/>
      <c r="OS137" s="947"/>
      <c r="OT137" s="947"/>
      <c r="OU137" s="947"/>
      <c r="OV137" s="947"/>
      <c r="OW137" s="947"/>
      <c r="OX137" s="947"/>
      <c r="OY137" s="947"/>
      <c r="OZ137" s="947"/>
      <c r="PA137" s="947"/>
      <c r="PB137" s="947"/>
      <c r="PC137" s="947"/>
      <c r="PD137" s="947"/>
      <c r="PE137" s="947"/>
      <c r="PF137" s="947"/>
      <c r="PG137" s="947"/>
      <c r="PH137" s="947"/>
      <c r="PI137" s="947"/>
      <c r="PJ137" s="947"/>
      <c r="PK137" s="947"/>
      <c r="PL137" s="947"/>
      <c r="PM137" s="947"/>
      <c r="PN137" s="947"/>
      <c r="PO137" s="947"/>
      <c r="PP137" s="947"/>
      <c r="PQ137" s="947"/>
      <c r="PR137" s="947"/>
      <c r="PS137" s="947"/>
      <c r="PT137" s="947"/>
      <c r="PU137" s="947"/>
      <c r="PV137" s="947"/>
      <c r="PW137" s="947"/>
      <c r="PX137" s="947"/>
      <c r="PY137" s="947"/>
      <c r="PZ137" s="947"/>
      <c r="QA137" s="947"/>
      <c r="QB137" s="947"/>
      <c r="QC137" s="947"/>
      <c r="QD137" s="947"/>
      <c r="QE137" s="947"/>
      <c r="QF137" s="947"/>
      <c r="QG137" s="947"/>
      <c r="QH137" s="947"/>
      <c r="QI137" s="947"/>
      <c r="QJ137" s="947"/>
      <c r="QK137" s="947"/>
      <c r="QL137" s="947"/>
      <c r="QM137" s="947"/>
      <c r="QN137" s="947"/>
      <c r="QO137" s="947"/>
      <c r="QP137" s="947"/>
      <c r="QQ137" s="947"/>
      <c r="QR137" s="947"/>
      <c r="QS137" s="947"/>
      <c r="QT137" s="947"/>
      <c r="QU137" s="947"/>
      <c r="QV137" s="947"/>
      <c r="QW137" s="947"/>
      <c r="QX137" s="947"/>
      <c r="QY137" s="947"/>
      <c r="QZ137" s="947"/>
      <c r="RA137" s="947"/>
      <c r="RB137" s="947"/>
      <c r="RC137" s="947"/>
      <c r="RD137" s="947"/>
      <c r="RE137" s="947"/>
      <c r="RF137" s="947"/>
      <c r="RG137" s="947"/>
      <c r="RH137" s="947"/>
      <c r="RI137" s="947"/>
      <c r="RJ137" s="947"/>
      <c r="RK137" s="947"/>
      <c r="RL137" s="947"/>
      <c r="RM137" s="947"/>
      <c r="RN137" s="947"/>
      <c r="RO137" s="947"/>
      <c r="RP137" s="947"/>
      <c r="RQ137" s="947"/>
      <c r="RR137" s="947"/>
      <c r="RS137" s="947"/>
      <c r="RT137" s="947"/>
      <c r="RU137" s="947"/>
      <c r="RV137" s="947"/>
      <c r="RW137" s="947"/>
      <c r="RX137" s="947"/>
      <c r="RY137" s="947"/>
      <c r="RZ137" s="947"/>
      <c r="SA137" s="947"/>
      <c r="SB137" s="947"/>
      <c r="SC137" s="947"/>
      <c r="SD137" s="947"/>
      <c r="SE137" s="947"/>
      <c r="SF137" s="947"/>
      <c r="SG137" s="947"/>
      <c r="SH137" s="947"/>
      <c r="SI137" s="947"/>
      <c r="SJ137" s="947"/>
      <c r="SK137" s="947"/>
      <c r="SL137" s="947"/>
      <c r="SM137" s="947"/>
      <c r="SN137" s="947"/>
      <c r="SO137" s="947"/>
      <c r="SP137" s="947"/>
      <c r="SQ137" s="947"/>
      <c r="SR137" s="947"/>
      <c r="SS137" s="947"/>
      <c r="ST137" s="947"/>
      <c r="SU137" s="947"/>
      <c r="SV137" s="947"/>
      <c r="SW137" s="947"/>
      <c r="SX137" s="947"/>
      <c r="SY137" s="947"/>
      <c r="SZ137" s="947"/>
      <c r="TA137" s="947"/>
      <c r="TB137" s="947"/>
      <c r="TC137" s="947"/>
      <c r="TD137" s="947"/>
      <c r="TE137" s="947"/>
      <c r="TF137" s="947"/>
      <c r="TG137" s="947"/>
      <c r="TH137" s="947"/>
      <c r="TI137" s="947"/>
      <c r="TJ137" s="947"/>
      <c r="TK137" s="947"/>
      <c r="TL137" s="947"/>
      <c r="TM137" s="947"/>
      <c r="TN137" s="947"/>
      <c r="TO137" s="947"/>
      <c r="TP137" s="947"/>
      <c r="TQ137" s="947"/>
      <c r="TR137" s="947"/>
      <c r="TS137" s="947"/>
      <c r="TT137" s="947"/>
      <c r="TU137" s="947"/>
      <c r="TV137" s="947"/>
      <c r="TW137" s="947"/>
      <c r="TX137" s="947"/>
      <c r="TY137" s="947"/>
      <c r="TZ137" s="947"/>
      <c r="UA137" s="947"/>
      <c r="UB137" s="947"/>
      <c r="UC137" s="947"/>
      <c r="UD137" s="947"/>
      <c r="UE137" s="947"/>
      <c r="UF137" s="947"/>
      <c r="UG137" s="947"/>
      <c r="UH137" s="947"/>
      <c r="UI137" s="947"/>
      <c r="UJ137" s="947"/>
      <c r="UK137" s="947"/>
      <c r="UL137" s="947"/>
      <c r="UM137" s="947"/>
      <c r="UN137" s="947"/>
      <c r="UO137" s="947"/>
      <c r="UP137" s="947"/>
      <c r="UQ137" s="947"/>
      <c r="UR137" s="947"/>
      <c r="US137" s="947"/>
      <c r="UT137" s="947"/>
      <c r="UU137" s="947"/>
      <c r="UV137" s="947"/>
      <c r="UW137" s="947"/>
      <c r="UX137" s="947"/>
      <c r="UY137" s="947"/>
      <c r="UZ137" s="947"/>
      <c r="VA137" s="947"/>
      <c r="VB137" s="947"/>
      <c r="VC137" s="947"/>
      <c r="VD137" s="947"/>
      <c r="VE137" s="947"/>
      <c r="VF137" s="947"/>
      <c r="VG137" s="947"/>
      <c r="VH137" s="947"/>
      <c r="VI137" s="947"/>
      <c r="VJ137" s="947"/>
      <c r="VK137" s="947"/>
      <c r="VL137" s="947"/>
      <c r="VM137" s="947"/>
      <c r="VN137" s="947"/>
      <c r="VO137" s="947"/>
      <c r="VP137" s="947"/>
      <c r="VQ137" s="947"/>
      <c r="VR137" s="947"/>
      <c r="VS137" s="947"/>
      <c r="VT137" s="947"/>
      <c r="VU137" s="947"/>
      <c r="VV137" s="947"/>
      <c r="VW137" s="947"/>
      <c r="VX137" s="947"/>
      <c r="VY137" s="947"/>
      <c r="VZ137" s="947"/>
      <c r="WA137" s="947"/>
      <c r="WB137" s="947"/>
      <c r="WC137" s="947"/>
      <c r="WD137" s="947"/>
      <c r="WE137" s="947"/>
      <c r="WF137" s="947"/>
      <c r="WG137" s="947"/>
      <c r="WH137" s="947"/>
      <c r="WI137" s="947"/>
      <c r="WJ137" s="947"/>
      <c r="WK137" s="947"/>
      <c r="WL137" s="947"/>
      <c r="WM137" s="947"/>
      <c r="WN137" s="947"/>
      <c r="WO137" s="947"/>
      <c r="WP137" s="947"/>
      <c r="WQ137" s="947"/>
      <c r="WR137" s="947"/>
      <c r="WS137" s="947"/>
      <c r="WT137" s="947"/>
      <c r="WU137" s="947"/>
      <c r="WV137" s="947"/>
      <c r="WW137" s="947"/>
      <c r="WX137" s="947"/>
      <c r="WY137" s="947"/>
      <c r="WZ137" s="947"/>
      <c r="XA137" s="947"/>
      <c r="XB137" s="947"/>
      <c r="XC137" s="947"/>
      <c r="XD137" s="947"/>
      <c r="XE137" s="947"/>
      <c r="XF137" s="947"/>
      <c r="XG137" s="947"/>
      <c r="XH137" s="947"/>
      <c r="XI137" s="947"/>
      <c r="XJ137" s="947"/>
      <c r="XK137" s="947"/>
      <c r="XL137" s="947"/>
      <c r="XM137" s="947"/>
      <c r="XN137" s="947"/>
      <c r="XO137" s="947"/>
      <c r="XP137" s="947"/>
      <c r="XQ137" s="947"/>
      <c r="XR137" s="947"/>
      <c r="XS137" s="947"/>
      <c r="XT137" s="947"/>
      <c r="XU137" s="947"/>
      <c r="XV137" s="947"/>
      <c r="XW137" s="947"/>
      <c r="XX137" s="947"/>
      <c r="XY137" s="947"/>
      <c r="XZ137" s="947"/>
      <c r="YA137" s="947"/>
      <c r="YB137" s="947"/>
      <c r="YC137" s="947"/>
      <c r="YD137" s="947"/>
      <c r="YE137" s="947"/>
      <c r="YF137" s="947"/>
      <c r="YG137" s="947"/>
      <c r="YH137" s="947"/>
      <c r="YI137" s="947"/>
      <c r="YJ137" s="947"/>
      <c r="YK137" s="947"/>
      <c r="YL137" s="947"/>
      <c r="YM137" s="947"/>
      <c r="YN137" s="947"/>
      <c r="YO137" s="947"/>
      <c r="YP137" s="947"/>
      <c r="YQ137" s="947"/>
      <c r="YR137" s="947"/>
      <c r="YS137" s="947"/>
      <c r="YT137" s="947"/>
      <c r="YU137" s="947"/>
      <c r="YV137" s="947"/>
      <c r="YW137" s="947"/>
      <c r="YX137" s="947"/>
      <c r="YY137" s="947"/>
      <c r="YZ137" s="947"/>
      <c r="ZA137" s="947"/>
      <c r="ZB137" s="947"/>
      <c r="ZC137" s="947"/>
      <c r="ZD137" s="947"/>
      <c r="ZE137" s="947"/>
      <c r="ZF137" s="947"/>
      <c r="ZG137" s="947"/>
      <c r="ZH137" s="947"/>
      <c r="ZI137" s="947"/>
      <c r="ZJ137" s="947"/>
      <c r="ZK137" s="947"/>
      <c r="ZL137" s="947"/>
      <c r="ZM137" s="947"/>
      <c r="ZN137" s="947"/>
      <c r="ZO137" s="947"/>
      <c r="ZP137" s="947"/>
      <c r="ZQ137" s="947"/>
      <c r="ZR137" s="947"/>
      <c r="ZS137" s="947"/>
      <c r="ZT137" s="947"/>
      <c r="ZU137" s="947"/>
      <c r="ZV137" s="947"/>
      <c r="ZW137" s="947"/>
      <c r="ZX137" s="947"/>
      <c r="ZY137" s="947"/>
      <c r="ZZ137" s="947"/>
      <c r="AAA137" s="947"/>
      <c r="AAB137" s="947"/>
      <c r="AAC137" s="947"/>
      <c r="AAD137" s="947"/>
      <c r="AAE137" s="947"/>
      <c r="AAF137" s="947"/>
      <c r="AAG137" s="947"/>
      <c r="AAH137" s="947"/>
      <c r="AAI137" s="947"/>
      <c r="AAJ137" s="947"/>
      <c r="AAK137" s="947"/>
      <c r="AAL137" s="947"/>
      <c r="AAM137" s="947"/>
      <c r="AAN137" s="947"/>
      <c r="AAO137" s="947"/>
      <c r="AAP137" s="947"/>
      <c r="AAQ137" s="947"/>
      <c r="AAR137" s="947"/>
      <c r="AAS137" s="947"/>
      <c r="AAT137" s="947"/>
      <c r="AAU137" s="947"/>
      <c r="AAV137" s="947"/>
      <c r="AAW137" s="947"/>
      <c r="AAX137" s="947"/>
      <c r="AAY137" s="947"/>
      <c r="AAZ137" s="947"/>
      <c r="ABA137" s="947"/>
      <c r="ABB137" s="947"/>
      <c r="ABC137" s="947"/>
      <c r="ABD137" s="947"/>
      <c r="ABE137" s="947"/>
      <c r="ABF137" s="947"/>
      <c r="ABG137" s="947"/>
      <c r="ABH137" s="947"/>
      <c r="ABI137" s="947"/>
      <c r="ABJ137" s="947"/>
      <c r="ABK137" s="947"/>
      <c r="ABL137" s="947"/>
      <c r="ABM137" s="947"/>
      <c r="ABN137" s="947"/>
      <c r="ABO137" s="947"/>
      <c r="ABP137" s="947"/>
      <c r="ABQ137" s="947"/>
      <c r="ABR137" s="947"/>
      <c r="ABS137" s="947"/>
      <c r="ABT137" s="947"/>
      <c r="ABU137" s="947"/>
      <c r="ABV137" s="947"/>
      <c r="ABW137" s="947"/>
      <c r="ABX137" s="947"/>
      <c r="ABY137" s="947"/>
      <c r="ABZ137" s="947"/>
      <c r="ACA137" s="947"/>
      <c r="ACB137" s="947"/>
      <c r="ACC137" s="947"/>
      <c r="ACD137" s="947"/>
      <c r="ACE137" s="947"/>
      <c r="ACF137" s="947"/>
      <c r="ACG137" s="947"/>
      <c r="ACH137" s="947"/>
      <c r="ACI137" s="947"/>
      <c r="ACJ137" s="947"/>
      <c r="ACK137" s="947"/>
      <c r="ACL137" s="947"/>
      <c r="ACM137" s="947"/>
      <c r="ACN137" s="947"/>
      <c r="ACO137" s="947"/>
      <c r="ACP137" s="947"/>
      <c r="ACQ137" s="947"/>
      <c r="ACR137" s="947"/>
      <c r="ACS137" s="947"/>
      <c r="ACT137" s="947"/>
      <c r="ACU137" s="947"/>
      <c r="ACV137" s="947"/>
      <c r="ACW137" s="947"/>
      <c r="ACX137" s="947"/>
      <c r="ACY137" s="947"/>
      <c r="ACZ137" s="947"/>
      <c r="ADA137" s="947"/>
      <c r="ADB137" s="947"/>
      <c r="ADC137" s="947"/>
      <c r="ADD137" s="947"/>
      <c r="ADE137" s="947"/>
      <c r="ADF137" s="947"/>
      <c r="ADG137" s="947"/>
      <c r="ADH137" s="947"/>
      <c r="ADI137" s="947"/>
      <c r="ADJ137" s="947"/>
      <c r="ADK137" s="947"/>
      <c r="ADL137" s="947"/>
      <c r="ADM137" s="947"/>
      <c r="ADN137" s="947"/>
      <c r="ADO137" s="947"/>
      <c r="ADP137" s="947"/>
      <c r="ADQ137" s="947"/>
      <c r="ADR137" s="947"/>
      <c r="ADS137" s="947"/>
      <c r="ADT137" s="947"/>
      <c r="ADU137" s="947"/>
      <c r="ADV137" s="947"/>
      <c r="ADW137" s="947"/>
      <c r="ADX137" s="947"/>
      <c r="ADY137" s="947"/>
      <c r="ADZ137" s="947"/>
      <c r="AEA137" s="947"/>
      <c r="AEB137" s="947"/>
      <c r="AEC137" s="947"/>
      <c r="AED137" s="947"/>
      <c r="AEE137" s="947"/>
      <c r="AEF137" s="947"/>
      <c r="AEG137" s="947"/>
      <c r="AEH137" s="947"/>
      <c r="AEI137" s="947"/>
      <c r="AEJ137" s="947"/>
      <c r="AEK137" s="947"/>
      <c r="AEL137" s="947"/>
      <c r="AEM137" s="947"/>
      <c r="AEN137" s="947"/>
      <c r="AEO137" s="947"/>
      <c r="AEP137" s="947"/>
      <c r="AEQ137" s="947"/>
      <c r="AER137" s="947"/>
      <c r="AES137" s="947"/>
      <c r="AET137" s="947"/>
      <c r="AEU137" s="947"/>
      <c r="AEV137" s="947"/>
      <c r="AEW137" s="947"/>
      <c r="AEX137" s="947"/>
      <c r="AEY137" s="947"/>
      <c r="AEZ137" s="947"/>
      <c r="AFA137" s="947"/>
      <c r="AFB137" s="947"/>
      <c r="AFC137" s="947"/>
      <c r="AFD137" s="947"/>
      <c r="AFE137" s="947"/>
      <c r="AFF137" s="947"/>
      <c r="AFG137" s="947"/>
      <c r="AFH137" s="947"/>
      <c r="AFI137" s="947"/>
      <c r="AFJ137" s="947"/>
      <c r="AFK137" s="947"/>
      <c r="AFL137" s="947"/>
      <c r="AFM137" s="947"/>
      <c r="AFN137" s="947"/>
      <c r="AFO137" s="947"/>
      <c r="AFP137" s="947"/>
      <c r="AFQ137" s="947"/>
      <c r="AFR137" s="947"/>
      <c r="AFS137" s="947"/>
      <c r="AFT137" s="947"/>
      <c r="AFU137" s="947"/>
      <c r="AFV137" s="947"/>
      <c r="AFW137" s="947"/>
      <c r="AFX137" s="947"/>
      <c r="AFY137" s="947"/>
      <c r="AFZ137" s="947"/>
      <c r="AGA137" s="947"/>
      <c r="AGB137" s="947"/>
      <c r="AGC137" s="947"/>
      <c r="AGD137" s="947"/>
      <c r="AGE137" s="947"/>
      <c r="AGF137" s="947"/>
      <c r="AGG137" s="947"/>
      <c r="AGH137" s="947"/>
      <c r="AGI137" s="947"/>
      <c r="AGJ137" s="947"/>
      <c r="AGK137" s="947"/>
      <c r="AGL137" s="947"/>
      <c r="AGM137" s="947"/>
      <c r="AGN137" s="947"/>
      <c r="AGO137" s="947"/>
      <c r="AGP137" s="947"/>
      <c r="AGQ137" s="947"/>
      <c r="AGR137" s="947"/>
      <c r="AGS137" s="947"/>
      <c r="AGT137" s="947"/>
      <c r="AGU137" s="947"/>
      <c r="AGV137" s="947"/>
      <c r="AGW137" s="947"/>
      <c r="AGX137" s="947"/>
      <c r="AGY137" s="947"/>
      <c r="AGZ137" s="947"/>
      <c r="AHA137" s="947"/>
      <c r="AHB137" s="947"/>
      <c r="AHC137" s="947"/>
      <c r="AHD137" s="947"/>
      <c r="AHE137" s="947"/>
      <c r="AHF137" s="947"/>
      <c r="AHG137" s="947"/>
      <c r="AHH137" s="947"/>
      <c r="AHI137" s="947"/>
      <c r="AHJ137" s="947"/>
      <c r="AHK137" s="947"/>
      <c r="AHL137" s="947"/>
      <c r="AHM137" s="947"/>
      <c r="AHN137" s="947"/>
      <c r="AHO137" s="947"/>
      <c r="AHP137" s="947"/>
      <c r="AHQ137" s="947"/>
      <c r="AHR137" s="947"/>
      <c r="AHS137" s="947"/>
      <c r="AHT137" s="947"/>
      <c r="AHU137" s="947"/>
      <c r="AHV137" s="947"/>
      <c r="AHW137" s="947"/>
      <c r="AHX137" s="947"/>
      <c r="AHY137" s="947"/>
      <c r="AHZ137" s="947"/>
      <c r="AIA137" s="947"/>
      <c r="AIB137" s="947"/>
      <c r="AIC137" s="947"/>
      <c r="AID137" s="947"/>
      <c r="AIE137" s="947"/>
      <c r="AIF137" s="947"/>
      <c r="AIG137" s="947"/>
      <c r="AIH137" s="947"/>
      <c r="AII137" s="947"/>
      <c r="AIJ137" s="947"/>
      <c r="AIK137" s="947"/>
      <c r="AIL137" s="947"/>
      <c r="AIM137" s="947"/>
      <c r="AIN137" s="947"/>
      <c r="AIO137" s="947"/>
      <c r="AIP137" s="947"/>
      <c r="AIQ137" s="947"/>
      <c r="AIR137" s="947"/>
      <c r="AIS137" s="947"/>
      <c r="AIT137" s="947"/>
      <c r="AIU137" s="947"/>
      <c r="AIV137" s="947"/>
      <c r="AIW137" s="947"/>
      <c r="AIX137" s="947"/>
      <c r="AIY137" s="947"/>
      <c r="AIZ137" s="947"/>
      <c r="AJA137" s="947"/>
      <c r="AJB137" s="947"/>
      <c r="AJC137" s="947"/>
      <c r="AJD137" s="947"/>
      <c r="AJE137" s="947"/>
      <c r="AJF137" s="947"/>
      <c r="AJG137" s="947"/>
      <c r="AJH137" s="947"/>
      <c r="AJI137" s="947"/>
      <c r="AJJ137" s="947"/>
      <c r="AJK137" s="947"/>
      <c r="AJL137" s="947"/>
      <c r="AJM137" s="947"/>
      <c r="AJN137" s="947"/>
      <c r="AJO137" s="947"/>
      <c r="AJP137" s="947"/>
      <c r="AJQ137" s="947"/>
      <c r="AJR137" s="947"/>
      <c r="AJS137" s="947"/>
      <c r="AJT137" s="947"/>
      <c r="AJU137" s="947"/>
      <c r="AJV137" s="947"/>
      <c r="AJW137" s="947"/>
      <c r="AJX137" s="947"/>
      <c r="AJY137" s="947"/>
      <c r="AJZ137" s="947"/>
      <c r="AKA137" s="947"/>
      <c r="AKB137" s="947"/>
      <c r="AKC137" s="947"/>
      <c r="AKD137" s="947"/>
      <c r="AKE137" s="947"/>
      <c r="AKF137" s="947"/>
      <c r="AKG137" s="947"/>
      <c r="AKH137" s="947"/>
      <c r="AKI137" s="947"/>
      <c r="AKJ137" s="947"/>
      <c r="AKK137" s="947"/>
      <c r="AKL137" s="947"/>
      <c r="AKM137" s="947"/>
      <c r="AKN137" s="947"/>
      <c r="AKO137" s="947"/>
      <c r="AKP137" s="947"/>
      <c r="AKQ137" s="947"/>
      <c r="AKR137" s="947"/>
      <c r="AKS137" s="947"/>
      <c r="AKT137" s="947"/>
      <c r="AKU137" s="947"/>
      <c r="AKV137" s="947"/>
      <c r="AKW137" s="947"/>
      <c r="AKX137" s="947"/>
      <c r="AKY137" s="947"/>
      <c r="AKZ137" s="947"/>
      <c r="ALA137" s="947"/>
      <c r="ALB137" s="947"/>
      <c r="ALC137" s="947"/>
      <c r="ALD137" s="947"/>
      <c r="ALE137" s="947"/>
      <c r="ALF137" s="947"/>
      <c r="ALG137" s="947"/>
      <c r="ALH137" s="947"/>
      <c r="ALI137" s="947"/>
      <c r="ALJ137" s="947"/>
      <c r="ALK137" s="947"/>
      <c r="ALL137" s="947"/>
      <c r="ALM137" s="947"/>
      <c r="ALN137" s="947"/>
      <c r="ALO137" s="947"/>
      <c r="ALP137" s="947"/>
      <c r="ALQ137" s="947"/>
      <c r="ALR137" s="947"/>
      <c r="ALS137" s="947"/>
      <c r="ALT137" s="947"/>
      <c r="ALU137" s="947"/>
      <c r="ALV137" s="947"/>
      <c r="ALW137" s="947"/>
      <c r="ALX137" s="947"/>
      <c r="ALY137" s="947"/>
      <c r="ALZ137" s="947"/>
      <c r="AMA137" s="947"/>
      <c r="AMB137" s="947"/>
      <c r="AMC137" s="947"/>
      <c r="AMD137" s="947"/>
      <c r="AME137" s="947"/>
      <c r="AMF137" s="947"/>
      <c r="AMG137" s="947"/>
      <c r="AMH137" s="947"/>
      <c r="AMI137" s="947"/>
      <c r="AMJ137" s="947"/>
      <c r="AMK137" s="947"/>
      <c r="AML137" s="947"/>
      <c r="AMM137" s="947"/>
      <c r="AMN137" s="947"/>
      <c r="AMO137" s="947"/>
      <c r="AMP137" s="947"/>
      <c r="AMQ137" s="947"/>
      <c r="AMR137" s="947"/>
      <c r="AMS137" s="947"/>
      <c r="AMT137" s="947"/>
      <c r="AMU137" s="947"/>
      <c r="AMV137" s="947"/>
      <c r="AMW137" s="947"/>
      <c r="AMX137" s="947"/>
      <c r="AMY137" s="947"/>
      <c r="AMZ137" s="947"/>
      <c r="ANA137" s="947"/>
      <c r="ANB137" s="947"/>
      <c r="ANC137" s="947"/>
      <c r="AND137" s="947"/>
      <c r="ANE137" s="947"/>
      <c r="ANF137" s="947"/>
      <c r="ANG137" s="947"/>
      <c r="ANH137" s="947"/>
      <c r="ANI137" s="947"/>
      <c r="ANJ137" s="947"/>
      <c r="ANK137" s="947"/>
      <c r="ANL137" s="947"/>
      <c r="ANM137" s="947"/>
      <c r="ANN137" s="947"/>
      <c r="ANO137" s="947"/>
      <c r="ANP137" s="947"/>
      <c r="ANQ137" s="947"/>
      <c r="ANR137" s="947"/>
      <c r="ANS137" s="947"/>
      <c r="ANT137" s="947"/>
      <c r="ANU137" s="947"/>
      <c r="ANV137" s="947"/>
      <c r="ANW137" s="947"/>
      <c r="ANX137" s="947"/>
      <c r="ANY137" s="947"/>
      <c r="ANZ137" s="947"/>
      <c r="AOA137" s="947"/>
      <c r="AOB137" s="947"/>
      <c r="AOC137" s="947"/>
      <c r="AOD137" s="947"/>
      <c r="AOE137" s="947"/>
      <c r="AOF137" s="947"/>
      <c r="AOG137" s="947"/>
      <c r="AOH137" s="947"/>
      <c r="AOI137" s="947"/>
      <c r="AOJ137" s="947"/>
      <c r="AOK137" s="947"/>
      <c r="AOL137" s="947"/>
      <c r="AOM137" s="947"/>
      <c r="AON137" s="947"/>
      <c r="AOO137" s="947"/>
      <c r="AOP137" s="947"/>
      <c r="AOQ137" s="947"/>
      <c r="AOR137" s="947"/>
      <c r="AOS137" s="947"/>
      <c r="AOT137" s="947"/>
      <c r="AOU137" s="947"/>
      <c r="AOV137" s="947"/>
      <c r="AOW137" s="947"/>
      <c r="AOX137" s="947"/>
      <c r="AOY137" s="947"/>
      <c r="AOZ137" s="947"/>
      <c r="APA137" s="947"/>
      <c r="APB137" s="947"/>
      <c r="APC137" s="947"/>
      <c r="APD137" s="947"/>
      <c r="APE137" s="947"/>
      <c r="APF137" s="947"/>
      <c r="APG137" s="947"/>
      <c r="APH137" s="947"/>
      <c r="API137" s="947"/>
      <c r="APJ137" s="947"/>
      <c r="APK137" s="947"/>
      <c r="APL137" s="947"/>
      <c r="APM137" s="947"/>
      <c r="APN137" s="947"/>
      <c r="APO137" s="947"/>
      <c r="APP137" s="947"/>
      <c r="APQ137" s="947"/>
      <c r="APR137" s="947"/>
      <c r="APS137" s="947"/>
      <c r="APT137" s="947"/>
      <c r="APU137" s="947"/>
      <c r="APV137" s="947"/>
      <c r="APW137" s="947"/>
      <c r="APX137" s="947"/>
      <c r="APY137" s="947"/>
      <c r="APZ137" s="947"/>
      <c r="AQA137" s="947"/>
      <c r="AQB137" s="947"/>
      <c r="AQC137" s="947"/>
      <c r="AQD137" s="947"/>
      <c r="AQE137" s="947"/>
      <c r="AQF137" s="947"/>
      <c r="AQG137" s="947"/>
      <c r="AQH137" s="947"/>
      <c r="AQI137" s="947"/>
      <c r="AQJ137" s="947"/>
      <c r="AQK137" s="947"/>
      <c r="AQL137" s="947"/>
      <c r="AQM137" s="947"/>
      <c r="AQN137" s="947"/>
      <c r="AQO137" s="947"/>
      <c r="AQP137" s="947"/>
      <c r="AQQ137" s="947"/>
      <c r="AQR137" s="947"/>
      <c r="AQS137" s="947"/>
      <c r="AQT137" s="947"/>
      <c r="AQU137" s="947"/>
      <c r="AQV137" s="947"/>
      <c r="AQW137" s="947"/>
      <c r="AQX137" s="947"/>
      <c r="AQY137" s="947"/>
      <c r="AQZ137" s="947"/>
      <c r="ARA137" s="947"/>
      <c r="ARB137" s="947"/>
      <c r="ARC137" s="947"/>
      <c r="ARD137" s="947"/>
      <c r="ARE137" s="947"/>
      <c r="ARF137" s="947"/>
      <c r="ARG137" s="947"/>
      <c r="ARH137" s="947"/>
      <c r="ARI137" s="947"/>
      <c r="ARJ137" s="947"/>
      <c r="ARK137" s="947"/>
      <c r="ARL137" s="947"/>
      <c r="ARM137" s="947"/>
      <c r="ARN137" s="947"/>
      <c r="ARO137" s="947"/>
      <c r="ARP137" s="947"/>
      <c r="ARQ137" s="947"/>
      <c r="ARR137" s="947"/>
      <c r="ARS137" s="947"/>
      <c r="ART137" s="947"/>
      <c r="ARU137" s="947"/>
      <c r="ARV137" s="947"/>
      <c r="ARW137" s="947"/>
      <c r="ARX137" s="947"/>
      <c r="ARY137" s="947"/>
      <c r="ARZ137" s="947"/>
      <c r="ASA137" s="947"/>
      <c r="ASB137" s="947"/>
      <c r="ASC137" s="947"/>
      <c r="ASD137" s="947"/>
      <c r="ASE137" s="947"/>
      <c r="ASF137" s="947"/>
      <c r="ASG137" s="947"/>
      <c r="ASH137" s="947"/>
      <c r="ASI137" s="947"/>
      <c r="ASJ137" s="947"/>
      <c r="ASK137" s="947"/>
      <c r="ASL137" s="947"/>
      <c r="ASM137" s="947"/>
      <c r="ASN137" s="947"/>
      <c r="ASO137" s="947"/>
      <c r="ASP137" s="947"/>
      <c r="ASQ137" s="947"/>
      <c r="ASR137" s="947"/>
      <c r="ASS137" s="947"/>
      <c r="AST137" s="947"/>
      <c r="ASU137" s="947"/>
      <c r="ASV137" s="947"/>
      <c r="ASW137" s="947"/>
      <c r="ASX137" s="947"/>
      <c r="ASY137" s="947"/>
      <c r="ASZ137" s="947"/>
      <c r="ATA137" s="947"/>
      <c r="ATB137" s="947"/>
      <c r="ATC137" s="947"/>
      <c r="ATD137" s="947"/>
      <c r="ATE137" s="947"/>
      <c r="ATF137" s="947"/>
      <c r="ATG137" s="947"/>
      <c r="ATH137" s="947"/>
      <c r="ATI137" s="947"/>
      <c r="ATJ137" s="947"/>
      <c r="ATK137" s="947"/>
      <c r="ATL137" s="947"/>
      <c r="ATM137" s="947"/>
      <c r="ATN137" s="947"/>
      <c r="ATO137" s="947"/>
      <c r="ATP137" s="947"/>
      <c r="ATQ137" s="947"/>
      <c r="ATR137" s="947"/>
      <c r="ATS137" s="947"/>
      <c r="ATT137" s="947"/>
      <c r="ATU137" s="947"/>
      <c r="ATV137" s="947"/>
      <c r="ATW137" s="947"/>
      <c r="ATX137" s="947"/>
      <c r="ATY137" s="947"/>
      <c r="ATZ137" s="947"/>
      <c r="AUA137" s="947"/>
      <c r="AUB137" s="947"/>
      <c r="AUC137" s="947"/>
      <c r="AUD137" s="947"/>
      <c r="AUE137" s="947"/>
      <c r="AUF137" s="947"/>
      <c r="AUG137" s="947"/>
      <c r="AUH137" s="947"/>
      <c r="AUI137" s="947"/>
      <c r="AUJ137" s="947"/>
      <c r="AUK137" s="947"/>
      <c r="AUL137" s="947"/>
      <c r="AUM137" s="947"/>
      <c r="AUN137" s="947"/>
      <c r="AUO137" s="947"/>
      <c r="AUP137" s="947"/>
      <c r="AUQ137" s="947"/>
      <c r="AUR137" s="947"/>
      <c r="AUS137" s="947"/>
      <c r="AUT137" s="947"/>
      <c r="AUU137" s="947"/>
      <c r="AUV137" s="947"/>
      <c r="AUW137" s="947"/>
      <c r="AUX137" s="947"/>
      <c r="AUY137" s="947"/>
      <c r="AUZ137" s="947"/>
      <c r="AVA137" s="947"/>
      <c r="AVB137" s="947"/>
      <c r="AVC137" s="947"/>
      <c r="AVD137" s="947"/>
      <c r="AVE137" s="947"/>
      <c r="AVF137" s="947"/>
      <c r="AVG137" s="947"/>
      <c r="AVH137" s="947"/>
      <c r="AVI137" s="947"/>
      <c r="AVJ137" s="947"/>
      <c r="AVK137" s="947"/>
      <c r="AVL137" s="947"/>
      <c r="AVM137" s="947"/>
      <c r="AVN137" s="947"/>
      <c r="AVO137" s="947"/>
      <c r="AVP137" s="947"/>
      <c r="AVQ137" s="947"/>
      <c r="AVR137" s="947"/>
      <c r="AVS137" s="947"/>
      <c r="AVT137" s="947"/>
      <c r="AVU137" s="947"/>
      <c r="AVV137" s="947"/>
      <c r="AVW137" s="947"/>
      <c r="AVX137" s="947"/>
      <c r="AVY137" s="947"/>
      <c r="AVZ137" s="947"/>
      <c r="AWA137" s="947"/>
      <c r="AWB137" s="947"/>
      <c r="AWC137" s="947"/>
      <c r="AWD137" s="947"/>
      <c r="AWE137" s="947"/>
      <c r="AWF137" s="947"/>
      <c r="AWG137" s="947"/>
      <c r="AWH137" s="947"/>
      <c r="AWI137" s="947"/>
      <c r="AWJ137" s="947"/>
      <c r="AWK137" s="947"/>
      <c r="AWL137" s="947"/>
      <c r="AWM137" s="947"/>
      <c r="AWN137" s="947"/>
      <c r="AWO137" s="947"/>
      <c r="AWP137" s="947"/>
      <c r="AWQ137" s="947"/>
      <c r="AWR137" s="947"/>
      <c r="AWS137" s="947"/>
      <c r="AWT137" s="947"/>
      <c r="AWU137" s="947"/>
      <c r="AWV137" s="947"/>
      <c r="AWW137" s="947"/>
      <c r="AWX137" s="947"/>
      <c r="AWY137" s="947"/>
      <c r="AWZ137" s="947"/>
      <c r="AXA137" s="947"/>
      <c r="AXB137" s="947"/>
      <c r="AXC137" s="947"/>
      <c r="AXD137" s="947"/>
      <c r="AXE137" s="947"/>
      <c r="AXF137" s="947"/>
      <c r="AXG137" s="947"/>
      <c r="AXH137" s="947"/>
      <c r="AXI137" s="947"/>
      <c r="AXJ137" s="947"/>
      <c r="AXK137" s="947"/>
      <c r="AXL137" s="947"/>
      <c r="AXM137" s="947"/>
      <c r="AXN137" s="947"/>
      <c r="AXO137" s="947"/>
      <c r="AXP137" s="947"/>
      <c r="AXQ137" s="947"/>
      <c r="AXR137" s="947"/>
      <c r="AXS137" s="947"/>
      <c r="AXT137" s="947"/>
      <c r="AXU137" s="947"/>
      <c r="AXV137" s="947"/>
      <c r="AXW137" s="947"/>
      <c r="AXX137" s="947"/>
      <c r="AXY137" s="947"/>
      <c r="AXZ137" s="947"/>
      <c r="AYA137" s="947"/>
      <c r="AYB137" s="947"/>
      <c r="AYC137" s="947"/>
      <c r="AYD137" s="947"/>
      <c r="AYE137" s="947"/>
      <c r="AYF137" s="947"/>
      <c r="AYG137" s="947"/>
      <c r="AYH137" s="947"/>
      <c r="AYI137" s="947"/>
      <c r="AYJ137" s="947"/>
      <c r="AYK137" s="947"/>
      <c r="AYL137" s="947"/>
      <c r="AYM137" s="947"/>
      <c r="AYN137" s="947"/>
      <c r="AYO137" s="947"/>
      <c r="AYP137" s="947"/>
      <c r="AYQ137" s="947"/>
      <c r="AYR137" s="947"/>
      <c r="AYS137" s="947"/>
      <c r="AYT137" s="947"/>
      <c r="AYU137" s="947"/>
      <c r="AYV137" s="947"/>
      <c r="AYW137" s="947"/>
      <c r="AYX137" s="947"/>
      <c r="AYY137" s="947"/>
      <c r="AYZ137" s="947"/>
      <c r="AZA137" s="947"/>
      <c r="AZB137" s="947"/>
      <c r="AZC137" s="947"/>
      <c r="AZD137" s="947"/>
      <c r="AZE137" s="947"/>
      <c r="AZF137" s="947"/>
      <c r="AZG137" s="947"/>
      <c r="AZH137" s="947"/>
      <c r="AZI137" s="947"/>
      <c r="AZJ137" s="947"/>
      <c r="AZK137" s="947"/>
      <c r="AZL137" s="947"/>
      <c r="AZM137" s="947"/>
      <c r="AZN137" s="947"/>
      <c r="AZO137" s="947"/>
      <c r="AZP137" s="947"/>
      <c r="AZQ137" s="947"/>
      <c r="AZR137" s="947"/>
      <c r="AZS137" s="947"/>
      <c r="AZT137" s="947"/>
      <c r="AZU137" s="947"/>
      <c r="AZV137" s="947"/>
      <c r="AZW137" s="947"/>
      <c r="AZX137" s="947"/>
      <c r="AZY137" s="947"/>
      <c r="AZZ137" s="947"/>
      <c r="BAA137" s="947"/>
      <c r="BAB137" s="947"/>
      <c r="BAC137" s="947"/>
      <c r="BAD137" s="947"/>
      <c r="BAE137" s="947"/>
      <c r="BAF137" s="947"/>
      <c r="BAG137" s="947"/>
      <c r="BAH137" s="947"/>
      <c r="BAI137" s="947"/>
      <c r="BAJ137" s="947"/>
      <c r="BAK137" s="947"/>
      <c r="BAL137" s="947"/>
      <c r="BAM137" s="947"/>
      <c r="BAN137" s="947"/>
      <c r="BAO137" s="947"/>
      <c r="BAP137" s="947"/>
      <c r="BAQ137" s="947"/>
      <c r="BAR137" s="947"/>
      <c r="BAS137" s="947"/>
      <c r="BAT137" s="947"/>
      <c r="BAU137" s="947"/>
      <c r="BAV137" s="947"/>
      <c r="BAW137" s="947"/>
      <c r="BAX137" s="947"/>
      <c r="BAY137" s="947"/>
      <c r="BAZ137" s="947"/>
      <c r="BBA137" s="947"/>
      <c r="BBB137" s="947"/>
      <c r="BBC137" s="947"/>
      <c r="BBD137" s="947"/>
      <c r="BBE137" s="947"/>
      <c r="BBF137" s="947"/>
      <c r="BBG137" s="947"/>
      <c r="BBH137" s="947"/>
      <c r="BBI137" s="947"/>
      <c r="BBJ137" s="947"/>
      <c r="BBK137" s="947"/>
      <c r="BBL137" s="947"/>
      <c r="BBM137" s="947"/>
      <c r="BBN137" s="947"/>
      <c r="BBO137" s="947"/>
      <c r="BBP137" s="947"/>
      <c r="BBQ137" s="947"/>
      <c r="BBR137" s="947"/>
      <c r="BBS137" s="947"/>
      <c r="BBT137" s="947"/>
      <c r="BBU137" s="947"/>
      <c r="BBV137" s="947"/>
      <c r="BBW137" s="947"/>
      <c r="BBX137" s="947"/>
      <c r="BBY137" s="947"/>
      <c r="BBZ137" s="947"/>
      <c r="BCA137" s="947"/>
      <c r="BCB137" s="947"/>
      <c r="BCC137" s="947"/>
      <c r="BCD137" s="947"/>
      <c r="BCE137" s="947"/>
      <c r="BCF137" s="947"/>
      <c r="BCG137" s="947"/>
      <c r="BCH137" s="947"/>
      <c r="BCI137" s="947"/>
      <c r="BCJ137" s="947"/>
      <c r="BCK137" s="947"/>
      <c r="BCL137" s="947"/>
      <c r="BCM137" s="947"/>
      <c r="BCN137" s="947"/>
      <c r="BCO137" s="947"/>
      <c r="BCP137" s="947"/>
      <c r="BCQ137" s="947"/>
      <c r="BCR137" s="947"/>
      <c r="BCS137" s="947"/>
      <c r="BCT137" s="947"/>
      <c r="BCU137" s="947"/>
      <c r="BCV137" s="947"/>
      <c r="BCW137" s="947"/>
      <c r="BCX137" s="947"/>
      <c r="BCY137" s="947"/>
      <c r="BCZ137" s="947"/>
      <c r="BDA137" s="947"/>
      <c r="BDB137" s="947"/>
      <c r="BDC137" s="947"/>
      <c r="BDD137" s="947"/>
      <c r="BDE137" s="947"/>
      <c r="BDF137" s="947"/>
      <c r="BDG137" s="947"/>
      <c r="BDH137" s="947"/>
      <c r="BDI137" s="947"/>
      <c r="BDJ137" s="947"/>
      <c r="BDK137" s="947"/>
      <c r="BDL137" s="947"/>
      <c r="BDM137" s="947"/>
      <c r="BDN137" s="947"/>
      <c r="BDO137" s="947"/>
      <c r="BDP137" s="947"/>
      <c r="BDQ137" s="947"/>
      <c r="BDR137" s="947"/>
      <c r="BDS137" s="947"/>
      <c r="BDT137" s="947"/>
      <c r="BDU137" s="947"/>
      <c r="BDV137" s="947"/>
      <c r="BDW137" s="947"/>
      <c r="BDX137" s="947"/>
      <c r="BDY137" s="947"/>
      <c r="BDZ137" s="947"/>
      <c r="BEA137" s="947"/>
      <c r="BEB137" s="947"/>
      <c r="BEC137" s="947"/>
      <c r="BED137" s="947"/>
      <c r="BEE137" s="947"/>
      <c r="BEF137" s="947"/>
      <c r="BEG137" s="947"/>
      <c r="BEH137" s="947"/>
      <c r="BEI137" s="947"/>
      <c r="BEJ137" s="947"/>
      <c r="BEK137" s="947"/>
      <c r="BEL137" s="947"/>
      <c r="BEM137" s="947"/>
      <c r="BEN137" s="947"/>
      <c r="BEO137" s="947"/>
      <c r="BEP137" s="947"/>
      <c r="BEQ137" s="947"/>
      <c r="BER137" s="947"/>
      <c r="BES137" s="947"/>
      <c r="BET137" s="947"/>
      <c r="BEU137" s="947"/>
      <c r="BEV137" s="947"/>
      <c r="BEW137" s="947"/>
      <c r="BEX137" s="947"/>
      <c r="BEY137" s="947"/>
      <c r="BEZ137" s="947"/>
      <c r="BFA137" s="947"/>
      <c r="BFB137" s="947"/>
      <c r="BFC137" s="947"/>
      <c r="BFD137" s="947"/>
      <c r="BFE137" s="947"/>
      <c r="BFF137" s="947"/>
      <c r="BFG137" s="947"/>
      <c r="BFH137" s="947"/>
      <c r="BFI137" s="947"/>
      <c r="BFJ137" s="947"/>
      <c r="BFK137" s="947"/>
      <c r="BFL137" s="947"/>
      <c r="BFM137" s="947"/>
      <c r="BFN137" s="947"/>
      <c r="BFO137" s="947"/>
      <c r="BFP137" s="947"/>
      <c r="BFQ137" s="947"/>
      <c r="BFR137" s="947"/>
      <c r="BFS137" s="947"/>
      <c r="BFT137" s="947"/>
      <c r="BFU137" s="947"/>
      <c r="BFV137" s="947"/>
      <c r="BFW137" s="947"/>
      <c r="BFX137" s="947"/>
      <c r="BFY137" s="947"/>
      <c r="BFZ137" s="947"/>
      <c r="BGA137" s="947"/>
      <c r="BGB137" s="947"/>
      <c r="BGC137" s="947"/>
      <c r="BGD137" s="947"/>
      <c r="BGE137" s="947"/>
      <c r="BGF137" s="947"/>
      <c r="BGG137" s="947"/>
      <c r="BGH137" s="947"/>
      <c r="BGI137" s="947"/>
      <c r="BGJ137" s="947"/>
      <c r="BGK137" s="947"/>
      <c r="BGL137" s="947"/>
      <c r="BGM137" s="947"/>
      <c r="BGN137" s="947"/>
      <c r="BGO137" s="947"/>
      <c r="BGP137" s="947"/>
      <c r="BGQ137" s="947"/>
      <c r="BGR137" s="947"/>
      <c r="BGS137" s="947"/>
      <c r="BGT137" s="947"/>
      <c r="BGU137" s="947"/>
      <c r="BGV137" s="947"/>
      <c r="BGW137" s="947"/>
      <c r="BGX137" s="947"/>
      <c r="BGY137" s="947"/>
      <c r="BGZ137" s="947"/>
      <c r="BHA137" s="947"/>
      <c r="BHB137" s="947"/>
      <c r="BHC137" s="947"/>
      <c r="BHD137" s="947"/>
      <c r="BHE137" s="947"/>
      <c r="BHF137" s="947"/>
      <c r="BHG137" s="947"/>
      <c r="BHH137" s="947"/>
      <c r="BHI137" s="947"/>
      <c r="BHJ137" s="947"/>
      <c r="BHK137" s="947"/>
      <c r="BHL137" s="947"/>
      <c r="BHM137" s="947"/>
      <c r="BHN137" s="947"/>
      <c r="BHO137" s="947"/>
      <c r="BHP137" s="947"/>
      <c r="BHQ137" s="947"/>
      <c r="BHR137" s="947"/>
      <c r="BHS137" s="947"/>
      <c r="BHT137" s="947"/>
      <c r="BHU137" s="947"/>
      <c r="BHV137" s="947"/>
      <c r="BHW137" s="947"/>
      <c r="BHX137" s="947"/>
      <c r="BHY137" s="947"/>
      <c r="BHZ137" s="947"/>
      <c r="BIA137" s="947"/>
      <c r="BIB137" s="947"/>
      <c r="BIC137" s="947"/>
      <c r="BID137" s="947"/>
      <c r="BIE137" s="947"/>
      <c r="BIF137" s="947"/>
      <c r="BIG137" s="947"/>
      <c r="BIH137" s="947"/>
      <c r="BII137" s="947"/>
      <c r="BIJ137" s="947"/>
      <c r="BIK137" s="947"/>
      <c r="BIL137" s="947"/>
      <c r="BIM137" s="947"/>
      <c r="BIN137" s="947"/>
      <c r="BIO137" s="947"/>
      <c r="BIP137" s="947"/>
      <c r="BIQ137" s="947"/>
      <c r="BIR137" s="947"/>
      <c r="BIS137" s="947"/>
      <c r="BIT137" s="947"/>
      <c r="BIU137" s="947"/>
      <c r="BIV137" s="947"/>
      <c r="BIW137" s="947"/>
      <c r="BIX137" s="947"/>
      <c r="BIY137" s="947"/>
      <c r="BIZ137" s="947"/>
      <c r="BJA137" s="947"/>
      <c r="BJB137" s="947"/>
      <c r="BJC137" s="947"/>
      <c r="BJD137" s="947"/>
      <c r="BJE137" s="947"/>
      <c r="BJF137" s="947"/>
      <c r="BJG137" s="947"/>
      <c r="BJH137" s="947"/>
      <c r="BJI137" s="947"/>
      <c r="BJJ137" s="947"/>
      <c r="BJK137" s="947"/>
      <c r="BJL137" s="947"/>
      <c r="BJM137" s="947"/>
      <c r="BJN137" s="947"/>
      <c r="BJO137" s="947"/>
      <c r="BJP137" s="947"/>
      <c r="BJQ137" s="947"/>
      <c r="BJR137" s="947"/>
      <c r="BJS137" s="947"/>
      <c r="BJT137" s="947"/>
      <c r="BJU137" s="947"/>
      <c r="BJV137" s="947"/>
      <c r="BJW137" s="947"/>
      <c r="BJX137" s="947"/>
      <c r="BJY137" s="947"/>
      <c r="BJZ137" s="947"/>
      <c r="BKA137" s="947"/>
      <c r="BKB137" s="947"/>
      <c r="BKC137" s="947"/>
      <c r="BKD137" s="947"/>
      <c r="BKE137" s="947"/>
      <c r="BKF137" s="947"/>
      <c r="BKG137" s="947"/>
      <c r="BKH137" s="947"/>
      <c r="BKI137" s="947"/>
      <c r="BKJ137" s="947"/>
      <c r="BKK137" s="947"/>
      <c r="BKL137" s="947"/>
      <c r="BKM137" s="947"/>
      <c r="BKN137" s="947"/>
      <c r="BKO137" s="947"/>
      <c r="BKP137" s="947"/>
      <c r="BKQ137" s="947"/>
      <c r="BKR137" s="947"/>
      <c r="BKS137" s="947"/>
      <c r="BKT137" s="947"/>
      <c r="BKU137" s="947"/>
      <c r="BKV137" s="947"/>
      <c r="BKW137" s="947"/>
      <c r="BKX137" s="947"/>
      <c r="BKY137" s="947"/>
      <c r="BKZ137" s="947"/>
      <c r="BLA137" s="947"/>
      <c r="BLB137" s="947"/>
      <c r="BLC137" s="947"/>
      <c r="BLD137" s="947"/>
      <c r="BLE137" s="947"/>
      <c r="BLF137" s="947"/>
      <c r="BLG137" s="947"/>
      <c r="BLH137" s="947"/>
      <c r="BLI137" s="947"/>
      <c r="BLJ137" s="947"/>
      <c r="BLK137" s="947"/>
      <c r="BLL137" s="947"/>
      <c r="BLM137" s="947"/>
      <c r="BLN137" s="947"/>
      <c r="BLO137" s="947"/>
      <c r="BLP137" s="947"/>
      <c r="BLQ137" s="947"/>
      <c r="BLR137" s="947"/>
      <c r="BLS137" s="947"/>
      <c r="BLT137" s="947"/>
      <c r="BLU137" s="947"/>
      <c r="BLV137" s="947"/>
      <c r="BLW137" s="947"/>
      <c r="BLX137" s="947"/>
      <c r="BLY137" s="947"/>
      <c r="BLZ137" s="947"/>
      <c r="BMA137" s="947"/>
      <c r="BMB137" s="947"/>
      <c r="BMC137" s="947"/>
      <c r="BMD137" s="947"/>
      <c r="BME137" s="947"/>
      <c r="BMF137" s="947"/>
      <c r="BMG137" s="947"/>
      <c r="BMH137" s="947"/>
      <c r="BMI137" s="947"/>
      <c r="BMJ137" s="947"/>
      <c r="BMK137" s="947"/>
      <c r="BML137" s="947"/>
      <c r="BMM137" s="947"/>
      <c r="BMN137" s="947"/>
      <c r="BMO137" s="947"/>
      <c r="BMP137" s="947"/>
      <c r="BMQ137" s="947"/>
      <c r="BMR137" s="947"/>
      <c r="BMS137" s="947"/>
      <c r="BMT137" s="947"/>
      <c r="BMU137" s="947"/>
      <c r="BMV137" s="947"/>
      <c r="BMW137" s="947"/>
      <c r="BMX137" s="947"/>
      <c r="BMY137" s="947"/>
      <c r="BMZ137" s="947"/>
      <c r="BNA137" s="947"/>
      <c r="BNB137" s="947"/>
      <c r="BNC137" s="947"/>
      <c r="BND137" s="947"/>
      <c r="BNE137" s="947"/>
      <c r="BNF137" s="947"/>
      <c r="BNG137" s="947"/>
      <c r="BNH137" s="947"/>
      <c r="BNI137" s="947"/>
      <c r="BNJ137" s="947"/>
      <c r="BNK137" s="947"/>
      <c r="BNL137" s="947"/>
      <c r="BNM137" s="947"/>
      <c r="BNN137" s="947"/>
      <c r="BNO137" s="947"/>
      <c r="BNP137" s="947"/>
      <c r="BNQ137" s="947"/>
      <c r="BNR137" s="947"/>
      <c r="BNS137" s="947"/>
      <c r="BNT137" s="947"/>
      <c r="BNU137" s="947"/>
      <c r="BNV137" s="947"/>
      <c r="BNW137" s="947"/>
      <c r="BNX137" s="947"/>
      <c r="BNY137" s="947"/>
      <c r="BNZ137" s="947"/>
      <c r="BOA137" s="947"/>
      <c r="BOB137" s="947"/>
      <c r="BOC137" s="947"/>
      <c r="BOD137" s="947"/>
      <c r="BOE137" s="947"/>
      <c r="BOF137" s="947"/>
      <c r="BOG137" s="947"/>
      <c r="BOH137" s="947"/>
      <c r="BOI137" s="947"/>
      <c r="BOJ137" s="947"/>
      <c r="BOK137" s="947"/>
      <c r="BOL137" s="947"/>
      <c r="BOM137" s="947"/>
      <c r="BON137" s="947"/>
      <c r="BOO137" s="947"/>
      <c r="BOP137" s="947"/>
      <c r="BOQ137" s="947"/>
      <c r="BOR137" s="947"/>
      <c r="BOS137" s="947"/>
      <c r="BOT137" s="947"/>
      <c r="BOU137" s="947"/>
      <c r="BOV137" s="947"/>
      <c r="BOW137" s="947"/>
      <c r="BOX137" s="947"/>
      <c r="BOY137" s="947"/>
      <c r="BOZ137" s="947"/>
      <c r="BPA137" s="947"/>
      <c r="BPB137" s="947"/>
      <c r="BPC137" s="947"/>
      <c r="BPD137" s="947"/>
      <c r="BPE137" s="947"/>
      <c r="BPF137" s="947"/>
      <c r="BPG137" s="947"/>
      <c r="BPH137" s="947"/>
      <c r="BPI137" s="947"/>
      <c r="BPJ137" s="947"/>
      <c r="BPK137" s="947"/>
      <c r="BPL137" s="947"/>
      <c r="BPM137" s="947"/>
      <c r="BPN137" s="947"/>
      <c r="BPO137" s="947"/>
      <c r="BPP137" s="947"/>
      <c r="BPQ137" s="947"/>
      <c r="BPR137" s="947"/>
      <c r="BPS137" s="947"/>
      <c r="BPT137" s="947"/>
      <c r="BPU137" s="947"/>
      <c r="BPV137" s="947"/>
      <c r="BPW137" s="947"/>
      <c r="BPX137" s="947"/>
      <c r="BPY137" s="947"/>
      <c r="BPZ137" s="947"/>
      <c r="BQA137" s="947"/>
      <c r="BQB137" s="947"/>
      <c r="BQC137" s="947"/>
      <c r="BQD137" s="947"/>
      <c r="BQE137" s="947"/>
      <c r="BQF137" s="947"/>
      <c r="BQG137" s="947"/>
      <c r="BQH137" s="947"/>
      <c r="BQI137" s="947"/>
      <c r="BQJ137" s="947"/>
      <c r="BQK137" s="947"/>
      <c r="BQL137" s="947"/>
      <c r="BQM137" s="947"/>
      <c r="BQN137" s="947"/>
      <c r="BQO137" s="947"/>
      <c r="BQP137" s="947"/>
      <c r="BQQ137" s="947"/>
      <c r="BQR137" s="947"/>
      <c r="BQS137" s="947"/>
      <c r="BQT137" s="947"/>
      <c r="BQU137" s="947"/>
      <c r="BQV137" s="947"/>
      <c r="BQW137" s="947"/>
      <c r="BQX137" s="947"/>
      <c r="BQY137" s="947"/>
      <c r="BQZ137" s="947"/>
      <c r="BRA137" s="947"/>
      <c r="BRB137" s="947"/>
      <c r="BRC137" s="947"/>
      <c r="BRD137" s="947"/>
      <c r="BRE137" s="947"/>
      <c r="BRF137" s="947"/>
      <c r="BRG137" s="947"/>
      <c r="BRH137" s="947"/>
      <c r="BRI137" s="947"/>
      <c r="BRJ137" s="947"/>
      <c r="BRK137" s="947"/>
      <c r="BRL137" s="947"/>
      <c r="BRM137" s="947"/>
      <c r="BRN137" s="947"/>
      <c r="BRO137" s="947"/>
      <c r="BRP137" s="947"/>
      <c r="BRQ137" s="947"/>
      <c r="BRR137" s="947"/>
      <c r="BRS137" s="947"/>
      <c r="BRT137" s="947"/>
      <c r="BRU137" s="947"/>
      <c r="BRV137" s="947"/>
      <c r="BRW137" s="947"/>
      <c r="BRX137" s="947"/>
      <c r="BRY137" s="947"/>
      <c r="BRZ137" s="947"/>
      <c r="BSA137" s="947"/>
      <c r="BSB137" s="947"/>
      <c r="BSC137" s="947"/>
      <c r="BSD137" s="947"/>
      <c r="BSE137" s="947"/>
      <c r="BSF137" s="947"/>
      <c r="BSG137" s="947"/>
      <c r="BSH137" s="947"/>
      <c r="BSI137" s="947"/>
      <c r="BSJ137" s="947"/>
      <c r="BSK137" s="947"/>
      <c r="BSL137" s="947"/>
      <c r="BSM137" s="947"/>
      <c r="BSN137" s="947"/>
      <c r="BSO137" s="947"/>
      <c r="BSP137" s="947"/>
      <c r="BSQ137" s="947"/>
      <c r="BSR137" s="947"/>
      <c r="BSS137" s="947"/>
      <c r="BST137" s="947"/>
      <c r="BSU137" s="947"/>
      <c r="BSV137" s="947"/>
      <c r="BSW137" s="947"/>
      <c r="BSX137" s="947"/>
      <c r="BSY137" s="947"/>
      <c r="BSZ137" s="947"/>
      <c r="BTA137" s="947"/>
      <c r="BTB137" s="947"/>
      <c r="BTC137" s="947"/>
      <c r="BTD137" s="947"/>
      <c r="BTE137" s="947"/>
      <c r="BTF137" s="947"/>
      <c r="BTG137" s="947"/>
      <c r="BTH137" s="947"/>
      <c r="BTI137" s="947"/>
      <c r="BTJ137" s="947"/>
      <c r="BTK137" s="947"/>
      <c r="BTL137" s="947"/>
      <c r="BTM137" s="947"/>
      <c r="BTN137" s="947"/>
      <c r="BTO137" s="947"/>
      <c r="BTP137" s="947"/>
      <c r="BTQ137" s="947"/>
      <c r="BTR137" s="947"/>
      <c r="BTS137" s="947"/>
      <c r="BTT137" s="947"/>
      <c r="BTU137" s="947"/>
      <c r="BTV137" s="947"/>
      <c r="BTW137" s="947"/>
      <c r="BTX137" s="947"/>
      <c r="BTY137" s="947"/>
      <c r="BTZ137" s="947"/>
      <c r="BUA137" s="947"/>
      <c r="BUB137" s="947"/>
      <c r="BUC137" s="947"/>
      <c r="BUD137" s="947"/>
      <c r="BUE137" s="947"/>
      <c r="BUF137" s="947"/>
      <c r="BUG137" s="947"/>
      <c r="BUH137" s="947"/>
      <c r="BUI137" s="947"/>
      <c r="BUJ137" s="947"/>
      <c r="BUK137" s="947"/>
      <c r="BUL137" s="947"/>
      <c r="BUM137" s="947"/>
      <c r="BUN137" s="947"/>
      <c r="BUO137" s="947"/>
      <c r="BUP137" s="947"/>
      <c r="BUQ137" s="947"/>
      <c r="BUR137" s="947"/>
      <c r="BUS137" s="947"/>
      <c r="BUT137" s="947"/>
      <c r="BUU137" s="947"/>
      <c r="BUV137" s="947"/>
      <c r="BUW137" s="947"/>
      <c r="BUX137" s="947"/>
      <c r="BUY137" s="947"/>
      <c r="BUZ137" s="947"/>
      <c r="BVA137" s="947"/>
      <c r="BVB137" s="947"/>
      <c r="BVC137" s="947"/>
      <c r="BVD137" s="947"/>
      <c r="BVE137" s="947"/>
      <c r="BVF137" s="947"/>
      <c r="BVG137" s="947"/>
      <c r="BVH137" s="947"/>
      <c r="BVI137" s="947"/>
      <c r="BVJ137" s="947"/>
      <c r="BVK137" s="947"/>
      <c r="BVL137" s="947"/>
      <c r="BVM137" s="947"/>
      <c r="BVN137" s="947"/>
      <c r="BVO137" s="947"/>
      <c r="BVP137" s="947"/>
      <c r="BVQ137" s="947"/>
      <c r="BVR137" s="947"/>
      <c r="BVS137" s="947"/>
      <c r="BVT137" s="947"/>
      <c r="BVU137" s="947"/>
      <c r="BVV137" s="947"/>
      <c r="BVW137" s="947"/>
      <c r="BVX137" s="947"/>
      <c r="BVY137" s="947"/>
      <c r="BVZ137" s="947"/>
      <c r="BWA137" s="947"/>
      <c r="BWB137" s="947"/>
      <c r="BWC137" s="947"/>
      <c r="BWD137" s="947"/>
      <c r="BWE137" s="947"/>
      <c r="BWF137" s="947"/>
      <c r="BWG137" s="947"/>
      <c r="BWH137" s="947"/>
      <c r="BWI137" s="947"/>
      <c r="BWJ137" s="947"/>
      <c r="BWK137" s="947"/>
      <c r="BWL137" s="947"/>
      <c r="BWM137" s="947"/>
      <c r="BWN137" s="947"/>
      <c r="BWO137" s="947"/>
      <c r="BWP137" s="947"/>
      <c r="BWQ137" s="947"/>
      <c r="BWR137" s="947"/>
      <c r="BWS137" s="947"/>
      <c r="BWT137" s="947"/>
      <c r="BWU137" s="947"/>
      <c r="BWV137" s="947"/>
      <c r="BWW137" s="947"/>
      <c r="BWX137" s="947"/>
      <c r="BWY137" s="947"/>
      <c r="BWZ137" s="947"/>
      <c r="BXA137" s="947"/>
      <c r="BXB137" s="947"/>
      <c r="BXC137" s="947"/>
      <c r="BXD137" s="947"/>
      <c r="BXE137" s="947"/>
      <c r="BXF137" s="947"/>
      <c r="BXG137" s="947"/>
      <c r="BXH137" s="947"/>
      <c r="BXI137" s="947"/>
      <c r="BXJ137" s="947"/>
      <c r="BXK137" s="947"/>
      <c r="BXL137" s="947"/>
      <c r="BXM137" s="947"/>
      <c r="BXN137" s="947"/>
      <c r="BXO137" s="947"/>
      <c r="BXP137" s="947"/>
      <c r="BXQ137" s="947"/>
      <c r="BXR137" s="947"/>
      <c r="BXS137" s="947"/>
      <c r="BXT137" s="947"/>
      <c r="BXU137" s="947"/>
      <c r="BXV137" s="947"/>
      <c r="BXW137" s="947"/>
      <c r="BXX137" s="947"/>
      <c r="BXY137" s="947"/>
      <c r="BXZ137" s="947"/>
      <c r="BYA137" s="947"/>
      <c r="BYB137" s="947"/>
      <c r="BYC137" s="947"/>
      <c r="BYD137" s="947"/>
      <c r="BYE137" s="947"/>
      <c r="BYF137" s="947"/>
      <c r="BYG137" s="947"/>
      <c r="BYH137" s="947"/>
      <c r="BYI137" s="947"/>
      <c r="BYJ137" s="947"/>
      <c r="BYK137" s="947"/>
      <c r="BYL137" s="947"/>
      <c r="BYM137" s="947"/>
      <c r="BYN137" s="947"/>
      <c r="BYO137" s="947"/>
      <c r="BYP137" s="947"/>
      <c r="BYQ137" s="947"/>
      <c r="BYR137" s="947"/>
      <c r="BYS137" s="947"/>
      <c r="BYT137" s="947"/>
      <c r="BYU137" s="947"/>
      <c r="BYV137" s="947"/>
      <c r="BYW137" s="947"/>
      <c r="BYX137" s="947"/>
      <c r="BYY137" s="947"/>
      <c r="BYZ137" s="947"/>
      <c r="BZA137" s="947"/>
      <c r="BZB137" s="947"/>
      <c r="BZC137" s="947"/>
      <c r="BZD137" s="947"/>
      <c r="BZE137" s="947"/>
      <c r="BZF137" s="947"/>
      <c r="BZG137" s="947"/>
      <c r="BZH137" s="947"/>
      <c r="BZI137" s="947"/>
      <c r="BZJ137" s="947"/>
      <c r="BZK137" s="947"/>
      <c r="BZL137" s="947"/>
      <c r="BZM137" s="947"/>
      <c r="BZN137" s="947"/>
      <c r="BZO137" s="947"/>
      <c r="BZP137" s="947"/>
      <c r="BZQ137" s="947"/>
      <c r="BZR137" s="947"/>
      <c r="BZS137" s="947"/>
      <c r="BZT137" s="947"/>
      <c r="BZU137" s="947"/>
      <c r="BZV137" s="947"/>
      <c r="BZW137" s="947"/>
      <c r="BZX137" s="947"/>
      <c r="BZY137" s="947"/>
      <c r="BZZ137" s="947"/>
      <c r="CAA137" s="947"/>
      <c r="CAB137" s="947"/>
      <c r="CAC137" s="947"/>
      <c r="CAD137" s="947"/>
      <c r="CAE137" s="947"/>
      <c r="CAF137" s="947"/>
      <c r="CAG137" s="947"/>
      <c r="CAH137" s="947"/>
      <c r="CAI137" s="947"/>
      <c r="CAJ137" s="947"/>
      <c r="CAK137" s="947"/>
      <c r="CAL137" s="947"/>
      <c r="CAM137" s="947"/>
      <c r="CAN137" s="947"/>
      <c r="CAO137" s="947"/>
      <c r="CAP137" s="947"/>
      <c r="CAQ137" s="947"/>
      <c r="CAR137" s="947"/>
      <c r="CAS137" s="947"/>
      <c r="CAT137" s="947"/>
      <c r="CAU137" s="947"/>
      <c r="CAV137" s="947"/>
      <c r="CAW137" s="947"/>
      <c r="CAX137" s="947"/>
      <c r="CAY137" s="947"/>
      <c r="CAZ137" s="947"/>
      <c r="CBA137" s="947"/>
      <c r="CBB137" s="947"/>
      <c r="CBC137" s="947"/>
      <c r="CBD137" s="947"/>
      <c r="CBE137" s="947"/>
      <c r="CBF137" s="947"/>
      <c r="CBG137" s="947"/>
      <c r="CBH137" s="947"/>
      <c r="CBI137" s="947"/>
      <c r="CBJ137" s="947"/>
      <c r="CBK137" s="947"/>
      <c r="CBL137" s="947"/>
      <c r="CBM137" s="947"/>
      <c r="CBN137" s="947"/>
      <c r="CBO137" s="947"/>
      <c r="CBP137" s="947"/>
      <c r="CBQ137" s="947"/>
      <c r="CBR137" s="947"/>
      <c r="CBS137" s="947"/>
      <c r="CBT137" s="947"/>
      <c r="CBU137" s="947"/>
      <c r="CBV137" s="947"/>
      <c r="CBW137" s="947"/>
      <c r="CBX137" s="947"/>
      <c r="CBY137" s="947"/>
      <c r="CBZ137" s="947"/>
      <c r="CCA137" s="947"/>
      <c r="CCB137" s="947"/>
      <c r="CCC137" s="947"/>
      <c r="CCD137" s="947"/>
      <c r="CCE137" s="947"/>
      <c r="CCF137" s="947"/>
      <c r="CCG137" s="947"/>
      <c r="CCH137" s="947"/>
      <c r="CCI137" s="947"/>
      <c r="CCJ137" s="947"/>
      <c r="CCK137" s="947"/>
      <c r="CCL137" s="947"/>
      <c r="CCM137" s="947"/>
      <c r="CCN137" s="947"/>
      <c r="CCO137" s="947"/>
      <c r="CCP137" s="947"/>
      <c r="CCQ137" s="947"/>
      <c r="CCR137" s="947"/>
      <c r="CCS137" s="947"/>
      <c r="CCT137" s="947"/>
      <c r="CCU137" s="947"/>
      <c r="CCV137" s="947"/>
      <c r="CCW137" s="947"/>
      <c r="CCX137" s="947"/>
      <c r="CCY137" s="947"/>
      <c r="CCZ137" s="947"/>
      <c r="CDA137" s="947"/>
      <c r="CDB137" s="947"/>
      <c r="CDC137" s="947"/>
      <c r="CDD137" s="947"/>
      <c r="CDE137" s="947"/>
      <c r="CDF137" s="947"/>
      <c r="CDG137" s="947"/>
      <c r="CDH137" s="947"/>
      <c r="CDI137" s="947"/>
      <c r="CDJ137" s="947"/>
      <c r="CDK137" s="947"/>
      <c r="CDL137" s="947"/>
      <c r="CDM137" s="947"/>
      <c r="CDN137" s="947"/>
      <c r="CDO137" s="947"/>
      <c r="CDP137" s="947"/>
      <c r="CDQ137" s="947"/>
      <c r="CDR137" s="947"/>
      <c r="CDS137" s="947"/>
      <c r="CDT137" s="947"/>
      <c r="CDU137" s="947"/>
      <c r="CDV137" s="947"/>
      <c r="CDW137" s="947"/>
      <c r="CDX137" s="947"/>
      <c r="CDY137" s="947"/>
      <c r="CDZ137" s="947"/>
      <c r="CEA137" s="947"/>
      <c r="CEB137" s="947"/>
      <c r="CEC137" s="947"/>
      <c r="CED137" s="947"/>
      <c r="CEE137" s="947"/>
      <c r="CEF137" s="947"/>
      <c r="CEG137" s="947"/>
      <c r="CEH137" s="947"/>
      <c r="CEI137" s="947"/>
      <c r="CEJ137" s="947"/>
      <c r="CEK137" s="947"/>
      <c r="CEL137" s="947"/>
      <c r="CEM137" s="947"/>
      <c r="CEN137" s="947"/>
      <c r="CEO137" s="947"/>
      <c r="CEP137" s="947"/>
      <c r="CEQ137" s="947"/>
      <c r="CER137" s="947"/>
      <c r="CES137" s="947"/>
      <c r="CET137" s="947"/>
      <c r="CEU137" s="947"/>
      <c r="CEV137" s="947"/>
      <c r="CEW137" s="947"/>
      <c r="CEX137" s="947"/>
      <c r="CEY137" s="947"/>
      <c r="CEZ137" s="947"/>
      <c r="CFA137" s="947"/>
      <c r="CFB137" s="947"/>
      <c r="CFC137" s="947"/>
      <c r="CFD137" s="947"/>
      <c r="CFE137" s="947"/>
      <c r="CFF137" s="947"/>
      <c r="CFG137" s="947"/>
      <c r="CFH137" s="947"/>
      <c r="CFI137" s="947"/>
      <c r="CFJ137" s="947"/>
      <c r="CFK137" s="947"/>
      <c r="CFL137" s="947"/>
      <c r="CFM137" s="947"/>
      <c r="CFN137" s="947"/>
      <c r="CFO137" s="947"/>
      <c r="CFP137" s="947"/>
      <c r="CFQ137" s="947"/>
      <c r="CFR137" s="947"/>
      <c r="CFS137" s="947"/>
      <c r="CFT137" s="947"/>
      <c r="CFU137" s="947"/>
      <c r="CFV137" s="947"/>
      <c r="CFW137" s="947"/>
      <c r="CFX137" s="947"/>
      <c r="CFY137" s="947"/>
      <c r="CFZ137" s="947"/>
      <c r="CGA137" s="947"/>
      <c r="CGB137" s="947"/>
      <c r="CGC137" s="947"/>
      <c r="CGD137" s="947"/>
      <c r="CGE137" s="947"/>
      <c r="CGF137" s="947"/>
      <c r="CGG137" s="947"/>
      <c r="CGH137" s="947"/>
      <c r="CGI137" s="947"/>
      <c r="CGJ137" s="947"/>
      <c r="CGK137" s="947"/>
      <c r="CGL137" s="947"/>
      <c r="CGM137" s="947"/>
      <c r="CGN137" s="947"/>
      <c r="CGO137" s="947"/>
      <c r="CGP137" s="947"/>
      <c r="CGQ137" s="947"/>
      <c r="CGR137" s="947"/>
      <c r="CGS137" s="947"/>
      <c r="CGT137" s="947"/>
      <c r="CGU137" s="947"/>
      <c r="CGV137" s="947"/>
      <c r="CGW137" s="947"/>
      <c r="CGX137" s="947"/>
      <c r="CGY137" s="947"/>
      <c r="CGZ137" s="947"/>
      <c r="CHA137" s="947"/>
      <c r="CHB137" s="947"/>
      <c r="CHC137" s="947"/>
      <c r="CHD137" s="947"/>
      <c r="CHE137" s="947"/>
      <c r="CHF137" s="947"/>
      <c r="CHG137" s="947"/>
      <c r="CHH137" s="947"/>
      <c r="CHI137" s="947"/>
      <c r="CHJ137" s="947"/>
      <c r="CHK137" s="947"/>
      <c r="CHL137" s="947"/>
      <c r="CHM137" s="947"/>
      <c r="CHN137" s="947"/>
      <c r="CHO137" s="947"/>
      <c r="CHP137" s="947"/>
      <c r="CHQ137" s="947"/>
      <c r="CHR137" s="947"/>
      <c r="CHS137" s="947"/>
      <c r="CHT137" s="947"/>
      <c r="CHU137" s="947"/>
      <c r="CHV137" s="947"/>
      <c r="CHW137" s="947"/>
      <c r="CHX137" s="947"/>
      <c r="CHY137" s="947"/>
      <c r="CHZ137" s="947"/>
      <c r="CIA137" s="947"/>
      <c r="CIB137" s="947"/>
      <c r="CIC137" s="947"/>
      <c r="CID137" s="947"/>
      <c r="CIE137" s="947"/>
      <c r="CIF137" s="947"/>
      <c r="CIG137" s="947"/>
      <c r="CIH137" s="947"/>
      <c r="CII137" s="947"/>
      <c r="CIJ137" s="947"/>
      <c r="CIK137" s="947"/>
      <c r="CIL137" s="947"/>
      <c r="CIM137" s="947"/>
      <c r="CIN137" s="947"/>
      <c r="CIO137" s="947"/>
      <c r="CIP137" s="947"/>
      <c r="CIQ137" s="947"/>
      <c r="CIR137" s="947"/>
      <c r="CIS137" s="947"/>
      <c r="CIT137" s="947"/>
      <c r="CIU137" s="947"/>
      <c r="CIV137" s="947"/>
      <c r="CIW137" s="947"/>
      <c r="CIX137" s="947"/>
      <c r="CIY137" s="947"/>
      <c r="CIZ137" s="947"/>
      <c r="CJA137" s="947"/>
      <c r="CJB137" s="947"/>
      <c r="CJC137" s="947"/>
      <c r="CJD137" s="947"/>
      <c r="CJE137" s="947"/>
      <c r="CJF137" s="947"/>
      <c r="CJG137" s="947"/>
      <c r="CJH137" s="947"/>
      <c r="CJI137" s="947"/>
      <c r="CJJ137" s="947"/>
      <c r="CJK137" s="947"/>
      <c r="CJL137" s="947"/>
      <c r="CJM137" s="947"/>
      <c r="CJN137" s="947"/>
      <c r="CJO137" s="947"/>
      <c r="CJP137" s="947"/>
      <c r="CJQ137" s="947"/>
      <c r="CJR137" s="947"/>
      <c r="CJS137" s="947"/>
      <c r="CJT137" s="947"/>
      <c r="CJU137" s="947"/>
      <c r="CJV137" s="947"/>
      <c r="CJW137" s="947"/>
      <c r="CJX137" s="947"/>
      <c r="CJY137" s="947"/>
      <c r="CJZ137" s="947"/>
      <c r="CKA137" s="947"/>
      <c r="CKB137" s="947"/>
      <c r="CKC137" s="947"/>
      <c r="CKD137" s="947"/>
      <c r="CKE137" s="947"/>
      <c r="CKF137" s="947"/>
      <c r="CKG137" s="947"/>
      <c r="CKH137" s="947"/>
      <c r="CKI137" s="947"/>
      <c r="CKJ137" s="947"/>
      <c r="CKK137" s="947"/>
      <c r="CKL137" s="947"/>
      <c r="CKM137" s="947"/>
      <c r="CKN137" s="947"/>
      <c r="CKO137" s="947"/>
      <c r="CKP137" s="947"/>
      <c r="CKQ137" s="947"/>
      <c r="CKR137" s="947"/>
      <c r="CKS137" s="947"/>
      <c r="CKT137" s="947"/>
      <c r="CKU137" s="947"/>
      <c r="CKV137" s="947"/>
      <c r="CKW137" s="947"/>
      <c r="CKX137" s="947"/>
      <c r="CKY137" s="947"/>
      <c r="CKZ137" s="947"/>
      <c r="CLA137" s="947"/>
      <c r="CLB137" s="947"/>
      <c r="CLC137" s="947"/>
      <c r="CLD137" s="947"/>
      <c r="CLE137" s="947"/>
      <c r="CLF137" s="947"/>
      <c r="CLG137" s="947"/>
      <c r="CLH137" s="947"/>
      <c r="CLI137" s="947"/>
      <c r="CLJ137" s="947"/>
      <c r="CLK137" s="947"/>
      <c r="CLL137" s="947"/>
      <c r="CLM137" s="947"/>
      <c r="CLN137" s="947"/>
      <c r="CLO137" s="947"/>
      <c r="CLP137" s="947"/>
      <c r="CLQ137" s="947"/>
      <c r="CLR137" s="947"/>
      <c r="CLS137" s="947"/>
      <c r="CLT137" s="947"/>
      <c r="CLU137" s="947"/>
      <c r="CLV137" s="947"/>
      <c r="CLW137" s="947"/>
      <c r="CLX137" s="947"/>
      <c r="CLY137" s="947"/>
      <c r="CLZ137" s="947"/>
      <c r="CMA137" s="947"/>
      <c r="CMB137" s="947"/>
      <c r="CMC137" s="947"/>
      <c r="CMD137" s="947"/>
      <c r="CME137" s="947"/>
      <c r="CMF137" s="947"/>
      <c r="CMG137" s="947"/>
      <c r="CMH137" s="947"/>
      <c r="CMI137" s="947"/>
      <c r="CMJ137" s="947"/>
      <c r="CMK137" s="947"/>
      <c r="CML137" s="947"/>
      <c r="CMM137" s="947"/>
      <c r="CMN137" s="947"/>
      <c r="CMO137" s="947"/>
      <c r="CMP137" s="947"/>
      <c r="CMQ137" s="947"/>
      <c r="CMR137" s="947"/>
      <c r="CMS137" s="947"/>
      <c r="CMT137" s="947"/>
      <c r="CMU137" s="947"/>
      <c r="CMV137" s="947"/>
      <c r="CMW137" s="947"/>
      <c r="CMX137" s="947"/>
      <c r="CMY137" s="947"/>
      <c r="CMZ137" s="947"/>
      <c r="CNA137" s="947"/>
      <c r="CNB137" s="947"/>
      <c r="CNC137" s="947"/>
      <c r="CND137" s="947"/>
      <c r="CNE137" s="947"/>
      <c r="CNF137" s="947"/>
      <c r="CNG137" s="947"/>
      <c r="CNH137" s="947"/>
      <c r="CNI137" s="947"/>
      <c r="CNJ137" s="947"/>
      <c r="CNK137" s="947"/>
      <c r="CNL137" s="947"/>
      <c r="CNM137" s="947"/>
      <c r="CNN137" s="947"/>
      <c r="CNO137" s="947"/>
      <c r="CNP137" s="947"/>
      <c r="CNQ137" s="947"/>
      <c r="CNR137" s="947"/>
      <c r="CNS137" s="947"/>
      <c r="CNT137" s="947"/>
      <c r="CNU137" s="947"/>
      <c r="CNV137" s="947"/>
      <c r="CNW137" s="947"/>
      <c r="CNX137" s="947"/>
      <c r="CNY137" s="947"/>
      <c r="CNZ137" s="947"/>
      <c r="COA137" s="947"/>
      <c r="COB137" s="947"/>
      <c r="COC137" s="947"/>
      <c r="COD137" s="947"/>
      <c r="COE137" s="947"/>
      <c r="COF137" s="947"/>
      <c r="COG137" s="947"/>
      <c r="COH137" s="947"/>
      <c r="COI137" s="947"/>
      <c r="COJ137" s="947"/>
      <c r="COK137" s="947"/>
      <c r="COL137" s="947"/>
      <c r="COM137" s="947"/>
      <c r="CON137" s="947"/>
      <c r="COO137" s="947"/>
      <c r="COP137" s="947"/>
      <c r="COQ137" s="947"/>
      <c r="COR137" s="947"/>
      <c r="COS137" s="947"/>
      <c r="COT137" s="947"/>
      <c r="COU137" s="947"/>
      <c r="COV137" s="947"/>
      <c r="COW137" s="947"/>
      <c r="COX137" s="947"/>
      <c r="COY137" s="947"/>
      <c r="COZ137" s="947"/>
      <c r="CPA137" s="947"/>
      <c r="CPB137" s="947"/>
      <c r="CPC137" s="947"/>
      <c r="CPD137" s="947"/>
      <c r="CPE137" s="947"/>
      <c r="CPF137" s="947"/>
      <c r="CPG137" s="947"/>
      <c r="CPH137" s="947"/>
      <c r="CPI137" s="947"/>
      <c r="CPJ137" s="947"/>
      <c r="CPK137" s="947"/>
      <c r="CPL137" s="947"/>
      <c r="CPM137" s="947"/>
      <c r="CPN137" s="947"/>
      <c r="CPO137" s="947"/>
      <c r="CPP137" s="947"/>
      <c r="CPQ137" s="947"/>
      <c r="CPR137" s="947"/>
      <c r="CPS137" s="947"/>
      <c r="CPT137" s="947"/>
      <c r="CPU137" s="947"/>
      <c r="CPV137" s="947"/>
      <c r="CPW137" s="947"/>
      <c r="CPX137" s="947"/>
      <c r="CPY137" s="947"/>
      <c r="CPZ137" s="947"/>
      <c r="CQA137" s="947"/>
      <c r="CQB137" s="947"/>
      <c r="CQC137" s="947"/>
      <c r="CQD137" s="947"/>
      <c r="CQE137" s="947"/>
      <c r="CQF137" s="947"/>
      <c r="CQG137" s="947"/>
      <c r="CQH137" s="947"/>
      <c r="CQI137" s="947"/>
      <c r="CQJ137" s="947"/>
      <c r="CQK137" s="947"/>
      <c r="CQL137" s="947"/>
      <c r="CQM137" s="947"/>
      <c r="CQN137" s="947"/>
      <c r="CQO137" s="947"/>
      <c r="CQP137" s="947"/>
      <c r="CQQ137" s="947"/>
      <c r="CQR137" s="947"/>
      <c r="CQS137" s="947"/>
      <c r="CQT137" s="947"/>
      <c r="CQU137" s="947"/>
      <c r="CQV137" s="947"/>
      <c r="CQW137" s="947"/>
      <c r="CQX137" s="947"/>
      <c r="CQY137" s="947"/>
      <c r="CQZ137" s="947"/>
      <c r="CRA137" s="947"/>
      <c r="CRB137" s="947"/>
      <c r="CRC137" s="947"/>
      <c r="CRD137" s="947"/>
      <c r="CRE137" s="947"/>
      <c r="CRF137" s="947"/>
      <c r="CRG137" s="947"/>
      <c r="CRH137" s="947"/>
      <c r="CRI137" s="947"/>
      <c r="CRJ137" s="947"/>
      <c r="CRK137" s="947"/>
      <c r="CRL137" s="947"/>
      <c r="CRM137" s="947"/>
      <c r="CRN137" s="947"/>
      <c r="CRO137" s="947"/>
      <c r="CRP137" s="947"/>
      <c r="CRQ137" s="947"/>
      <c r="CRR137" s="947"/>
      <c r="CRS137" s="947"/>
      <c r="CRT137" s="947"/>
      <c r="CRU137" s="947"/>
      <c r="CRV137" s="947"/>
      <c r="CRW137" s="947"/>
      <c r="CRX137" s="947"/>
      <c r="CRY137" s="947"/>
      <c r="CRZ137" s="947"/>
      <c r="CSA137" s="947"/>
      <c r="CSB137" s="947"/>
      <c r="CSC137" s="947"/>
      <c r="CSD137" s="947"/>
      <c r="CSE137" s="947"/>
      <c r="CSF137" s="947"/>
      <c r="CSG137" s="947"/>
      <c r="CSH137" s="947"/>
      <c r="CSI137" s="947"/>
      <c r="CSJ137" s="947"/>
      <c r="CSK137" s="947"/>
      <c r="CSL137" s="947"/>
      <c r="CSM137" s="947"/>
      <c r="CSN137" s="947"/>
      <c r="CSO137" s="947"/>
      <c r="CSP137" s="947"/>
      <c r="CSQ137" s="947"/>
      <c r="CSR137" s="947"/>
      <c r="CSS137" s="947"/>
      <c r="CST137" s="947"/>
      <c r="CSU137" s="947"/>
      <c r="CSV137" s="947"/>
      <c r="CSW137" s="947"/>
      <c r="CSX137" s="947"/>
      <c r="CSY137" s="947"/>
      <c r="CSZ137" s="947"/>
      <c r="CTA137" s="947"/>
      <c r="CTB137" s="947"/>
      <c r="CTC137" s="947"/>
      <c r="CTD137" s="947"/>
      <c r="CTE137" s="947"/>
      <c r="CTF137" s="947"/>
      <c r="CTG137" s="947"/>
      <c r="CTH137" s="947"/>
      <c r="CTI137" s="947"/>
      <c r="CTJ137" s="947"/>
      <c r="CTK137" s="947"/>
      <c r="CTL137" s="947"/>
      <c r="CTM137" s="947"/>
      <c r="CTN137" s="947"/>
      <c r="CTO137" s="947"/>
      <c r="CTP137" s="947"/>
      <c r="CTQ137" s="947"/>
      <c r="CTR137" s="947"/>
      <c r="CTS137" s="947"/>
      <c r="CTT137" s="947"/>
      <c r="CTU137" s="947"/>
      <c r="CTV137" s="947"/>
      <c r="CTW137" s="947"/>
      <c r="CTX137" s="947"/>
      <c r="CTY137" s="947"/>
      <c r="CTZ137" s="947"/>
      <c r="CUA137" s="947"/>
      <c r="CUB137" s="947"/>
      <c r="CUC137" s="947"/>
      <c r="CUD137" s="947"/>
      <c r="CUE137" s="947"/>
      <c r="CUF137" s="947"/>
      <c r="CUG137" s="947"/>
      <c r="CUH137" s="947"/>
      <c r="CUI137" s="947"/>
      <c r="CUJ137" s="947"/>
      <c r="CUK137" s="947"/>
      <c r="CUL137" s="947"/>
      <c r="CUM137" s="947"/>
      <c r="CUN137" s="947"/>
      <c r="CUO137" s="947"/>
      <c r="CUP137" s="947"/>
      <c r="CUQ137" s="947"/>
      <c r="CUR137" s="947"/>
      <c r="CUS137" s="947"/>
      <c r="CUT137" s="947"/>
      <c r="CUU137" s="947"/>
      <c r="CUV137" s="947"/>
      <c r="CUW137" s="947"/>
      <c r="CUX137" s="947"/>
      <c r="CUY137" s="947"/>
      <c r="CUZ137" s="947"/>
      <c r="CVA137" s="947"/>
      <c r="CVB137" s="947"/>
      <c r="CVC137" s="947"/>
      <c r="CVD137" s="947"/>
      <c r="CVE137" s="947"/>
      <c r="CVF137" s="947"/>
      <c r="CVG137" s="947"/>
      <c r="CVH137" s="947"/>
      <c r="CVI137" s="947"/>
      <c r="CVJ137" s="947"/>
      <c r="CVK137" s="947"/>
      <c r="CVL137" s="947"/>
      <c r="CVM137" s="947"/>
      <c r="CVN137" s="947"/>
      <c r="CVO137" s="947"/>
      <c r="CVP137" s="947"/>
      <c r="CVQ137" s="947"/>
      <c r="CVR137" s="947"/>
      <c r="CVS137" s="947"/>
      <c r="CVT137" s="947"/>
      <c r="CVU137" s="947"/>
      <c r="CVV137" s="947"/>
      <c r="CVW137" s="947"/>
      <c r="CVX137" s="947"/>
      <c r="CVY137" s="947"/>
      <c r="CVZ137" s="947"/>
      <c r="CWA137" s="947"/>
      <c r="CWB137" s="947"/>
      <c r="CWC137" s="947"/>
      <c r="CWD137" s="947"/>
      <c r="CWE137" s="947"/>
      <c r="CWF137" s="947"/>
      <c r="CWG137" s="947"/>
      <c r="CWH137" s="947"/>
      <c r="CWI137" s="947"/>
      <c r="CWJ137" s="947"/>
      <c r="CWK137" s="947"/>
      <c r="CWL137" s="947"/>
      <c r="CWM137" s="947"/>
      <c r="CWN137" s="947"/>
      <c r="CWO137" s="947"/>
      <c r="CWP137" s="947"/>
      <c r="CWQ137" s="947"/>
      <c r="CWR137" s="947"/>
      <c r="CWS137" s="947"/>
      <c r="CWT137" s="947"/>
      <c r="CWU137" s="947"/>
      <c r="CWV137" s="947"/>
      <c r="CWW137" s="947"/>
      <c r="CWX137" s="947"/>
      <c r="CWY137" s="947"/>
      <c r="CWZ137" s="947"/>
      <c r="CXA137" s="947"/>
      <c r="CXB137" s="947"/>
      <c r="CXC137" s="947"/>
      <c r="CXD137" s="947"/>
      <c r="CXE137" s="947"/>
      <c r="CXF137" s="947"/>
      <c r="CXG137" s="947"/>
      <c r="CXH137" s="947"/>
      <c r="CXI137" s="947"/>
      <c r="CXJ137" s="947"/>
      <c r="CXK137" s="947"/>
      <c r="CXL137" s="947"/>
      <c r="CXM137" s="947"/>
      <c r="CXN137" s="947"/>
      <c r="CXO137" s="947"/>
      <c r="CXP137" s="947"/>
      <c r="CXQ137" s="947"/>
      <c r="CXR137" s="947"/>
      <c r="CXS137" s="947"/>
      <c r="CXT137" s="947"/>
      <c r="CXU137" s="947"/>
      <c r="CXV137" s="947"/>
      <c r="CXW137" s="947"/>
      <c r="CXX137" s="947"/>
      <c r="CXY137" s="947"/>
      <c r="CXZ137" s="947"/>
      <c r="CYA137" s="947"/>
      <c r="CYB137" s="947"/>
      <c r="CYC137" s="947"/>
      <c r="CYD137" s="947"/>
      <c r="CYE137" s="947"/>
      <c r="CYF137" s="947"/>
      <c r="CYG137" s="947"/>
      <c r="CYH137" s="947"/>
      <c r="CYI137" s="947"/>
      <c r="CYJ137" s="947"/>
      <c r="CYK137" s="947"/>
      <c r="CYL137" s="947"/>
      <c r="CYM137" s="947"/>
      <c r="CYN137" s="947"/>
      <c r="CYO137" s="947"/>
      <c r="CYP137" s="947"/>
      <c r="CYQ137" s="947"/>
      <c r="CYR137" s="947"/>
      <c r="CYS137" s="947"/>
      <c r="CYT137" s="947"/>
      <c r="CYU137" s="947"/>
      <c r="CYV137" s="947"/>
      <c r="CYW137" s="947"/>
      <c r="CYX137" s="947"/>
      <c r="CYY137" s="947"/>
      <c r="CYZ137" s="947"/>
      <c r="CZA137" s="947"/>
      <c r="CZB137" s="947"/>
      <c r="CZC137" s="947"/>
      <c r="CZD137" s="947"/>
      <c r="CZE137" s="947"/>
      <c r="CZF137" s="947"/>
      <c r="CZG137" s="947"/>
      <c r="CZH137" s="947"/>
      <c r="CZI137" s="947"/>
      <c r="CZJ137" s="947"/>
      <c r="CZK137" s="947"/>
      <c r="CZL137" s="947"/>
      <c r="CZM137" s="947"/>
      <c r="CZN137" s="947"/>
      <c r="CZO137" s="947"/>
      <c r="CZP137" s="947"/>
      <c r="CZQ137" s="947"/>
      <c r="CZR137" s="947"/>
      <c r="CZS137" s="947"/>
      <c r="CZT137" s="947"/>
      <c r="CZU137" s="947"/>
      <c r="CZV137" s="947"/>
      <c r="CZW137" s="947"/>
      <c r="CZX137" s="947"/>
      <c r="CZY137" s="947"/>
      <c r="CZZ137" s="947"/>
      <c r="DAA137" s="947"/>
      <c r="DAB137" s="947"/>
      <c r="DAC137" s="947"/>
      <c r="DAD137" s="947"/>
      <c r="DAE137" s="947"/>
      <c r="DAF137" s="947"/>
      <c r="DAG137" s="947"/>
      <c r="DAH137" s="947"/>
      <c r="DAI137" s="947"/>
      <c r="DAJ137" s="947"/>
      <c r="DAK137" s="947"/>
      <c r="DAL137" s="947"/>
      <c r="DAM137" s="947"/>
      <c r="DAN137" s="947"/>
      <c r="DAO137" s="947"/>
      <c r="DAP137" s="947"/>
      <c r="DAQ137" s="947"/>
      <c r="DAR137" s="947"/>
      <c r="DAS137" s="947"/>
      <c r="DAT137" s="947"/>
      <c r="DAU137" s="947"/>
      <c r="DAV137" s="947"/>
      <c r="DAW137" s="947"/>
      <c r="DAX137" s="947"/>
      <c r="DAY137" s="947"/>
      <c r="DAZ137" s="947"/>
      <c r="DBA137" s="947"/>
      <c r="DBB137" s="947"/>
      <c r="DBC137" s="947"/>
      <c r="DBD137" s="947"/>
      <c r="DBE137" s="947"/>
      <c r="DBF137" s="947"/>
      <c r="DBG137" s="947"/>
      <c r="DBH137" s="947"/>
      <c r="DBI137" s="947"/>
      <c r="DBJ137" s="947"/>
      <c r="DBK137" s="947"/>
      <c r="DBL137" s="947"/>
      <c r="DBM137" s="947"/>
      <c r="DBN137" s="947"/>
      <c r="DBO137" s="947"/>
      <c r="DBP137" s="947"/>
      <c r="DBQ137" s="947"/>
      <c r="DBR137" s="947"/>
      <c r="DBS137" s="947"/>
      <c r="DBT137" s="947"/>
      <c r="DBU137" s="947"/>
      <c r="DBV137" s="947"/>
      <c r="DBW137" s="947"/>
      <c r="DBX137" s="947"/>
      <c r="DBY137" s="947"/>
      <c r="DBZ137" s="947"/>
      <c r="DCA137" s="947"/>
      <c r="DCB137" s="947"/>
      <c r="DCC137" s="947"/>
      <c r="DCD137" s="947"/>
      <c r="DCE137" s="947"/>
      <c r="DCF137" s="947"/>
      <c r="DCG137" s="947"/>
      <c r="DCH137" s="947"/>
      <c r="DCI137" s="947"/>
      <c r="DCJ137" s="947"/>
      <c r="DCK137" s="947"/>
      <c r="DCL137" s="947"/>
      <c r="DCM137" s="947"/>
      <c r="DCN137" s="947"/>
      <c r="DCO137" s="947"/>
      <c r="DCP137" s="947"/>
      <c r="DCQ137" s="947"/>
      <c r="DCR137" s="947"/>
      <c r="DCS137" s="947"/>
      <c r="DCT137" s="947"/>
      <c r="DCU137" s="947"/>
      <c r="DCV137" s="947"/>
      <c r="DCW137" s="947"/>
      <c r="DCX137" s="947"/>
      <c r="DCY137" s="947"/>
      <c r="DCZ137" s="947"/>
      <c r="DDA137" s="947"/>
      <c r="DDB137" s="947"/>
      <c r="DDC137" s="947"/>
      <c r="DDD137" s="947"/>
      <c r="DDE137" s="947"/>
      <c r="DDF137" s="947"/>
      <c r="DDG137" s="947"/>
      <c r="DDH137" s="947"/>
      <c r="DDI137" s="947"/>
      <c r="DDJ137" s="947"/>
      <c r="DDK137" s="947"/>
      <c r="DDL137" s="947"/>
      <c r="DDM137" s="947"/>
      <c r="DDN137" s="947"/>
      <c r="DDO137" s="947"/>
      <c r="DDP137" s="947"/>
      <c r="DDQ137" s="947"/>
      <c r="DDR137" s="947"/>
      <c r="DDS137" s="947"/>
      <c r="DDT137" s="947"/>
      <c r="DDU137" s="947"/>
      <c r="DDV137" s="947"/>
      <c r="DDW137" s="947"/>
      <c r="DDX137" s="947"/>
      <c r="DDY137" s="947"/>
      <c r="DDZ137" s="947"/>
      <c r="DEA137" s="947"/>
      <c r="DEB137" s="947"/>
      <c r="DEC137" s="947"/>
      <c r="DED137" s="947"/>
      <c r="DEE137" s="947"/>
      <c r="DEF137" s="947"/>
      <c r="DEG137" s="947"/>
      <c r="DEH137" s="947"/>
      <c r="DEI137" s="947"/>
      <c r="DEJ137" s="947"/>
      <c r="DEK137" s="947"/>
      <c r="DEL137" s="947"/>
      <c r="DEM137" s="947"/>
      <c r="DEN137" s="947"/>
      <c r="DEO137" s="947"/>
      <c r="DEP137" s="947"/>
      <c r="DEQ137" s="947"/>
      <c r="DER137" s="947"/>
      <c r="DES137" s="947"/>
      <c r="DET137" s="947"/>
      <c r="DEU137" s="947"/>
      <c r="DEV137" s="947"/>
      <c r="DEW137" s="947"/>
      <c r="DEX137" s="947"/>
      <c r="DEY137" s="947"/>
      <c r="DEZ137" s="947"/>
      <c r="DFA137" s="947"/>
      <c r="DFB137" s="947"/>
      <c r="DFC137" s="947"/>
      <c r="DFD137" s="947"/>
      <c r="DFE137" s="947"/>
      <c r="DFF137" s="947"/>
      <c r="DFG137" s="947"/>
      <c r="DFH137" s="947"/>
      <c r="DFI137" s="947"/>
      <c r="DFJ137" s="947"/>
      <c r="DFK137" s="947"/>
      <c r="DFL137" s="947"/>
      <c r="DFM137" s="947"/>
      <c r="DFN137" s="947"/>
      <c r="DFO137" s="947"/>
      <c r="DFP137" s="947"/>
      <c r="DFQ137" s="947"/>
      <c r="DFR137" s="947"/>
      <c r="DFS137" s="947"/>
      <c r="DFT137" s="947"/>
      <c r="DFU137" s="947"/>
      <c r="DFV137" s="947"/>
      <c r="DFW137" s="947"/>
      <c r="DFX137" s="947"/>
      <c r="DFY137" s="947"/>
      <c r="DFZ137" s="947"/>
      <c r="DGA137" s="947"/>
      <c r="DGB137" s="947"/>
      <c r="DGC137" s="947"/>
      <c r="DGD137" s="947"/>
      <c r="DGE137" s="947"/>
      <c r="DGF137" s="947"/>
      <c r="DGG137" s="947"/>
      <c r="DGH137" s="947"/>
      <c r="DGI137" s="947"/>
      <c r="DGJ137" s="947"/>
      <c r="DGK137" s="947"/>
      <c r="DGL137" s="947"/>
      <c r="DGM137" s="947"/>
      <c r="DGN137" s="947"/>
      <c r="DGO137" s="947"/>
      <c r="DGP137" s="947"/>
      <c r="DGQ137" s="947"/>
      <c r="DGR137" s="947"/>
      <c r="DGS137" s="947"/>
      <c r="DGT137" s="947"/>
      <c r="DGU137" s="947"/>
      <c r="DGV137" s="947"/>
      <c r="DGW137" s="947"/>
      <c r="DGX137" s="947"/>
      <c r="DGY137" s="947"/>
      <c r="DGZ137" s="947"/>
      <c r="DHA137" s="947"/>
      <c r="DHB137" s="947"/>
      <c r="DHC137" s="947"/>
      <c r="DHD137" s="947"/>
      <c r="DHE137" s="947"/>
      <c r="DHF137" s="947"/>
      <c r="DHG137" s="947"/>
      <c r="DHH137" s="947"/>
      <c r="DHI137" s="947"/>
      <c r="DHJ137" s="947"/>
      <c r="DHK137" s="947"/>
      <c r="DHL137" s="947"/>
      <c r="DHM137" s="947"/>
      <c r="DHN137" s="947"/>
      <c r="DHO137" s="947"/>
      <c r="DHP137" s="947"/>
      <c r="DHQ137" s="947"/>
      <c r="DHR137" s="947"/>
      <c r="DHS137" s="947"/>
      <c r="DHT137" s="947"/>
      <c r="DHU137" s="947"/>
      <c r="DHV137" s="947"/>
      <c r="DHW137" s="947"/>
      <c r="DHX137" s="947"/>
      <c r="DHY137" s="947"/>
      <c r="DHZ137" s="947"/>
      <c r="DIA137" s="947"/>
      <c r="DIB137" s="947"/>
      <c r="DIC137" s="947"/>
      <c r="DID137" s="947"/>
      <c r="DIE137" s="947"/>
      <c r="DIF137" s="947"/>
      <c r="DIG137" s="947"/>
      <c r="DIH137" s="947"/>
      <c r="DII137" s="947"/>
      <c r="DIJ137" s="947"/>
      <c r="DIK137" s="947"/>
      <c r="DIL137" s="947"/>
      <c r="DIM137" s="947"/>
      <c r="DIN137" s="947"/>
      <c r="DIO137" s="947"/>
      <c r="DIP137" s="947"/>
      <c r="DIQ137" s="947"/>
      <c r="DIR137" s="947"/>
      <c r="DIS137" s="947"/>
      <c r="DIT137" s="947"/>
      <c r="DIU137" s="947"/>
      <c r="DIV137" s="947"/>
      <c r="DIW137" s="947"/>
      <c r="DIX137" s="947"/>
      <c r="DIY137" s="947"/>
      <c r="DIZ137" s="947"/>
      <c r="DJA137" s="947"/>
      <c r="DJB137" s="947"/>
      <c r="DJC137" s="947"/>
      <c r="DJD137" s="947"/>
      <c r="DJE137" s="947"/>
      <c r="DJF137" s="947"/>
      <c r="DJG137" s="947"/>
      <c r="DJH137" s="947"/>
      <c r="DJI137" s="947"/>
      <c r="DJJ137" s="947"/>
      <c r="DJK137" s="947"/>
      <c r="DJL137" s="947"/>
      <c r="DJM137" s="947"/>
      <c r="DJN137" s="947"/>
      <c r="DJO137" s="947"/>
      <c r="DJP137" s="947"/>
      <c r="DJQ137" s="947"/>
      <c r="DJR137" s="947"/>
      <c r="DJS137" s="947"/>
      <c r="DJT137" s="947"/>
      <c r="DJU137" s="947"/>
      <c r="DJV137" s="947"/>
      <c r="DJW137" s="947"/>
      <c r="DJX137" s="947"/>
      <c r="DJY137" s="947"/>
      <c r="DJZ137" s="947"/>
      <c r="DKA137" s="947"/>
      <c r="DKB137" s="947"/>
      <c r="DKC137" s="947"/>
      <c r="DKD137" s="947"/>
      <c r="DKE137" s="947"/>
      <c r="DKF137" s="947"/>
      <c r="DKG137" s="947"/>
      <c r="DKH137" s="947"/>
      <c r="DKI137" s="947"/>
      <c r="DKJ137" s="947"/>
      <c r="DKK137" s="947"/>
      <c r="DKL137" s="947"/>
      <c r="DKM137" s="947"/>
      <c r="DKN137" s="947"/>
      <c r="DKO137" s="947"/>
      <c r="DKP137" s="947"/>
      <c r="DKQ137" s="947"/>
      <c r="DKR137" s="947"/>
      <c r="DKS137" s="947"/>
      <c r="DKT137" s="947"/>
      <c r="DKU137" s="947"/>
      <c r="DKV137" s="947"/>
      <c r="DKW137" s="947"/>
      <c r="DKX137" s="947"/>
      <c r="DKY137" s="947"/>
      <c r="DKZ137" s="947"/>
      <c r="DLA137" s="947"/>
      <c r="DLB137" s="947"/>
      <c r="DLC137" s="947"/>
      <c r="DLD137" s="947"/>
      <c r="DLE137" s="947"/>
      <c r="DLF137" s="947"/>
      <c r="DLG137" s="947"/>
      <c r="DLH137" s="947"/>
      <c r="DLI137" s="947"/>
      <c r="DLJ137" s="947"/>
      <c r="DLK137" s="947"/>
      <c r="DLL137" s="947"/>
      <c r="DLM137" s="947"/>
      <c r="DLN137" s="947"/>
      <c r="DLO137" s="947"/>
      <c r="DLP137" s="947"/>
      <c r="DLQ137" s="947"/>
      <c r="DLR137" s="947"/>
      <c r="DLS137" s="947"/>
      <c r="DLT137" s="947"/>
      <c r="DLU137" s="947"/>
      <c r="DLV137" s="947"/>
      <c r="DLW137" s="947"/>
      <c r="DLX137" s="947"/>
      <c r="DLY137" s="947"/>
      <c r="DLZ137" s="947"/>
      <c r="DMA137" s="947"/>
      <c r="DMB137" s="947"/>
      <c r="DMC137" s="947"/>
      <c r="DMD137" s="947"/>
      <c r="DME137" s="947"/>
      <c r="DMF137" s="947"/>
      <c r="DMG137" s="947"/>
      <c r="DMH137" s="947"/>
      <c r="DMI137" s="947"/>
      <c r="DMJ137" s="947"/>
      <c r="DMK137" s="947"/>
      <c r="DML137" s="947"/>
      <c r="DMM137" s="947"/>
      <c r="DMN137" s="947"/>
      <c r="DMO137" s="947"/>
      <c r="DMP137" s="947"/>
      <c r="DMQ137" s="947"/>
      <c r="DMR137" s="947"/>
      <c r="DMS137" s="947"/>
      <c r="DMT137" s="947"/>
      <c r="DMU137" s="947"/>
      <c r="DMV137" s="947"/>
      <c r="DMW137" s="947"/>
      <c r="DMX137" s="947"/>
      <c r="DMY137" s="947"/>
      <c r="DMZ137" s="947"/>
      <c r="DNA137" s="947"/>
      <c r="DNB137" s="947"/>
      <c r="DNC137" s="947"/>
      <c r="DND137" s="947"/>
      <c r="DNE137" s="947"/>
      <c r="DNF137" s="947"/>
      <c r="DNG137" s="947"/>
      <c r="DNH137" s="947"/>
      <c r="DNI137" s="947"/>
      <c r="DNJ137" s="947"/>
      <c r="DNK137" s="947"/>
      <c r="DNL137" s="947"/>
      <c r="DNM137" s="947"/>
      <c r="DNN137" s="947"/>
      <c r="DNO137" s="947"/>
      <c r="DNP137" s="947"/>
      <c r="DNQ137" s="947"/>
      <c r="DNR137" s="947"/>
      <c r="DNS137" s="947"/>
      <c r="DNT137" s="947"/>
      <c r="DNU137" s="947"/>
      <c r="DNV137" s="947"/>
      <c r="DNW137" s="947"/>
      <c r="DNX137" s="947"/>
      <c r="DNY137" s="947"/>
      <c r="DNZ137" s="947"/>
      <c r="DOA137" s="947"/>
      <c r="DOB137" s="947"/>
      <c r="DOC137" s="947"/>
      <c r="DOD137" s="947"/>
      <c r="DOE137" s="947"/>
      <c r="DOF137" s="947"/>
      <c r="DOG137" s="947"/>
      <c r="DOH137" s="947"/>
      <c r="DOI137" s="947"/>
      <c r="DOJ137" s="947"/>
      <c r="DOK137" s="947"/>
      <c r="DOL137" s="947"/>
      <c r="DOM137" s="947"/>
      <c r="DON137" s="947"/>
      <c r="DOO137" s="947"/>
      <c r="DOP137" s="947"/>
      <c r="DOQ137" s="947"/>
      <c r="DOR137" s="947"/>
      <c r="DOS137" s="947"/>
      <c r="DOT137" s="947"/>
      <c r="DOU137" s="947"/>
      <c r="DOV137" s="947"/>
      <c r="DOW137" s="947"/>
      <c r="DOX137" s="947"/>
      <c r="DOY137" s="947"/>
      <c r="DOZ137" s="947"/>
      <c r="DPA137" s="947"/>
      <c r="DPB137" s="947"/>
      <c r="DPC137" s="947"/>
      <c r="DPD137" s="947"/>
      <c r="DPE137" s="947"/>
      <c r="DPF137" s="947"/>
      <c r="DPG137" s="947"/>
      <c r="DPH137" s="947"/>
      <c r="DPI137" s="947"/>
      <c r="DPJ137" s="947"/>
      <c r="DPK137" s="947"/>
      <c r="DPL137" s="947"/>
      <c r="DPM137" s="947"/>
      <c r="DPN137" s="947"/>
      <c r="DPO137" s="947"/>
      <c r="DPP137" s="947"/>
      <c r="DPQ137" s="947"/>
      <c r="DPR137" s="947"/>
      <c r="DPS137" s="947"/>
      <c r="DPT137" s="947"/>
      <c r="DPU137" s="947"/>
      <c r="DPV137" s="947"/>
      <c r="DPW137" s="947"/>
      <c r="DPX137" s="947"/>
      <c r="DPY137" s="947"/>
      <c r="DPZ137" s="947"/>
      <c r="DQA137" s="947"/>
      <c r="DQB137" s="947"/>
      <c r="DQC137" s="947"/>
      <c r="DQD137" s="947"/>
      <c r="DQE137" s="947"/>
      <c r="DQF137" s="947"/>
      <c r="DQG137" s="947"/>
      <c r="DQH137" s="947"/>
      <c r="DQI137" s="947"/>
      <c r="DQJ137" s="947"/>
      <c r="DQK137" s="947"/>
      <c r="DQL137" s="947"/>
      <c r="DQM137" s="947"/>
      <c r="DQN137" s="947"/>
      <c r="DQO137" s="947"/>
      <c r="DQP137" s="947"/>
      <c r="DQQ137" s="947"/>
      <c r="DQR137" s="947"/>
      <c r="DQS137" s="947"/>
      <c r="DQT137" s="947"/>
      <c r="DQU137" s="947"/>
      <c r="DQV137" s="947"/>
      <c r="DQW137" s="947"/>
      <c r="DQX137" s="947"/>
      <c r="DQY137" s="947"/>
      <c r="DQZ137" s="947"/>
      <c r="DRA137" s="947"/>
      <c r="DRB137" s="947"/>
      <c r="DRC137" s="947"/>
      <c r="DRD137" s="947"/>
      <c r="DRE137" s="947"/>
      <c r="DRF137" s="947"/>
      <c r="DRG137" s="947"/>
      <c r="DRH137" s="947"/>
      <c r="DRI137" s="947"/>
      <c r="DRJ137" s="947"/>
      <c r="DRK137" s="947"/>
      <c r="DRL137" s="947"/>
      <c r="DRM137" s="947"/>
      <c r="DRN137" s="947"/>
      <c r="DRO137" s="947"/>
      <c r="DRP137" s="947"/>
      <c r="DRQ137" s="947"/>
      <c r="DRR137" s="947"/>
      <c r="DRS137" s="947"/>
      <c r="DRT137" s="947"/>
      <c r="DRU137" s="947"/>
      <c r="DRV137" s="947"/>
      <c r="DRW137" s="947"/>
      <c r="DRX137" s="947"/>
      <c r="DRY137" s="947"/>
      <c r="DRZ137" s="947"/>
      <c r="DSA137" s="947"/>
      <c r="DSB137" s="947"/>
      <c r="DSC137" s="947"/>
      <c r="DSD137" s="947"/>
      <c r="DSE137" s="947"/>
      <c r="DSF137" s="947"/>
      <c r="DSG137" s="947"/>
      <c r="DSH137" s="947"/>
      <c r="DSI137" s="947"/>
      <c r="DSJ137" s="947"/>
      <c r="DSK137" s="947"/>
      <c r="DSL137" s="947"/>
      <c r="DSM137" s="947"/>
      <c r="DSN137" s="947"/>
      <c r="DSO137" s="947"/>
      <c r="DSP137" s="947"/>
      <c r="DSQ137" s="947"/>
      <c r="DSR137" s="947"/>
      <c r="DSS137" s="947"/>
      <c r="DST137" s="947"/>
      <c r="DSU137" s="947"/>
      <c r="DSV137" s="947"/>
      <c r="DSW137" s="947"/>
      <c r="DSX137" s="947"/>
      <c r="DSY137" s="947"/>
      <c r="DSZ137" s="947"/>
      <c r="DTA137" s="947"/>
      <c r="DTB137" s="947"/>
      <c r="DTC137" s="947"/>
      <c r="DTD137" s="947"/>
      <c r="DTE137" s="947"/>
      <c r="DTF137" s="947"/>
      <c r="DTG137" s="947"/>
      <c r="DTH137" s="947"/>
      <c r="DTI137" s="947"/>
      <c r="DTJ137" s="947"/>
      <c r="DTK137" s="947"/>
      <c r="DTL137" s="947"/>
      <c r="DTM137" s="947"/>
      <c r="DTN137" s="947"/>
      <c r="DTO137" s="947"/>
      <c r="DTP137" s="947"/>
      <c r="DTQ137" s="947"/>
      <c r="DTR137" s="947"/>
      <c r="DTS137" s="947"/>
      <c r="DTT137" s="947"/>
      <c r="DTU137" s="947"/>
      <c r="DTV137" s="947"/>
      <c r="DTW137" s="947"/>
      <c r="DTX137" s="947"/>
      <c r="DTY137" s="947"/>
      <c r="DTZ137" s="947"/>
      <c r="DUA137" s="947"/>
      <c r="DUB137" s="947"/>
      <c r="DUC137" s="947"/>
      <c r="DUD137" s="947"/>
      <c r="DUE137" s="947"/>
      <c r="DUF137" s="947"/>
      <c r="DUG137" s="947"/>
      <c r="DUH137" s="947"/>
      <c r="DUI137" s="947"/>
      <c r="DUJ137" s="947"/>
      <c r="DUK137" s="947"/>
      <c r="DUL137" s="947"/>
      <c r="DUM137" s="947"/>
      <c r="DUN137" s="947"/>
      <c r="DUO137" s="947"/>
      <c r="DUP137" s="947"/>
      <c r="DUQ137" s="947"/>
      <c r="DUR137" s="947"/>
      <c r="DUS137" s="947"/>
      <c r="DUT137" s="947"/>
      <c r="DUU137" s="947"/>
      <c r="DUV137" s="947"/>
      <c r="DUW137" s="947"/>
      <c r="DUX137" s="947"/>
      <c r="DUY137" s="947"/>
      <c r="DUZ137" s="947"/>
      <c r="DVA137" s="947"/>
      <c r="DVB137" s="947"/>
      <c r="DVC137" s="947"/>
      <c r="DVD137" s="947"/>
      <c r="DVE137" s="947"/>
      <c r="DVF137" s="947"/>
      <c r="DVG137" s="947"/>
      <c r="DVH137" s="947"/>
      <c r="DVI137" s="947"/>
      <c r="DVJ137" s="947"/>
      <c r="DVK137" s="947"/>
      <c r="DVL137" s="947"/>
      <c r="DVM137" s="947"/>
      <c r="DVN137" s="947"/>
      <c r="DVO137" s="947"/>
      <c r="DVP137" s="947"/>
      <c r="DVQ137" s="947"/>
      <c r="DVR137" s="947"/>
      <c r="DVS137" s="947"/>
      <c r="DVT137" s="947"/>
      <c r="DVU137" s="947"/>
      <c r="DVV137" s="947"/>
      <c r="DVW137" s="947"/>
      <c r="DVX137" s="947"/>
      <c r="DVY137" s="947"/>
      <c r="DVZ137" s="947"/>
      <c r="DWA137" s="947"/>
      <c r="DWB137" s="947"/>
      <c r="DWC137" s="947"/>
      <c r="DWD137" s="947"/>
      <c r="DWE137" s="947"/>
      <c r="DWF137" s="947"/>
      <c r="DWG137" s="947"/>
      <c r="DWH137" s="947"/>
      <c r="DWI137" s="947"/>
      <c r="DWJ137" s="947"/>
      <c r="DWK137" s="947"/>
      <c r="DWL137" s="947"/>
      <c r="DWM137" s="947"/>
      <c r="DWN137" s="947"/>
      <c r="DWO137" s="947"/>
      <c r="DWP137" s="947"/>
      <c r="DWQ137" s="947"/>
      <c r="DWR137" s="947"/>
      <c r="DWS137" s="947"/>
      <c r="DWT137" s="947"/>
      <c r="DWU137" s="947"/>
      <c r="DWV137" s="947"/>
      <c r="DWW137" s="947"/>
      <c r="DWX137" s="947"/>
      <c r="DWY137" s="947"/>
      <c r="DWZ137" s="947"/>
      <c r="DXA137" s="947"/>
      <c r="DXB137" s="947"/>
      <c r="DXC137" s="947"/>
      <c r="DXD137" s="947"/>
      <c r="DXE137" s="947"/>
      <c r="DXF137" s="947"/>
      <c r="DXG137" s="947"/>
      <c r="DXH137" s="947"/>
      <c r="DXI137" s="947"/>
      <c r="DXJ137" s="947"/>
      <c r="DXK137" s="947"/>
      <c r="DXL137" s="947"/>
      <c r="DXM137" s="947"/>
      <c r="DXN137" s="947"/>
      <c r="DXO137" s="947"/>
      <c r="DXP137" s="947"/>
      <c r="DXQ137" s="947"/>
      <c r="DXR137" s="947"/>
      <c r="DXS137" s="947"/>
      <c r="DXT137" s="947"/>
      <c r="DXU137" s="947"/>
      <c r="DXV137" s="947"/>
      <c r="DXW137" s="947"/>
      <c r="DXX137" s="947"/>
      <c r="DXY137" s="947"/>
      <c r="DXZ137" s="947"/>
      <c r="DYA137" s="947"/>
      <c r="DYB137" s="947"/>
      <c r="DYC137" s="947"/>
      <c r="DYD137" s="947"/>
      <c r="DYE137" s="947"/>
      <c r="DYF137" s="947"/>
      <c r="DYG137" s="947"/>
      <c r="DYH137" s="947"/>
      <c r="DYI137" s="947"/>
      <c r="DYJ137" s="947"/>
      <c r="DYK137" s="947"/>
      <c r="DYL137" s="947"/>
      <c r="DYM137" s="947"/>
      <c r="DYN137" s="947"/>
      <c r="DYO137" s="947"/>
      <c r="DYP137" s="947"/>
      <c r="DYQ137" s="947"/>
      <c r="DYR137" s="947"/>
      <c r="DYS137" s="947"/>
      <c r="DYT137" s="947"/>
      <c r="DYU137" s="947"/>
      <c r="DYV137" s="947"/>
      <c r="DYW137" s="947"/>
      <c r="DYX137" s="947"/>
      <c r="DYY137" s="947"/>
      <c r="DYZ137" s="947"/>
      <c r="DZA137" s="947"/>
      <c r="DZB137" s="947"/>
      <c r="DZC137" s="947"/>
      <c r="DZD137" s="947"/>
      <c r="DZE137" s="947"/>
      <c r="DZF137" s="947"/>
      <c r="DZG137" s="947"/>
      <c r="DZH137" s="947"/>
      <c r="DZI137" s="947"/>
      <c r="DZJ137" s="947"/>
      <c r="DZK137" s="947"/>
      <c r="DZL137" s="947"/>
      <c r="DZM137" s="947"/>
      <c r="DZN137" s="947"/>
      <c r="DZO137" s="947"/>
      <c r="DZP137" s="947"/>
      <c r="DZQ137" s="947"/>
      <c r="DZR137" s="947"/>
      <c r="DZS137" s="947"/>
      <c r="DZT137" s="947"/>
      <c r="DZU137" s="947"/>
      <c r="DZV137" s="947"/>
      <c r="DZW137" s="947"/>
      <c r="DZX137" s="947"/>
      <c r="DZY137" s="947"/>
      <c r="DZZ137" s="947"/>
      <c r="EAA137" s="947"/>
      <c r="EAB137" s="947"/>
      <c r="EAC137" s="947"/>
      <c r="EAD137" s="947"/>
      <c r="EAE137" s="947"/>
      <c r="EAF137" s="947"/>
      <c r="EAG137" s="947"/>
      <c r="EAH137" s="947"/>
      <c r="EAI137" s="947"/>
      <c r="EAJ137" s="947"/>
      <c r="EAK137" s="947"/>
      <c r="EAL137" s="947"/>
      <c r="EAM137" s="947"/>
      <c r="EAN137" s="947"/>
      <c r="EAO137" s="947"/>
      <c r="EAP137" s="947"/>
      <c r="EAQ137" s="947"/>
      <c r="EAR137" s="947"/>
      <c r="EAS137" s="947"/>
      <c r="EAT137" s="947"/>
      <c r="EAU137" s="947"/>
      <c r="EAV137" s="947"/>
      <c r="EAW137" s="947"/>
      <c r="EAX137" s="947"/>
      <c r="EAY137" s="947"/>
      <c r="EAZ137" s="947"/>
      <c r="EBA137" s="947"/>
      <c r="EBB137" s="947"/>
      <c r="EBC137" s="947"/>
      <c r="EBD137" s="947"/>
      <c r="EBE137" s="947"/>
      <c r="EBF137" s="947"/>
      <c r="EBG137" s="947"/>
      <c r="EBH137" s="947"/>
      <c r="EBI137" s="947"/>
      <c r="EBJ137" s="947"/>
      <c r="EBK137" s="947"/>
      <c r="EBL137" s="947"/>
      <c r="EBM137" s="947"/>
      <c r="EBN137" s="947"/>
      <c r="EBO137" s="947"/>
      <c r="EBP137" s="947"/>
      <c r="EBQ137" s="947"/>
      <c r="EBR137" s="947"/>
      <c r="EBS137" s="947"/>
      <c r="EBT137" s="947"/>
      <c r="EBU137" s="947"/>
      <c r="EBV137" s="947"/>
      <c r="EBW137" s="947"/>
      <c r="EBX137" s="947"/>
      <c r="EBY137" s="947"/>
      <c r="EBZ137" s="947"/>
      <c r="ECA137" s="947"/>
      <c r="ECB137" s="947"/>
      <c r="ECC137" s="947"/>
      <c r="ECD137" s="947"/>
      <c r="ECE137" s="947"/>
      <c r="ECF137" s="947"/>
      <c r="ECG137" s="947"/>
      <c r="ECH137" s="947"/>
      <c r="ECI137" s="947"/>
      <c r="ECJ137" s="947"/>
      <c r="ECK137" s="947"/>
      <c r="ECL137" s="947"/>
      <c r="ECM137" s="947"/>
      <c r="ECN137" s="947"/>
      <c r="ECO137" s="947"/>
      <c r="ECP137" s="947"/>
      <c r="ECQ137" s="947"/>
      <c r="ECR137" s="947"/>
      <c r="ECS137" s="947"/>
      <c r="ECT137" s="947"/>
      <c r="ECU137" s="947"/>
      <c r="ECV137" s="947"/>
      <c r="ECW137" s="947"/>
      <c r="ECX137" s="947"/>
      <c r="ECY137" s="947"/>
      <c r="ECZ137" s="947"/>
      <c r="EDA137" s="947"/>
      <c r="EDB137" s="947"/>
      <c r="EDC137" s="947"/>
      <c r="EDD137" s="947"/>
      <c r="EDE137" s="947"/>
      <c r="EDF137" s="947"/>
      <c r="EDG137" s="947"/>
      <c r="EDH137" s="947"/>
      <c r="EDI137" s="947"/>
      <c r="EDJ137" s="947"/>
      <c r="EDK137" s="947"/>
      <c r="EDL137" s="947"/>
      <c r="EDM137" s="947"/>
      <c r="EDN137" s="947"/>
      <c r="EDO137" s="947"/>
      <c r="EDP137" s="947"/>
      <c r="EDQ137" s="947"/>
      <c r="EDR137" s="947"/>
      <c r="EDS137" s="947"/>
      <c r="EDT137" s="947"/>
      <c r="EDU137" s="947"/>
      <c r="EDV137" s="947"/>
      <c r="EDW137" s="947"/>
      <c r="EDX137" s="947"/>
      <c r="EDY137" s="947"/>
      <c r="EDZ137" s="947"/>
      <c r="EEA137" s="947"/>
      <c r="EEB137" s="947"/>
      <c r="EEC137" s="947"/>
      <c r="EED137" s="947"/>
      <c r="EEE137" s="947"/>
      <c r="EEF137" s="947"/>
      <c r="EEG137" s="947"/>
      <c r="EEH137" s="947"/>
      <c r="EEI137" s="947"/>
      <c r="EEJ137" s="947"/>
      <c r="EEK137" s="947"/>
      <c r="EEL137" s="947"/>
      <c r="EEM137" s="947"/>
      <c r="EEN137" s="947"/>
      <c r="EEO137" s="947"/>
      <c r="EEP137" s="947"/>
      <c r="EEQ137" s="947"/>
      <c r="EER137" s="947"/>
      <c r="EES137" s="947"/>
      <c r="EET137" s="947"/>
      <c r="EEU137" s="947"/>
      <c r="EEV137" s="947"/>
      <c r="EEW137" s="947"/>
      <c r="EEX137" s="947"/>
      <c r="EEY137" s="947"/>
      <c r="EEZ137" s="947"/>
      <c r="EFA137" s="947"/>
      <c r="EFB137" s="947"/>
      <c r="EFC137" s="947"/>
      <c r="EFD137" s="947"/>
      <c r="EFE137" s="947"/>
      <c r="EFF137" s="947"/>
      <c r="EFG137" s="947"/>
      <c r="EFH137" s="947"/>
      <c r="EFI137" s="947"/>
      <c r="EFJ137" s="947"/>
      <c r="EFK137" s="947"/>
      <c r="EFL137" s="947"/>
      <c r="EFM137" s="947"/>
      <c r="EFN137" s="947"/>
      <c r="EFO137" s="947"/>
      <c r="EFP137" s="947"/>
      <c r="EFQ137" s="947"/>
      <c r="EFR137" s="947"/>
      <c r="EFS137" s="947"/>
      <c r="EFT137" s="947"/>
      <c r="EFU137" s="947"/>
      <c r="EFV137" s="947"/>
      <c r="EFW137" s="947"/>
      <c r="EFX137" s="947"/>
      <c r="EFY137" s="947"/>
      <c r="EFZ137" s="947"/>
      <c r="EGA137" s="947"/>
      <c r="EGB137" s="947"/>
      <c r="EGC137" s="947"/>
      <c r="EGD137" s="947"/>
      <c r="EGE137" s="947"/>
      <c r="EGF137" s="947"/>
      <c r="EGG137" s="947"/>
      <c r="EGH137" s="947"/>
      <c r="EGI137" s="947"/>
      <c r="EGJ137" s="947"/>
      <c r="EGK137" s="947"/>
      <c r="EGL137" s="947"/>
      <c r="EGM137" s="947"/>
      <c r="EGN137" s="947"/>
      <c r="EGO137" s="947"/>
      <c r="EGP137" s="947"/>
      <c r="EGQ137" s="947"/>
      <c r="EGR137" s="947"/>
      <c r="EGS137" s="947"/>
      <c r="EGT137" s="947"/>
      <c r="EGU137" s="947"/>
      <c r="EGV137" s="947"/>
      <c r="EGW137" s="947"/>
      <c r="EGX137" s="947"/>
      <c r="EGY137" s="947"/>
      <c r="EGZ137" s="947"/>
      <c r="EHA137" s="947"/>
      <c r="EHB137" s="947"/>
      <c r="EHC137" s="947"/>
      <c r="EHD137" s="947"/>
      <c r="EHE137" s="947"/>
      <c r="EHF137" s="947"/>
      <c r="EHG137" s="947"/>
      <c r="EHH137" s="947"/>
      <c r="EHI137" s="947"/>
      <c r="EHJ137" s="947"/>
      <c r="EHK137" s="947"/>
      <c r="EHL137" s="947"/>
      <c r="EHM137" s="947"/>
      <c r="EHN137" s="947"/>
      <c r="EHO137" s="947"/>
      <c r="EHP137" s="947"/>
      <c r="EHQ137" s="947"/>
      <c r="EHR137" s="947"/>
      <c r="EHS137" s="947"/>
      <c r="EHT137" s="947"/>
      <c r="EHU137" s="947"/>
      <c r="EHV137" s="947"/>
      <c r="EHW137" s="947"/>
      <c r="EHX137" s="947"/>
      <c r="EHY137" s="947"/>
      <c r="EHZ137" s="947"/>
      <c r="EIA137" s="947"/>
      <c r="EIB137" s="947"/>
      <c r="EIC137" s="947"/>
      <c r="EID137" s="947"/>
      <c r="EIE137" s="947"/>
      <c r="EIF137" s="947"/>
      <c r="EIG137" s="947"/>
      <c r="EIH137" s="947"/>
      <c r="EII137" s="947"/>
      <c r="EIJ137" s="947"/>
      <c r="EIK137" s="947"/>
      <c r="EIL137" s="947"/>
      <c r="EIM137" s="947"/>
      <c r="EIN137" s="947"/>
      <c r="EIO137" s="947"/>
      <c r="EIP137" s="947"/>
      <c r="EIQ137" s="947"/>
      <c r="EIR137" s="947"/>
      <c r="EIS137" s="947"/>
      <c r="EIT137" s="947"/>
      <c r="EIU137" s="947"/>
      <c r="EIV137" s="947"/>
      <c r="EIW137" s="947"/>
      <c r="EIX137" s="947"/>
      <c r="EIY137" s="947"/>
      <c r="EIZ137" s="947"/>
      <c r="EJA137" s="947"/>
      <c r="EJB137" s="947"/>
      <c r="EJC137" s="947"/>
      <c r="EJD137" s="947"/>
      <c r="EJE137" s="947"/>
      <c r="EJF137" s="947"/>
      <c r="EJG137" s="947"/>
      <c r="EJH137" s="947"/>
      <c r="EJI137" s="947"/>
      <c r="EJJ137" s="947"/>
      <c r="EJK137" s="947"/>
      <c r="EJL137" s="947"/>
      <c r="EJM137" s="947"/>
      <c r="EJN137" s="947"/>
      <c r="EJO137" s="947"/>
      <c r="EJP137" s="947"/>
      <c r="EJQ137" s="947"/>
      <c r="EJR137" s="947"/>
      <c r="EJS137" s="947"/>
      <c r="EJT137" s="947"/>
      <c r="EJU137" s="947"/>
      <c r="EJV137" s="947"/>
      <c r="EJW137" s="947"/>
      <c r="EJX137" s="947"/>
      <c r="EJY137" s="947"/>
      <c r="EJZ137" s="947"/>
      <c r="EKA137" s="947"/>
      <c r="EKB137" s="947"/>
      <c r="EKC137" s="947"/>
      <c r="EKD137" s="947"/>
      <c r="EKE137" s="947"/>
      <c r="EKF137" s="947"/>
      <c r="EKG137" s="947"/>
      <c r="EKH137" s="947"/>
      <c r="EKI137" s="947"/>
      <c r="EKJ137" s="947"/>
      <c r="EKK137" s="947"/>
      <c r="EKL137" s="947"/>
      <c r="EKM137" s="947"/>
      <c r="EKN137" s="947"/>
      <c r="EKO137" s="947"/>
      <c r="EKP137" s="947"/>
      <c r="EKQ137" s="947"/>
      <c r="EKR137" s="947"/>
      <c r="EKS137" s="947"/>
      <c r="EKT137" s="947"/>
      <c r="EKU137" s="947"/>
      <c r="EKV137" s="947"/>
      <c r="EKW137" s="947"/>
      <c r="EKX137" s="947"/>
      <c r="EKY137" s="947"/>
      <c r="EKZ137" s="947"/>
      <c r="ELA137" s="947"/>
      <c r="ELB137" s="947"/>
      <c r="ELC137" s="947"/>
      <c r="ELD137" s="947"/>
      <c r="ELE137" s="947"/>
      <c r="ELF137" s="947"/>
      <c r="ELG137" s="947"/>
      <c r="ELH137" s="947"/>
      <c r="ELI137" s="947"/>
      <c r="ELJ137" s="947"/>
      <c r="ELK137" s="947"/>
      <c r="ELL137" s="947"/>
      <c r="ELM137" s="947"/>
      <c r="ELN137" s="947"/>
      <c r="ELO137" s="947"/>
      <c r="ELP137" s="947"/>
      <c r="ELQ137" s="947"/>
      <c r="ELR137" s="947"/>
      <c r="ELS137" s="947"/>
      <c r="ELT137" s="947"/>
      <c r="ELU137" s="947"/>
      <c r="ELV137" s="947"/>
      <c r="ELW137" s="947"/>
      <c r="ELX137" s="947"/>
      <c r="ELY137" s="947"/>
      <c r="ELZ137" s="947"/>
      <c r="EMA137" s="947"/>
      <c r="EMB137" s="947"/>
      <c r="EMC137" s="947"/>
      <c r="EMD137" s="947"/>
      <c r="EME137" s="947"/>
      <c r="EMF137" s="947"/>
      <c r="EMG137" s="947"/>
      <c r="EMH137" s="947"/>
      <c r="EMI137" s="947"/>
      <c r="EMJ137" s="947"/>
      <c r="EMK137" s="947"/>
      <c r="EML137" s="947"/>
      <c r="EMM137" s="947"/>
      <c r="EMN137" s="947"/>
      <c r="EMO137" s="947"/>
      <c r="EMP137" s="947"/>
      <c r="EMQ137" s="947"/>
      <c r="EMR137" s="947"/>
      <c r="EMS137" s="947"/>
      <c r="EMT137" s="947"/>
      <c r="EMU137" s="947"/>
      <c r="EMV137" s="947"/>
      <c r="EMW137" s="947"/>
      <c r="EMX137" s="947"/>
      <c r="EMY137" s="947"/>
      <c r="EMZ137" s="947"/>
      <c r="ENA137" s="947"/>
      <c r="ENB137" s="947"/>
      <c r="ENC137" s="947"/>
      <c r="END137" s="947"/>
      <c r="ENE137" s="947"/>
      <c r="ENF137" s="947"/>
      <c r="ENG137" s="947"/>
      <c r="ENH137" s="947"/>
      <c r="ENI137" s="947"/>
      <c r="ENJ137" s="947"/>
      <c r="ENK137" s="947"/>
      <c r="ENL137" s="947"/>
      <c r="ENM137" s="947"/>
      <c r="ENN137" s="947"/>
      <c r="ENO137" s="947"/>
      <c r="ENP137" s="947"/>
      <c r="ENQ137" s="947"/>
      <c r="ENR137" s="947"/>
      <c r="ENS137" s="947"/>
      <c r="ENT137" s="947"/>
      <c r="ENU137" s="947"/>
      <c r="ENV137" s="947"/>
      <c r="ENW137" s="947"/>
      <c r="ENX137" s="947"/>
      <c r="ENY137" s="947"/>
      <c r="ENZ137" s="947"/>
      <c r="EOA137" s="947"/>
      <c r="EOB137" s="947"/>
      <c r="EOC137" s="947"/>
      <c r="EOD137" s="947"/>
      <c r="EOE137" s="947"/>
      <c r="EOF137" s="947"/>
      <c r="EOG137" s="947"/>
      <c r="EOH137" s="947"/>
      <c r="EOI137" s="947"/>
      <c r="EOJ137" s="947"/>
      <c r="EOK137" s="947"/>
      <c r="EOL137" s="947"/>
      <c r="EOM137" s="947"/>
      <c r="EON137" s="947"/>
      <c r="EOO137" s="947"/>
      <c r="EOP137" s="947"/>
      <c r="EOQ137" s="947"/>
      <c r="EOR137" s="947"/>
      <c r="EOS137" s="947"/>
      <c r="EOT137" s="947"/>
      <c r="EOU137" s="947"/>
      <c r="EOV137" s="947"/>
      <c r="EOW137" s="947"/>
      <c r="EOX137" s="947"/>
      <c r="EOY137" s="947"/>
      <c r="EOZ137" s="947"/>
      <c r="EPA137" s="947"/>
      <c r="EPB137" s="947"/>
      <c r="EPC137" s="947"/>
      <c r="EPD137" s="947"/>
      <c r="EPE137" s="947"/>
      <c r="EPF137" s="947"/>
      <c r="EPG137" s="947"/>
      <c r="EPH137" s="947"/>
      <c r="EPI137" s="947"/>
      <c r="EPJ137" s="947"/>
      <c r="EPK137" s="947"/>
      <c r="EPL137" s="947"/>
      <c r="EPM137" s="947"/>
      <c r="EPN137" s="947"/>
      <c r="EPO137" s="947"/>
      <c r="EPP137" s="947"/>
      <c r="EPQ137" s="947"/>
      <c r="EPR137" s="947"/>
      <c r="EPS137" s="947"/>
      <c r="EPT137" s="947"/>
      <c r="EPU137" s="947"/>
      <c r="EPV137" s="947"/>
      <c r="EPW137" s="947"/>
      <c r="EPX137" s="947"/>
      <c r="EPY137" s="947"/>
      <c r="EPZ137" s="947"/>
      <c r="EQA137" s="947"/>
      <c r="EQB137" s="947"/>
      <c r="EQC137" s="947"/>
      <c r="EQD137" s="947"/>
      <c r="EQE137" s="947"/>
      <c r="EQF137" s="947"/>
      <c r="EQG137" s="947"/>
      <c r="EQH137" s="947"/>
      <c r="EQI137" s="947"/>
      <c r="EQJ137" s="947"/>
      <c r="EQK137" s="947"/>
      <c r="EQL137" s="947"/>
      <c r="EQM137" s="947"/>
      <c r="EQN137" s="947"/>
      <c r="EQO137" s="947"/>
      <c r="EQP137" s="947"/>
      <c r="EQQ137" s="947"/>
      <c r="EQR137" s="947"/>
      <c r="EQS137" s="947"/>
      <c r="EQT137" s="947"/>
      <c r="EQU137" s="947"/>
      <c r="EQV137" s="947"/>
      <c r="EQW137" s="947"/>
      <c r="EQX137" s="947"/>
      <c r="EQY137" s="947"/>
      <c r="EQZ137" s="947"/>
      <c r="ERA137" s="947"/>
      <c r="ERB137" s="947"/>
      <c r="ERC137" s="947"/>
      <c r="ERD137" s="947"/>
      <c r="ERE137" s="947"/>
      <c r="ERF137" s="947"/>
      <c r="ERG137" s="947"/>
      <c r="ERH137" s="947"/>
      <c r="ERI137" s="947"/>
      <c r="ERJ137" s="947"/>
      <c r="ERK137" s="947"/>
      <c r="ERL137" s="947"/>
      <c r="ERM137" s="947"/>
      <c r="ERN137" s="947"/>
      <c r="ERO137" s="947"/>
      <c r="ERP137" s="947"/>
      <c r="ERQ137" s="947"/>
      <c r="ERR137" s="947"/>
      <c r="ERS137" s="947"/>
      <c r="ERT137" s="947"/>
      <c r="ERU137" s="947"/>
      <c r="ERV137" s="947"/>
      <c r="ERW137" s="947"/>
      <c r="ERX137" s="947"/>
      <c r="ERY137" s="947"/>
      <c r="ERZ137" s="947"/>
      <c r="ESA137" s="947"/>
      <c r="ESB137" s="947"/>
      <c r="ESC137" s="947"/>
      <c r="ESD137" s="947"/>
      <c r="ESE137" s="947"/>
      <c r="ESF137" s="947"/>
      <c r="ESG137" s="947"/>
      <c r="ESH137" s="947"/>
      <c r="ESI137" s="947"/>
      <c r="ESJ137" s="947"/>
      <c r="ESK137" s="947"/>
      <c r="ESL137" s="947"/>
      <c r="ESM137" s="947"/>
      <c r="ESN137" s="947"/>
      <c r="ESO137" s="947"/>
      <c r="ESP137" s="947"/>
      <c r="ESQ137" s="947"/>
      <c r="ESR137" s="947"/>
      <c r="ESS137" s="947"/>
      <c r="EST137" s="947"/>
      <c r="ESU137" s="947"/>
      <c r="ESV137" s="947"/>
      <c r="ESW137" s="947"/>
      <c r="ESX137" s="947"/>
      <c r="ESY137" s="947"/>
      <c r="ESZ137" s="947"/>
      <c r="ETA137" s="947"/>
      <c r="ETB137" s="947"/>
      <c r="ETC137" s="947"/>
      <c r="ETD137" s="947"/>
      <c r="ETE137" s="947"/>
      <c r="ETF137" s="947"/>
      <c r="ETG137" s="947"/>
      <c r="ETH137" s="947"/>
      <c r="ETI137" s="947"/>
      <c r="ETJ137" s="947"/>
      <c r="ETK137" s="947"/>
      <c r="ETL137" s="947"/>
      <c r="ETM137" s="947"/>
      <c r="ETN137" s="947"/>
      <c r="ETO137" s="947"/>
      <c r="ETP137" s="947"/>
      <c r="ETQ137" s="947"/>
      <c r="ETR137" s="947"/>
      <c r="ETS137" s="947"/>
      <c r="ETT137" s="947"/>
      <c r="ETU137" s="947"/>
      <c r="ETV137" s="947"/>
      <c r="ETW137" s="947"/>
      <c r="ETX137" s="947"/>
      <c r="ETY137" s="947"/>
      <c r="ETZ137" s="947"/>
      <c r="EUA137" s="947"/>
      <c r="EUB137" s="947"/>
      <c r="EUC137" s="947"/>
      <c r="EUD137" s="947"/>
      <c r="EUE137" s="947"/>
      <c r="EUF137" s="947"/>
      <c r="EUG137" s="947"/>
      <c r="EUH137" s="947"/>
      <c r="EUI137" s="947"/>
      <c r="EUJ137" s="947"/>
      <c r="EUK137" s="947"/>
      <c r="EUL137" s="947"/>
      <c r="EUM137" s="947"/>
      <c r="EUN137" s="947"/>
      <c r="EUO137" s="947"/>
      <c r="EUP137" s="947"/>
      <c r="EUQ137" s="947"/>
      <c r="EUR137" s="947"/>
      <c r="EUS137" s="947"/>
      <c r="EUT137" s="947"/>
      <c r="EUU137" s="947"/>
      <c r="EUV137" s="947"/>
      <c r="EUW137" s="947"/>
      <c r="EUX137" s="947"/>
      <c r="EUY137" s="947"/>
      <c r="EUZ137" s="947"/>
      <c r="EVA137" s="947"/>
      <c r="EVB137" s="947"/>
      <c r="EVC137" s="947"/>
      <c r="EVD137" s="947"/>
      <c r="EVE137" s="947"/>
      <c r="EVF137" s="947"/>
      <c r="EVG137" s="947"/>
      <c r="EVH137" s="947"/>
      <c r="EVI137" s="947"/>
      <c r="EVJ137" s="947"/>
      <c r="EVK137" s="947"/>
      <c r="EVL137" s="947"/>
      <c r="EVM137" s="947"/>
      <c r="EVN137" s="947"/>
      <c r="EVO137" s="947"/>
      <c r="EVP137" s="947"/>
      <c r="EVQ137" s="947"/>
      <c r="EVR137" s="947"/>
      <c r="EVS137" s="947"/>
      <c r="EVT137" s="947"/>
      <c r="EVU137" s="947"/>
      <c r="EVV137" s="947"/>
      <c r="EVW137" s="947"/>
      <c r="EVX137" s="947"/>
      <c r="EVY137" s="947"/>
      <c r="EVZ137" s="947"/>
      <c r="EWA137" s="947"/>
      <c r="EWB137" s="947"/>
      <c r="EWC137" s="947"/>
      <c r="EWD137" s="947"/>
      <c r="EWE137" s="947"/>
      <c r="EWF137" s="947"/>
      <c r="EWG137" s="947"/>
      <c r="EWH137" s="947"/>
      <c r="EWI137" s="947"/>
      <c r="EWJ137" s="947"/>
      <c r="EWK137" s="947"/>
      <c r="EWL137" s="947"/>
      <c r="EWM137" s="947"/>
      <c r="EWN137" s="947"/>
      <c r="EWO137" s="947"/>
      <c r="EWP137" s="947"/>
      <c r="EWQ137" s="947"/>
      <c r="EWR137" s="947"/>
      <c r="EWS137" s="947"/>
      <c r="EWT137" s="947"/>
      <c r="EWU137" s="947"/>
      <c r="EWV137" s="947"/>
      <c r="EWW137" s="947"/>
      <c r="EWX137" s="947"/>
      <c r="EWY137" s="947"/>
      <c r="EWZ137" s="947"/>
      <c r="EXA137" s="947"/>
      <c r="EXB137" s="947"/>
      <c r="EXC137" s="947"/>
      <c r="EXD137" s="947"/>
      <c r="EXE137" s="947"/>
      <c r="EXF137" s="947"/>
      <c r="EXG137" s="947"/>
      <c r="EXH137" s="947"/>
      <c r="EXI137" s="947"/>
      <c r="EXJ137" s="947"/>
      <c r="EXK137" s="947"/>
      <c r="EXL137" s="947"/>
      <c r="EXM137" s="947"/>
      <c r="EXN137" s="947"/>
      <c r="EXO137" s="947"/>
      <c r="EXP137" s="947"/>
      <c r="EXQ137" s="947"/>
      <c r="EXR137" s="947"/>
      <c r="EXS137" s="947"/>
      <c r="EXT137" s="947"/>
      <c r="EXU137" s="947"/>
      <c r="EXV137" s="947"/>
      <c r="EXW137" s="947"/>
      <c r="EXX137" s="947"/>
      <c r="EXY137" s="947"/>
      <c r="EXZ137" s="947"/>
      <c r="EYA137" s="947"/>
      <c r="EYB137" s="947"/>
      <c r="EYC137" s="947"/>
      <c r="EYD137" s="947"/>
      <c r="EYE137" s="947"/>
      <c r="EYF137" s="947"/>
      <c r="EYG137" s="947"/>
      <c r="EYH137" s="947"/>
      <c r="EYI137" s="947"/>
      <c r="EYJ137" s="947"/>
      <c r="EYK137" s="947"/>
      <c r="EYL137" s="947"/>
      <c r="EYM137" s="947"/>
      <c r="EYN137" s="947"/>
      <c r="EYO137" s="947"/>
      <c r="EYP137" s="947"/>
      <c r="EYQ137" s="947"/>
      <c r="EYR137" s="947"/>
      <c r="EYS137" s="947"/>
      <c r="EYT137" s="947"/>
      <c r="EYU137" s="947"/>
      <c r="EYV137" s="947"/>
      <c r="EYW137" s="947"/>
      <c r="EYX137" s="947"/>
      <c r="EYY137" s="947"/>
      <c r="EYZ137" s="947"/>
      <c r="EZA137" s="947"/>
      <c r="EZB137" s="947"/>
      <c r="EZC137" s="947"/>
      <c r="EZD137" s="947"/>
      <c r="EZE137" s="947"/>
      <c r="EZF137" s="947"/>
      <c r="EZG137" s="947"/>
      <c r="EZH137" s="947"/>
      <c r="EZI137" s="947"/>
      <c r="EZJ137" s="947"/>
      <c r="EZK137" s="947"/>
      <c r="EZL137" s="947"/>
      <c r="EZM137" s="947"/>
      <c r="EZN137" s="947"/>
      <c r="EZO137" s="947"/>
      <c r="EZP137" s="947"/>
      <c r="EZQ137" s="947"/>
      <c r="EZR137" s="947"/>
      <c r="EZS137" s="947"/>
      <c r="EZT137" s="947"/>
      <c r="EZU137" s="947"/>
      <c r="EZV137" s="947"/>
      <c r="EZW137" s="947"/>
      <c r="EZX137" s="947"/>
      <c r="EZY137" s="947"/>
      <c r="EZZ137" s="947"/>
      <c r="FAA137" s="947"/>
      <c r="FAB137" s="947"/>
      <c r="FAC137" s="947"/>
      <c r="FAD137" s="947"/>
      <c r="FAE137" s="947"/>
      <c r="FAF137" s="947"/>
      <c r="FAG137" s="947"/>
      <c r="FAH137" s="947"/>
      <c r="FAI137" s="947"/>
      <c r="FAJ137" s="947"/>
      <c r="FAK137" s="947"/>
      <c r="FAL137" s="947"/>
      <c r="FAM137" s="947"/>
      <c r="FAN137" s="947"/>
      <c r="FAO137" s="947"/>
      <c r="FAP137" s="947"/>
      <c r="FAQ137" s="947"/>
      <c r="FAR137" s="947"/>
      <c r="FAS137" s="947"/>
      <c r="FAT137" s="947"/>
      <c r="FAU137" s="947"/>
      <c r="FAV137" s="947"/>
      <c r="FAW137" s="947"/>
      <c r="FAX137" s="947"/>
      <c r="FAY137" s="947"/>
      <c r="FAZ137" s="947"/>
      <c r="FBA137" s="947"/>
      <c r="FBB137" s="947"/>
      <c r="FBC137" s="947"/>
      <c r="FBD137" s="947"/>
      <c r="FBE137" s="947"/>
      <c r="FBF137" s="947"/>
      <c r="FBG137" s="947"/>
      <c r="FBH137" s="947"/>
      <c r="FBI137" s="947"/>
      <c r="FBJ137" s="947"/>
      <c r="FBK137" s="947"/>
      <c r="FBL137" s="947"/>
      <c r="FBM137" s="947"/>
      <c r="FBN137" s="947"/>
      <c r="FBO137" s="947"/>
      <c r="FBP137" s="947"/>
      <c r="FBQ137" s="947"/>
      <c r="FBR137" s="947"/>
      <c r="FBS137" s="947"/>
      <c r="FBT137" s="947"/>
      <c r="FBU137" s="947"/>
      <c r="FBV137" s="947"/>
      <c r="FBW137" s="947"/>
      <c r="FBX137" s="947"/>
      <c r="FBY137" s="947"/>
      <c r="FBZ137" s="947"/>
      <c r="FCA137" s="947"/>
      <c r="FCB137" s="947"/>
      <c r="FCC137" s="947"/>
      <c r="FCD137" s="947"/>
      <c r="FCE137" s="947"/>
      <c r="FCF137" s="947"/>
      <c r="FCG137" s="947"/>
      <c r="FCH137" s="947"/>
      <c r="FCI137" s="947"/>
      <c r="FCJ137" s="947"/>
      <c r="FCK137" s="947"/>
      <c r="FCL137" s="947"/>
      <c r="FCM137" s="947"/>
      <c r="FCN137" s="947"/>
      <c r="FCO137" s="947"/>
      <c r="FCP137" s="947"/>
      <c r="FCQ137" s="947"/>
      <c r="FCR137" s="947"/>
      <c r="FCS137" s="947"/>
      <c r="FCT137" s="947"/>
      <c r="FCU137" s="947"/>
      <c r="FCV137" s="947"/>
      <c r="FCW137" s="947"/>
      <c r="FCX137" s="947"/>
      <c r="FCY137" s="947"/>
      <c r="FCZ137" s="947"/>
      <c r="FDA137" s="947"/>
      <c r="FDB137" s="947"/>
      <c r="FDC137" s="947"/>
      <c r="FDD137" s="947"/>
      <c r="FDE137" s="947"/>
      <c r="FDF137" s="947"/>
      <c r="FDG137" s="947"/>
      <c r="FDH137" s="947"/>
      <c r="FDI137" s="947"/>
      <c r="FDJ137" s="947"/>
      <c r="FDK137" s="947"/>
      <c r="FDL137" s="947"/>
      <c r="FDM137" s="947"/>
      <c r="FDN137" s="947"/>
      <c r="FDO137" s="947"/>
      <c r="FDP137" s="947"/>
      <c r="FDQ137" s="947"/>
      <c r="FDR137" s="947"/>
      <c r="FDS137" s="947"/>
      <c r="FDT137" s="947"/>
      <c r="FDU137" s="947"/>
      <c r="FDV137" s="947"/>
      <c r="FDW137" s="947"/>
      <c r="FDX137" s="947"/>
      <c r="FDY137" s="947"/>
      <c r="FDZ137" s="947"/>
      <c r="FEA137" s="947"/>
      <c r="FEB137" s="947"/>
      <c r="FEC137" s="947"/>
      <c r="FED137" s="947"/>
      <c r="FEE137" s="947"/>
      <c r="FEF137" s="947"/>
      <c r="FEG137" s="947"/>
      <c r="FEH137" s="947"/>
      <c r="FEI137" s="947"/>
      <c r="FEJ137" s="947"/>
      <c r="FEK137" s="947"/>
      <c r="FEL137" s="947"/>
      <c r="FEM137" s="947"/>
      <c r="FEN137" s="947"/>
      <c r="FEO137" s="947"/>
      <c r="FEP137" s="947"/>
      <c r="FEQ137" s="947"/>
      <c r="FER137" s="947"/>
      <c r="FES137" s="947"/>
      <c r="FET137" s="947"/>
      <c r="FEU137" s="947"/>
      <c r="FEV137" s="947"/>
      <c r="FEW137" s="947"/>
      <c r="FEX137" s="947"/>
      <c r="FEY137" s="947"/>
      <c r="FEZ137" s="947"/>
      <c r="FFA137" s="947"/>
      <c r="FFB137" s="947"/>
      <c r="FFC137" s="947"/>
      <c r="FFD137" s="947"/>
      <c r="FFE137" s="947"/>
      <c r="FFF137" s="947"/>
      <c r="FFG137" s="947"/>
      <c r="FFH137" s="947"/>
      <c r="FFI137" s="947"/>
      <c r="FFJ137" s="947"/>
      <c r="FFK137" s="947"/>
      <c r="FFL137" s="947"/>
      <c r="FFM137" s="947"/>
      <c r="FFN137" s="947"/>
      <c r="FFO137" s="947"/>
      <c r="FFP137" s="947"/>
      <c r="FFQ137" s="947"/>
      <c r="FFR137" s="947"/>
      <c r="FFS137" s="947"/>
      <c r="FFT137" s="947"/>
      <c r="FFU137" s="947"/>
      <c r="FFV137" s="947"/>
      <c r="FFW137" s="947"/>
      <c r="FFX137" s="947"/>
      <c r="FFY137" s="947"/>
      <c r="FFZ137" s="947"/>
      <c r="FGA137" s="947"/>
      <c r="FGB137" s="947"/>
      <c r="FGC137" s="947"/>
      <c r="FGD137" s="947"/>
      <c r="FGE137" s="947"/>
      <c r="FGF137" s="947"/>
      <c r="FGG137" s="947"/>
      <c r="FGH137" s="947"/>
      <c r="FGI137" s="947"/>
      <c r="FGJ137" s="947"/>
      <c r="FGK137" s="947"/>
      <c r="FGL137" s="947"/>
      <c r="FGM137" s="947"/>
      <c r="FGN137" s="947"/>
      <c r="FGO137" s="947"/>
      <c r="FGP137" s="947"/>
      <c r="FGQ137" s="947"/>
      <c r="FGR137" s="947"/>
      <c r="FGS137" s="947"/>
      <c r="FGT137" s="947"/>
      <c r="FGU137" s="947"/>
      <c r="FGV137" s="947"/>
      <c r="FGW137" s="947"/>
      <c r="FGX137" s="947"/>
      <c r="FGY137" s="947"/>
      <c r="FGZ137" s="947"/>
      <c r="FHA137" s="947"/>
      <c r="FHB137" s="947"/>
      <c r="FHC137" s="947"/>
      <c r="FHD137" s="947"/>
      <c r="FHE137" s="947"/>
      <c r="FHF137" s="947"/>
      <c r="FHG137" s="947"/>
      <c r="FHH137" s="947"/>
      <c r="FHI137" s="947"/>
      <c r="FHJ137" s="947"/>
      <c r="FHK137" s="947"/>
      <c r="FHL137" s="947"/>
      <c r="FHM137" s="947"/>
      <c r="FHN137" s="947"/>
      <c r="FHO137" s="947"/>
      <c r="FHP137" s="947"/>
      <c r="FHQ137" s="947"/>
      <c r="FHR137" s="947"/>
      <c r="FHS137" s="947"/>
      <c r="FHT137" s="947"/>
      <c r="FHU137" s="947"/>
      <c r="FHV137" s="947"/>
      <c r="FHW137" s="947"/>
      <c r="FHX137" s="947"/>
      <c r="FHY137" s="947"/>
      <c r="FHZ137" s="947"/>
      <c r="FIA137" s="947"/>
      <c r="FIB137" s="947"/>
      <c r="FIC137" s="947"/>
      <c r="FID137" s="947"/>
      <c r="FIE137" s="947"/>
      <c r="FIF137" s="947"/>
      <c r="FIG137" s="947"/>
      <c r="FIH137" s="947"/>
      <c r="FII137" s="947"/>
      <c r="FIJ137" s="947"/>
      <c r="FIK137" s="947"/>
      <c r="FIL137" s="947"/>
      <c r="FIM137" s="947"/>
      <c r="FIN137" s="947"/>
      <c r="FIO137" s="947"/>
      <c r="FIP137" s="947"/>
      <c r="FIQ137" s="947"/>
      <c r="FIR137" s="947"/>
      <c r="FIS137" s="947"/>
      <c r="FIT137" s="947"/>
      <c r="FIU137" s="947"/>
      <c r="FIV137" s="947"/>
      <c r="FIW137" s="947"/>
      <c r="FIX137" s="947"/>
      <c r="FIY137" s="947"/>
      <c r="FIZ137" s="947"/>
      <c r="FJA137" s="947"/>
      <c r="FJB137" s="947"/>
      <c r="FJC137" s="947"/>
      <c r="FJD137" s="947"/>
      <c r="FJE137" s="947"/>
      <c r="FJF137" s="947"/>
      <c r="FJG137" s="947"/>
      <c r="FJH137" s="947"/>
      <c r="FJI137" s="947"/>
      <c r="FJJ137" s="947"/>
      <c r="FJK137" s="947"/>
      <c r="FJL137" s="947"/>
      <c r="FJM137" s="947"/>
      <c r="FJN137" s="947"/>
      <c r="FJO137" s="947"/>
      <c r="FJP137" s="947"/>
      <c r="FJQ137" s="947"/>
      <c r="FJR137" s="947"/>
      <c r="FJS137" s="947"/>
      <c r="FJT137" s="947"/>
      <c r="FJU137" s="947"/>
      <c r="FJV137" s="947"/>
      <c r="FJW137" s="947"/>
      <c r="FJX137" s="947"/>
      <c r="FJY137" s="947"/>
      <c r="FJZ137" s="947"/>
      <c r="FKA137" s="947"/>
      <c r="FKB137" s="947"/>
      <c r="FKC137" s="947"/>
      <c r="FKD137" s="947"/>
      <c r="FKE137" s="947"/>
      <c r="FKF137" s="947"/>
      <c r="FKG137" s="947"/>
      <c r="FKH137" s="947"/>
      <c r="FKI137" s="947"/>
      <c r="FKJ137" s="947"/>
      <c r="FKK137" s="947"/>
      <c r="FKL137" s="947"/>
      <c r="FKM137" s="947"/>
      <c r="FKN137" s="947"/>
      <c r="FKO137" s="947"/>
      <c r="FKP137" s="947"/>
      <c r="FKQ137" s="947"/>
      <c r="FKR137" s="947"/>
      <c r="FKS137" s="947"/>
      <c r="FKT137" s="947"/>
      <c r="FKU137" s="947"/>
      <c r="FKV137" s="947"/>
      <c r="FKW137" s="947"/>
      <c r="FKX137" s="947"/>
      <c r="FKY137" s="947"/>
      <c r="FKZ137" s="947"/>
      <c r="FLA137" s="947"/>
      <c r="FLB137" s="947"/>
      <c r="FLC137" s="947"/>
      <c r="FLD137" s="947"/>
      <c r="FLE137" s="947"/>
      <c r="FLF137" s="947"/>
      <c r="FLG137" s="947"/>
      <c r="FLH137" s="947"/>
      <c r="FLI137" s="947"/>
      <c r="FLJ137" s="947"/>
      <c r="FLK137" s="947"/>
      <c r="FLL137" s="947"/>
      <c r="FLM137" s="947"/>
      <c r="FLN137" s="947"/>
      <c r="FLO137" s="947"/>
      <c r="FLP137" s="947"/>
      <c r="FLQ137" s="947"/>
      <c r="FLR137" s="947"/>
      <c r="FLS137" s="947"/>
      <c r="FLT137" s="947"/>
      <c r="FLU137" s="947"/>
      <c r="FLV137" s="947"/>
      <c r="FLW137" s="947"/>
      <c r="FLX137" s="947"/>
      <c r="FLY137" s="947"/>
      <c r="FLZ137" s="947"/>
      <c r="FMA137" s="947"/>
      <c r="FMB137" s="947"/>
      <c r="FMC137" s="947"/>
      <c r="FMD137" s="947"/>
      <c r="FME137" s="947"/>
      <c r="FMF137" s="947"/>
      <c r="FMG137" s="947"/>
      <c r="FMH137" s="947"/>
      <c r="FMI137" s="947"/>
      <c r="FMJ137" s="947"/>
      <c r="FMK137" s="947"/>
      <c r="FML137" s="947"/>
      <c r="FMM137" s="947"/>
      <c r="FMN137" s="947"/>
      <c r="FMO137" s="947"/>
      <c r="FMP137" s="947"/>
      <c r="FMQ137" s="947"/>
      <c r="FMR137" s="947"/>
      <c r="FMS137" s="947"/>
      <c r="FMT137" s="947"/>
      <c r="FMU137" s="947"/>
      <c r="FMV137" s="947"/>
      <c r="FMW137" s="947"/>
      <c r="FMX137" s="947"/>
      <c r="FMY137" s="947"/>
      <c r="FMZ137" s="947"/>
      <c r="FNA137" s="947"/>
      <c r="FNB137" s="947"/>
      <c r="FNC137" s="947"/>
      <c r="FND137" s="947"/>
      <c r="FNE137" s="947"/>
      <c r="FNF137" s="947"/>
      <c r="FNG137" s="947"/>
      <c r="FNH137" s="947"/>
      <c r="FNI137" s="947"/>
      <c r="FNJ137" s="947"/>
      <c r="FNK137" s="947"/>
      <c r="FNL137" s="947"/>
      <c r="FNM137" s="947"/>
      <c r="FNN137" s="947"/>
      <c r="FNO137" s="947"/>
      <c r="FNP137" s="947"/>
      <c r="FNQ137" s="947"/>
      <c r="FNR137" s="947"/>
      <c r="FNS137" s="947"/>
      <c r="FNT137" s="947"/>
      <c r="FNU137" s="947"/>
      <c r="FNV137" s="947"/>
      <c r="FNW137" s="947"/>
      <c r="FNX137" s="947"/>
      <c r="FNY137" s="947"/>
      <c r="FNZ137" s="947"/>
      <c r="FOA137" s="947"/>
      <c r="FOB137" s="947"/>
      <c r="FOC137" s="947"/>
      <c r="FOD137" s="947"/>
      <c r="FOE137" s="947"/>
      <c r="FOF137" s="947"/>
      <c r="FOG137" s="947"/>
      <c r="FOH137" s="947"/>
      <c r="FOI137" s="947"/>
      <c r="FOJ137" s="947"/>
      <c r="FOK137" s="947"/>
      <c r="FOL137" s="947"/>
      <c r="FOM137" s="947"/>
      <c r="FON137" s="947"/>
      <c r="FOO137" s="947"/>
      <c r="FOP137" s="947"/>
      <c r="FOQ137" s="947"/>
      <c r="FOR137" s="947"/>
      <c r="FOS137" s="947"/>
      <c r="FOT137" s="947"/>
      <c r="FOU137" s="947"/>
      <c r="FOV137" s="947"/>
      <c r="FOW137" s="947"/>
      <c r="FOX137" s="947"/>
      <c r="FOY137" s="947"/>
      <c r="FOZ137" s="947"/>
      <c r="FPA137" s="947"/>
      <c r="FPB137" s="947"/>
      <c r="FPC137" s="947"/>
      <c r="FPD137" s="947"/>
      <c r="FPE137" s="947"/>
      <c r="FPF137" s="947"/>
      <c r="FPG137" s="947"/>
      <c r="FPH137" s="947"/>
      <c r="FPI137" s="947"/>
      <c r="FPJ137" s="947"/>
      <c r="FPK137" s="947"/>
      <c r="FPL137" s="947"/>
      <c r="FPM137" s="947"/>
      <c r="FPN137" s="947"/>
      <c r="FPO137" s="947"/>
      <c r="FPP137" s="947"/>
      <c r="FPQ137" s="947"/>
      <c r="FPR137" s="947"/>
      <c r="FPS137" s="947"/>
      <c r="FPT137" s="947"/>
      <c r="FPU137" s="947"/>
      <c r="FPV137" s="947"/>
      <c r="FPW137" s="947"/>
      <c r="FPX137" s="947"/>
      <c r="FPY137" s="947"/>
      <c r="FPZ137" s="947"/>
      <c r="FQA137" s="947"/>
      <c r="FQB137" s="947"/>
      <c r="FQC137" s="947"/>
      <c r="FQD137" s="947"/>
      <c r="FQE137" s="947"/>
      <c r="FQF137" s="947"/>
      <c r="FQG137" s="947"/>
      <c r="FQH137" s="947"/>
      <c r="FQI137" s="947"/>
      <c r="FQJ137" s="947"/>
      <c r="FQK137" s="947"/>
      <c r="FQL137" s="947"/>
      <c r="FQM137" s="947"/>
      <c r="FQN137" s="947"/>
      <c r="FQO137" s="947"/>
      <c r="FQP137" s="947"/>
      <c r="FQQ137" s="947"/>
      <c r="FQR137" s="947"/>
      <c r="FQS137" s="947"/>
      <c r="FQT137" s="947"/>
      <c r="FQU137" s="947"/>
      <c r="FQV137" s="947"/>
      <c r="FQW137" s="947"/>
      <c r="FQX137" s="947"/>
      <c r="FQY137" s="947"/>
      <c r="FQZ137" s="947"/>
      <c r="FRA137" s="947"/>
      <c r="FRB137" s="947"/>
      <c r="FRC137" s="947"/>
      <c r="FRD137" s="947"/>
      <c r="FRE137" s="947"/>
      <c r="FRF137" s="947"/>
      <c r="FRG137" s="947"/>
      <c r="FRH137" s="947"/>
      <c r="FRI137" s="947"/>
      <c r="FRJ137" s="947"/>
      <c r="FRK137" s="947"/>
      <c r="FRL137" s="947"/>
      <c r="FRM137" s="947"/>
      <c r="FRN137" s="947"/>
      <c r="FRO137" s="947"/>
      <c r="FRP137" s="947"/>
      <c r="FRQ137" s="947"/>
      <c r="FRR137" s="947"/>
      <c r="FRS137" s="947"/>
      <c r="FRT137" s="947"/>
      <c r="FRU137" s="947"/>
      <c r="FRV137" s="947"/>
      <c r="FRW137" s="947"/>
      <c r="FRX137" s="947"/>
      <c r="FRY137" s="947"/>
      <c r="FRZ137" s="947"/>
      <c r="FSA137" s="947"/>
      <c r="FSB137" s="947"/>
      <c r="FSC137" s="947"/>
      <c r="FSD137" s="947"/>
      <c r="FSE137" s="947"/>
      <c r="FSF137" s="947"/>
      <c r="FSG137" s="947"/>
      <c r="FSH137" s="947"/>
      <c r="FSI137" s="947"/>
      <c r="FSJ137" s="947"/>
      <c r="FSK137" s="947"/>
      <c r="FSL137" s="947"/>
      <c r="FSM137" s="947"/>
      <c r="FSN137" s="947"/>
      <c r="FSO137" s="947"/>
      <c r="FSP137" s="947"/>
      <c r="FSQ137" s="947"/>
      <c r="FSR137" s="947"/>
      <c r="FSS137" s="947"/>
      <c r="FST137" s="947"/>
      <c r="FSU137" s="947"/>
      <c r="FSV137" s="947"/>
      <c r="FSW137" s="947"/>
      <c r="FSX137" s="947"/>
      <c r="FSY137" s="947"/>
      <c r="FSZ137" s="947"/>
      <c r="FTA137" s="947"/>
      <c r="FTB137" s="947"/>
      <c r="FTC137" s="947"/>
      <c r="FTD137" s="947"/>
      <c r="FTE137" s="947"/>
      <c r="FTF137" s="947"/>
      <c r="FTG137" s="947"/>
      <c r="FTH137" s="947"/>
      <c r="FTI137" s="947"/>
      <c r="FTJ137" s="947"/>
      <c r="FTK137" s="947"/>
      <c r="FTL137" s="947"/>
      <c r="FTM137" s="947"/>
      <c r="FTN137" s="947"/>
      <c r="FTO137" s="947"/>
      <c r="FTP137" s="947"/>
      <c r="FTQ137" s="947"/>
      <c r="FTR137" s="947"/>
      <c r="FTS137" s="947"/>
      <c r="FTT137" s="947"/>
      <c r="FTU137" s="947"/>
      <c r="FTV137" s="947"/>
      <c r="FTW137" s="947"/>
      <c r="FTX137" s="947"/>
      <c r="FTY137" s="947"/>
      <c r="FTZ137" s="947"/>
      <c r="FUA137" s="947"/>
      <c r="FUB137" s="947"/>
      <c r="FUC137" s="947"/>
      <c r="FUD137" s="947"/>
      <c r="FUE137" s="947"/>
      <c r="FUF137" s="947"/>
      <c r="FUG137" s="947"/>
      <c r="FUH137" s="947"/>
      <c r="FUI137" s="947"/>
      <c r="FUJ137" s="947"/>
      <c r="FUK137" s="947"/>
      <c r="FUL137" s="947"/>
      <c r="FUM137" s="947"/>
      <c r="FUN137" s="947"/>
      <c r="FUO137" s="947"/>
      <c r="FUP137" s="947"/>
      <c r="FUQ137" s="947"/>
      <c r="FUR137" s="947"/>
      <c r="FUS137" s="947"/>
      <c r="FUT137" s="947"/>
      <c r="FUU137" s="947"/>
      <c r="FUV137" s="947"/>
      <c r="FUW137" s="947"/>
      <c r="FUX137" s="947"/>
      <c r="FUY137" s="947"/>
      <c r="FUZ137" s="947"/>
      <c r="FVA137" s="947"/>
      <c r="FVB137" s="947"/>
      <c r="FVC137" s="947"/>
      <c r="FVD137" s="947"/>
      <c r="FVE137" s="947"/>
      <c r="FVF137" s="947"/>
      <c r="FVG137" s="947"/>
      <c r="FVH137" s="947"/>
      <c r="FVI137" s="947"/>
      <c r="FVJ137" s="947"/>
      <c r="FVK137" s="947"/>
      <c r="FVL137" s="947"/>
      <c r="FVM137" s="947"/>
      <c r="FVN137" s="947"/>
      <c r="FVO137" s="947"/>
      <c r="FVP137" s="947"/>
      <c r="FVQ137" s="947"/>
      <c r="FVR137" s="947"/>
      <c r="FVS137" s="947"/>
      <c r="FVT137" s="947"/>
      <c r="FVU137" s="947"/>
      <c r="FVV137" s="947"/>
      <c r="FVW137" s="947"/>
      <c r="FVX137" s="947"/>
      <c r="FVY137" s="947"/>
      <c r="FVZ137" s="947"/>
      <c r="FWA137" s="947"/>
      <c r="FWB137" s="947"/>
      <c r="FWC137" s="947"/>
      <c r="FWD137" s="947"/>
      <c r="FWE137" s="947"/>
      <c r="FWF137" s="947"/>
      <c r="FWG137" s="947"/>
      <c r="FWH137" s="947"/>
      <c r="FWI137" s="947"/>
      <c r="FWJ137" s="947"/>
      <c r="FWK137" s="947"/>
      <c r="FWL137" s="947"/>
      <c r="FWM137" s="947"/>
      <c r="FWN137" s="947"/>
      <c r="FWO137" s="947"/>
      <c r="FWP137" s="947"/>
      <c r="FWQ137" s="947"/>
      <c r="FWR137" s="947"/>
      <c r="FWS137" s="947"/>
      <c r="FWT137" s="947"/>
      <c r="FWU137" s="947"/>
      <c r="FWV137" s="947"/>
      <c r="FWW137" s="947"/>
      <c r="FWX137" s="947"/>
      <c r="FWY137" s="947"/>
      <c r="FWZ137" s="947"/>
      <c r="FXA137" s="947"/>
      <c r="FXB137" s="947"/>
      <c r="FXC137" s="947"/>
      <c r="FXD137" s="947"/>
      <c r="FXE137" s="947"/>
      <c r="FXF137" s="947"/>
      <c r="FXG137" s="947"/>
      <c r="FXH137" s="947"/>
      <c r="FXI137" s="947"/>
      <c r="FXJ137" s="947"/>
      <c r="FXK137" s="947"/>
      <c r="FXL137" s="947"/>
      <c r="FXM137" s="947"/>
      <c r="FXN137" s="947"/>
      <c r="FXO137" s="947"/>
      <c r="FXP137" s="947"/>
      <c r="FXQ137" s="947"/>
      <c r="FXR137" s="947"/>
      <c r="FXS137" s="947"/>
      <c r="FXT137" s="947"/>
      <c r="FXU137" s="947"/>
      <c r="FXV137" s="947"/>
      <c r="FXW137" s="947"/>
      <c r="FXX137" s="947"/>
      <c r="FXY137" s="947"/>
      <c r="FXZ137" s="947"/>
      <c r="FYA137" s="947"/>
      <c r="FYB137" s="947"/>
      <c r="FYC137" s="947"/>
      <c r="FYD137" s="947"/>
      <c r="FYE137" s="947"/>
      <c r="FYF137" s="947"/>
      <c r="FYG137" s="947"/>
      <c r="FYH137" s="947"/>
      <c r="FYI137" s="947"/>
      <c r="FYJ137" s="947"/>
      <c r="FYK137" s="947"/>
      <c r="FYL137" s="947"/>
      <c r="FYM137" s="947"/>
      <c r="FYN137" s="947"/>
      <c r="FYO137" s="947"/>
      <c r="FYP137" s="947"/>
      <c r="FYQ137" s="947"/>
      <c r="FYR137" s="947"/>
      <c r="FYS137" s="947"/>
      <c r="FYT137" s="947"/>
      <c r="FYU137" s="947"/>
      <c r="FYV137" s="947"/>
      <c r="FYW137" s="947"/>
      <c r="FYX137" s="947"/>
      <c r="FYY137" s="947"/>
      <c r="FYZ137" s="947"/>
      <c r="FZA137" s="947"/>
      <c r="FZB137" s="947"/>
      <c r="FZC137" s="947"/>
      <c r="FZD137" s="947"/>
      <c r="FZE137" s="947"/>
      <c r="FZF137" s="947"/>
      <c r="FZG137" s="947"/>
      <c r="FZH137" s="947"/>
      <c r="FZI137" s="947"/>
      <c r="FZJ137" s="947"/>
      <c r="FZK137" s="947"/>
      <c r="FZL137" s="947"/>
      <c r="FZM137" s="947"/>
      <c r="FZN137" s="947"/>
      <c r="FZO137" s="947"/>
      <c r="FZP137" s="947"/>
      <c r="FZQ137" s="947"/>
      <c r="FZR137" s="947"/>
      <c r="FZS137" s="947"/>
      <c r="FZT137" s="947"/>
      <c r="FZU137" s="947"/>
      <c r="FZV137" s="947"/>
      <c r="FZW137" s="947"/>
      <c r="FZX137" s="947"/>
      <c r="FZY137" s="947"/>
      <c r="FZZ137" s="947"/>
      <c r="GAA137" s="947"/>
      <c r="GAB137" s="947"/>
      <c r="GAC137" s="947"/>
      <c r="GAD137" s="947"/>
      <c r="GAE137" s="947"/>
      <c r="GAF137" s="947"/>
      <c r="GAG137" s="947"/>
      <c r="GAH137" s="947"/>
      <c r="GAI137" s="947"/>
      <c r="GAJ137" s="947"/>
      <c r="GAK137" s="947"/>
      <c r="GAL137" s="947"/>
      <c r="GAM137" s="947"/>
      <c r="GAN137" s="947"/>
      <c r="GAO137" s="947"/>
      <c r="GAP137" s="947"/>
      <c r="GAQ137" s="947"/>
      <c r="GAR137" s="947"/>
      <c r="GAS137" s="947"/>
      <c r="GAT137" s="947"/>
      <c r="GAU137" s="947"/>
      <c r="GAV137" s="947"/>
      <c r="GAW137" s="947"/>
      <c r="GAX137" s="947"/>
      <c r="GAY137" s="947"/>
      <c r="GAZ137" s="947"/>
      <c r="GBA137" s="947"/>
      <c r="GBB137" s="947"/>
      <c r="GBC137" s="947"/>
      <c r="GBD137" s="947"/>
      <c r="GBE137" s="947"/>
      <c r="GBF137" s="947"/>
      <c r="GBG137" s="947"/>
      <c r="GBH137" s="947"/>
      <c r="GBI137" s="947"/>
      <c r="GBJ137" s="947"/>
      <c r="GBK137" s="947"/>
      <c r="GBL137" s="947"/>
      <c r="GBM137" s="947"/>
      <c r="GBN137" s="947"/>
      <c r="GBO137" s="947"/>
      <c r="GBP137" s="947"/>
      <c r="GBQ137" s="947"/>
      <c r="GBR137" s="947"/>
      <c r="GBS137" s="947"/>
      <c r="GBT137" s="947"/>
      <c r="GBU137" s="947"/>
      <c r="GBV137" s="947"/>
      <c r="GBW137" s="947"/>
      <c r="GBX137" s="947"/>
      <c r="GBY137" s="947"/>
      <c r="GBZ137" s="947"/>
      <c r="GCA137" s="947"/>
      <c r="GCB137" s="947"/>
      <c r="GCC137" s="947"/>
      <c r="GCD137" s="947"/>
      <c r="GCE137" s="947"/>
      <c r="GCF137" s="947"/>
      <c r="GCG137" s="947"/>
      <c r="GCH137" s="947"/>
      <c r="GCI137" s="947"/>
      <c r="GCJ137" s="947"/>
      <c r="GCK137" s="947"/>
      <c r="GCL137" s="947"/>
      <c r="GCM137" s="947"/>
      <c r="GCN137" s="947"/>
      <c r="GCO137" s="947"/>
      <c r="GCP137" s="947"/>
      <c r="GCQ137" s="947"/>
      <c r="GCR137" s="947"/>
      <c r="GCS137" s="947"/>
      <c r="GCT137" s="947"/>
      <c r="GCU137" s="947"/>
      <c r="GCV137" s="947"/>
      <c r="GCW137" s="947"/>
      <c r="GCX137" s="947"/>
      <c r="GCY137" s="947"/>
      <c r="GCZ137" s="947"/>
      <c r="GDA137" s="947"/>
      <c r="GDB137" s="947"/>
      <c r="GDC137" s="947"/>
      <c r="GDD137" s="947"/>
      <c r="GDE137" s="947"/>
      <c r="GDF137" s="947"/>
      <c r="GDG137" s="947"/>
      <c r="GDH137" s="947"/>
      <c r="GDI137" s="947"/>
      <c r="GDJ137" s="947"/>
      <c r="GDK137" s="947"/>
      <c r="GDL137" s="947"/>
      <c r="GDM137" s="947"/>
      <c r="GDN137" s="947"/>
      <c r="GDO137" s="947"/>
      <c r="GDP137" s="947"/>
      <c r="GDQ137" s="947"/>
      <c r="GDR137" s="947"/>
      <c r="GDS137" s="947"/>
      <c r="GDT137" s="947"/>
      <c r="GDU137" s="947"/>
      <c r="GDV137" s="947"/>
      <c r="GDW137" s="947"/>
      <c r="GDX137" s="947"/>
      <c r="GDY137" s="947"/>
      <c r="GDZ137" s="947"/>
      <c r="GEA137" s="947"/>
      <c r="GEB137" s="947"/>
      <c r="GEC137" s="947"/>
      <c r="GED137" s="947"/>
      <c r="GEE137" s="947"/>
      <c r="GEF137" s="947"/>
      <c r="GEG137" s="947"/>
      <c r="GEH137" s="947"/>
      <c r="GEI137" s="947"/>
      <c r="GEJ137" s="947"/>
      <c r="GEK137" s="947"/>
      <c r="GEL137" s="947"/>
      <c r="GEM137" s="947"/>
      <c r="GEN137" s="947"/>
      <c r="GEO137" s="947"/>
      <c r="GEP137" s="947"/>
      <c r="GEQ137" s="947"/>
      <c r="GER137" s="947"/>
      <c r="GES137" s="947"/>
      <c r="GET137" s="947"/>
      <c r="GEU137" s="947"/>
      <c r="GEV137" s="947"/>
      <c r="GEW137" s="947"/>
      <c r="GEX137" s="947"/>
      <c r="GEY137" s="947"/>
      <c r="GEZ137" s="947"/>
      <c r="GFA137" s="947"/>
      <c r="GFB137" s="947"/>
      <c r="GFC137" s="947"/>
      <c r="GFD137" s="947"/>
      <c r="GFE137" s="947"/>
      <c r="GFF137" s="947"/>
      <c r="GFG137" s="947"/>
      <c r="GFH137" s="947"/>
      <c r="GFI137" s="947"/>
      <c r="GFJ137" s="947"/>
      <c r="GFK137" s="947"/>
      <c r="GFL137" s="947"/>
      <c r="GFM137" s="947"/>
      <c r="GFN137" s="947"/>
      <c r="GFO137" s="947"/>
      <c r="GFP137" s="947"/>
      <c r="GFQ137" s="947"/>
      <c r="GFR137" s="947"/>
      <c r="GFS137" s="947"/>
      <c r="GFT137" s="947"/>
      <c r="GFU137" s="947"/>
      <c r="GFV137" s="947"/>
      <c r="GFW137" s="947"/>
      <c r="GFX137" s="947"/>
      <c r="GFY137" s="947"/>
      <c r="GFZ137" s="947"/>
      <c r="GGA137" s="947"/>
      <c r="GGB137" s="947"/>
      <c r="GGC137" s="947"/>
      <c r="GGD137" s="947"/>
      <c r="GGE137" s="947"/>
      <c r="GGF137" s="947"/>
      <c r="GGG137" s="947"/>
      <c r="GGH137" s="947"/>
      <c r="GGI137" s="947"/>
      <c r="GGJ137" s="947"/>
      <c r="GGK137" s="947"/>
      <c r="GGL137" s="947"/>
      <c r="GGM137" s="947"/>
      <c r="GGN137" s="947"/>
      <c r="GGO137" s="947"/>
      <c r="GGP137" s="947"/>
      <c r="GGQ137" s="947"/>
      <c r="GGR137" s="947"/>
      <c r="GGS137" s="947"/>
      <c r="GGT137" s="947"/>
      <c r="GGU137" s="947"/>
      <c r="GGV137" s="947"/>
      <c r="GGW137" s="947"/>
      <c r="GGX137" s="947"/>
      <c r="GGY137" s="947"/>
      <c r="GGZ137" s="947"/>
      <c r="GHA137" s="947"/>
      <c r="GHB137" s="947"/>
      <c r="GHC137" s="947"/>
      <c r="GHD137" s="947"/>
      <c r="GHE137" s="947"/>
      <c r="GHF137" s="947"/>
      <c r="GHG137" s="947"/>
      <c r="GHH137" s="947"/>
      <c r="GHI137" s="947"/>
      <c r="GHJ137" s="947"/>
      <c r="GHK137" s="947"/>
      <c r="GHL137" s="947"/>
      <c r="GHM137" s="947"/>
      <c r="GHN137" s="947"/>
      <c r="GHO137" s="947"/>
      <c r="GHP137" s="947"/>
      <c r="GHQ137" s="947"/>
      <c r="GHR137" s="947"/>
      <c r="GHS137" s="947"/>
      <c r="GHT137" s="947"/>
      <c r="GHU137" s="947"/>
      <c r="GHV137" s="947"/>
      <c r="GHW137" s="947"/>
      <c r="GHX137" s="947"/>
      <c r="GHY137" s="947"/>
      <c r="GHZ137" s="947"/>
      <c r="GIA137" s="947"/>
      <c r="GIB137" s="947"/>
      <c r="GIC137" s="947"/>
      <c r="GID137" s="947"/>
      <c r="GIE137" s="947"/>
      <c r="GIF137" s="947"/>
      <c r="GIG137" s="947"/>
      <c r="GIH137" s="947"/>
      <c r="GII137" s="947"/>
      <c r="GIJ137" s="947"/>
      <c r="GIK137" s="947"/>
      <c r="GIL137" s="947"/>
      <c r="GIM137" s="947"/>
      <c r="GIN137" s="947"/>
      <c r="GIO137" s="947"/>
      <c r="GIP137" s="947"/>
      <c r="GIQ137" s="947"/>
      <c r="GIR137" s="947"/>
      <c r="GIS137" s="947"/>
      <c r="GIT137" s="947"/>
      <c r="GIU137" s="947"/>
      <c r="GIV137" s="947"/>
      <c r="GIW137" s="947"/>
      <c r="GIX137" s="947"/>
      <c r="GIY137" s="947"/>
      <c r="GIZ137" s="947"/>
      <c r="GJA137" s="947"/>
      <c r="GJB137" s="947"/>
      <c r="GJC137" s="947"/>
      <c r="GJD137" s="947"/>
      <c r="GJE137" s="947"/>
      <c r="GJF137" s="947"/>
      <c r="GJG137" s="947"/>
      <c r="GJH137" s="947"/>
      <c r="GJI137" s="947"/>
      <c r="GJJ137" s="947"/>
      <c r="GJK137" s="947"/>
      <c r="GJL137" s="947"/>
      <c r="GJM137" s="947"/>
      <c r="GJN137" s="947"/>
      <c r="GJO137" s="947"/>
      <c r="GJP137" s="947"/>
      <c r="GJQ137" s="947"/>
      <c r="GJR137" s="947"/>
      <c r="GJS137" s="947"/>
      <c r="GJT137" s="947"/>
      <c r="GJU137" s="947"/>
      <c r="GJV137" s="947"/>
      <c r="GJW137" s="947"/>
      <c r="GJX137" s="947"/>
      <c r="GJY137" s="947"/>
      <c r="GJZ137" s="947"/>
      <c r="GKA137" s="947"/>
      <c r="GKB137" s="947"/>
      <c r="GKC137" s="947"/>
      <c r="GKD137" s="947"/>
      <c r="GKE137" s="947"/>
      <c r="GKF137" s="947"/>
      <c r="GKG137" s="947"/>
      <c r="GKH137" s="947"/>
      <c r="GKI137" s="947"/>
      <c r="GKJ137" s="947"/>
      <c r="GKK137" s="947"/>
      <c r="GKL137" s="947"/>
      <c r="GKM137" s="947"/>
      <c r="GKN137" s="947"/>
      <c r="GKO137" s="947"/>
      <c r="GKP137" s="947"/>
      <c r="GKQ137" s="947"/>
      <c r="GKR137" s="947"/>
      <c r="GKS137" s="947"/>
      <c r="GKT137" s="947"/>
      <c r="GKU137" s="947"/>
      <c r="GKV137" s="947"/>
      <c r="GKW137" s="947"/>
      <c r="GKX137" s="947"/>
      <c r="GKY137" s="947"/>
      <c r="GKZ137" s="947"/>
      <c r="GLA137" s="947"/>
      <c r="GLB137" s="947"/>
      <c r="GLC137" s="947"/>
      <c r="GLD137" s="947"/>
      <c r="GLE137" s="947"/>
      <c r="GLF137" s="947"/>
      <c r="GLG137" s="947"/>
      <c r="GLH137" s="947"/>
      <c r="GLI137" s="947"/>
      <c r="GLJ137" s="947"/>
      <c r="GLK137" s="947"/>
      <c r="GLL137" s="947"/>
      <c r="GLM137" s="947"/>
      <c r="GLN137" s="947"/>
      <c r="GLO137" s="947"/>
      <c r="GLP137" s="947"/>
      <c r="GLQ137" s="947"/>
      <c r="GLR137" s="947"/>
      <c r="GLS137" s="947"/>
      <c r="GLT137" s="947"/>
      <c r="GLU137" s="947"/>
      <c r="GLV137" s="947"/>
      <c r="GLW137" s="947"/>
      <c r="GLX137" s="947"/>
      <c r="GLY137" s="947"/>
      <c r="GLZ137" s="947"/>
      <c r="GMA137" s="947"/>
      <c r="GMB137" s="947"/>
      <c r="GMC137" s="947"/>
      <c r="GMD137" s="947"/>
      <c r="GME137" s="947"/>
      <c r="GMF137" s="947"/>
      <c r="GMG137" s="947"/>
      <c r="GMH137" s="947"/>
      <c r="GMI137" s="947"/>
      <c r="GMJ137" s="947"/>
      <c r="GMK137" s="947"/>
      <c r="GML137" s="947"/>
      <c r="GMM137" s="947"/>
      <c r="GMN137" s="947"/>
      <c r="GMO137" s="947"/>
      <c r="GMP137" s="947"/>
      <c r="GMQ137" s="947"/>
      <c r="GMR137" s="947"/>
      <c r="GMS137" s="947"/>
      <c r="GMT137" s="947"/>
      <c r="GMU137" s="947"/>
      <c r="GMV137" s="947"/>
      <c r="GMW137" s="947"/>
      <c r="GMX137" s="947"/>
      <c r="GMY137" s="947"/>
      <c r="GMZ137" s="947"/>
      <c r="GNA137" s="947"/>
      <c r="GNB137" s="947"/>
      <c r="GNC137" s="947"/>
      <c r="GND137" s="947"/>
      <c r="GNE137" s="947"/>
      <c r="GNF137" s="947"/>
      <c r="GNG137" s="947"/>
      <c r="GNH137" s="947"/>
      <c r="GNI137" s="947"/>
      <c r="GNJ137" s="947"/>
      <c r="GNK137" s="947"/>
      <c r="GNL137" s="947"/>
      <c r="GNM137" s="947"/>
      <c r="GNN137" s="947"/>
      <c r="GNO137" s="947"/>
      <c r="GNP137" s="947"/>
      <c r="GNQ137" s="947"/>
      <c r="GNR137" s="947"/>
      <c r="GNS137" s="947"/>
      <c r="GNT137" s="947"/>
      <c r="GNU137" s="947"/>
      <c r="GNV137" s="947"/>
      <c r="GNW137" s="947"/>
      <c r="GNX137" s="947"/>
      <c r="GNY137" s="947"/>
      <c r="GNZ137" s="947"/>
      <c r="GOA137" s="947"/>
      <c r="GOB137" s="947"/>
      <c r="GOC137" s="947"/>
      <c r="GOD137" s="947"/>
      <c r="GOE137" s="947"/>
      <c r="GOF137" s="947"/>
      <c r="GOG137" s="947"/>
      <c r="GOH137" s="947"/>
      <c r="GOI137" s="947"/>
      <c r="GOJ137" s="947"/>
      <c r="GOK137" s="947"/>
      <c r="GOL137" s="947"/>
      <c r="GOM137" s="947"/>
      <c r="GON137" s="947"/>
      <c r="GOO137" s="947"/>
      <c r="GOP137" s="947"/>
      <c r="GOQ137" s="947"/>
      <c r="GOR137" s="947"/>
      <c r="GOS137" s="947"/>
      <c r="GOT137" s="947"/>
      <c r="GOU137" s="947"/>
      <c r="GOV137" s="947"/>
      <c r="GOW137" s="947"/>
      <c r="GOX137" s="947"/>
      <c r="GOY137" s="947"/>
      <c r="GOZ137" s="947"/>
      <c r="GPA137" s="947"/>
      <c r="GPB137" s="947"/>
      <c r="GPC137" s="947"/>
      <c r="GPD137" s="947"/>
      <c r="GPE137" s="947"/>
      <c r="GPF137" s="947"/>
      <c r="GPG137" s="947"/>
      <c r="GPH137" s="947"/>
      <c r="GPI137" s="947"/>
      <c r="GPJ137" s="947"/>
      <c r="GPK137" s="947"/>
      <c r="GPL137" s="947"/>
      <c r="GPM137" s="947"/>
      <c r="GPN137" s="947"/>
      <c r="GPO137" s="947"/>
      <c r="GPP137" s="947"/>
      <c r="GPQ137" s="947"/>
      <c r="GPR137" s="947"/>
      <c r="GPS137" s="947"/>
      <c r="GPT137" s="947"/>
      <c r="GPU137" s="947"/>
      <c r="GPV137" s="947"/>
      <c r="GPW137" s="947"/>
      <c r="GPX137" s="947"/>
      <c r="GPY137" s="947"/>
      <c r="GPZ137" s="947"/>
      <c r="GQA137" s="947"/>
      <c r="GQB137" s="947"/>
      <c r="GQC137" s="947"/>
      <c r="GQD137" s="947"/>
      <c r="GQE137" s="947"/>
      <c r="GQF137" s="947"/>
      <c r="GQG137" s="947"/>
      <c r="GQH137" s="947"/>
      <c r="GQI137" s="947"/>
      <c r="GQJ137" s="947"/>
      <c r="GQK137" s="947"/>
      <c r="GQL137" s="947"/>
      <c r="GQM137" s="947"/>
      <c r="GQN137" s="947"/>
      <c r="GQO137" s="947"/>
      <c r="GQP137" s="947"/>
      <c r="GQQ137" s="947"/>
      <c r="GQR137" s="947"/>
      <c r="GQS137" s="947"/>
      <c r="GQT137" s="947"/>
      <c r="GQU137" s="947"/>
      <c r="GQV137" s="947"/>
      <c r="GQW137" s="947"/>
      <c r="GQX137" s="947"/>
      <c r="GQY137" s="947"/>
      <c r="GQZ137" s="947"/>
      <c r="GRA137" s="947"/>
      <c r="GRB137" s="947"/>
      <c r="GRC137" s="947"/>
      <c r="GRD137" s="947"/>
      <c r="GRE137" s="947"/>
      <c r="GRF137" s="947"/>
      <c r="GRG137" s="947"/>
      <c r="GRH137" s="947"/>
      <c r="GRI137" s="947"/>
      <c r="GRJ137" s="947"/>
      <c r="GRK137" s="947"/>
      <c r="GRL137" s="947"/>
      <c r="GRM137" s="947"/>
      <c r="GRN137" s="947"/>
      <c r="GRO137" s="947"/>
      <c r="GRP137" s="947"/>
      <c r="GRQ137" s="947"/>
      <c r="GRR137" s="947"/>
      <c r="GRS137" s="947"/>
      <c r="GRT137" s="947"/>
      <c r="GRU137" s="947"/>
      <c r="GRV137" s="947"/>
      <c r="GRW137" s="947"/>
      <c r="GRX137" s="947"/>
      <c r="GRY137" s="947"/>
      <c r="GRZ137" s="947"/>
      <c r="GSA137" s="947"/>
      <c r="GSB137" s="947"/>
      <c r="GSC137" s="947"/>
      <c r="GSD137" s="947"/>
      <c r="GSE137" s="947"/>
      <c r="GSF137" s="947"/>
      <c r="GSG137" s="947"/>
      <c r="GSH137" s="947"/>
      <c r="GSI137" s="947"/>
      <c r="GSJ137" s="947"/>
      <c r="GSK137" s="947"/>
      <c r="GSL137" s="947"/>
      <c r="GSM137" s="947"/>
      <c r="GSN137" s="947"/>
      <c r="GSO137" s="947"/>
      <c r="GSP137" s="947"/>
      <c r="GSQ137" s="947"/>
      <c r="GSR137" s="947"/>
      <c r="GSS137" s="947"/>
      <c r="GST137" s="947"/>
      <c r="GSU137" s="947"/>
      <c r="GSV137" s="947"/>
      <c r="GSW137" s="947"/>
      <c r="GSX137" s="947"/>
      <c r="GSY137" s="947"/>
      <c r="GSZ137" s="947"/>
      <c r="GTA137" s="947"/>
      <c r="GTB137" s="947"/>
      <c r="GTC137" s="947"/>
      <c r="GTD137" s="947"/>
      <c r="GTE137" s="947"/>
      <c r="GTF137" s="947"/>
      <c r="GTG137" s="947"/>
      <c r="GTH137" s="947"/>
      <c r="GTI137" s="947"/>
      <c r="GTJ137" s="947"/>
      <c r="GTK137" s="947"/>
      <c r="GTL137" s="947"/>
      <c r="GTM137" s="947"/>
      <c r="GTN137" s="947"/>
      <c r="GTO137" s="947"/>
      <c r="GTP137" s="947"/>
      <c r="GTQ137" s="947"/>
      <c r="GTR137" s="947"/>
      <c r="GTS137" s="947"/>
      <c r="GTT137" s="947"/>
      <c r="GTU137" s="947"/>
      <c r="GTV137" s="947"/>
      <c r="GTW137" s="947"/>
      <c r="GTX137" s="947"/>
      <c r="GTY137" s="947"/>
      <c r="GTZ137" s="947"/>
      <c r="GUA137" s="947"/>
      <c r="GUB137" s="947"/>
      <c r="GUC137" s="947"/>
      <c r="GUD137" s="947"/>
      <c r="GUE137" s="947"/>
      <c r="GUF137" s="947"/>
      <c r="GUG137" s="947"/>
      <c r="GUH137" s="947"/>
      <c r="GUI137" s="947"/>
      <c r="GUJ137" s="947"/>
      <c r="GUK137" s="947"/>
      <c r="GUL137" s="947"/>
      <c r="GUM137" s="947"/>
      <c r="GUN137" s="947"/>
      <c r="GUO137" s="947"/>
      <c r="GUP137" s="947"/>
      <c r="GUQ137" s="947"/>
      <c r="GUR137" s="947"/>
      <c r="GUS137" s="947"/>
      <c r="GUT137" s="947"/>
      <c r="GUU137" s="947"/>
      <c r="GUV137" s="947"/>
      <c r="GUW137" s="947"/>
      <c r="GUX137" s="947"/>
      <c r="GUY137" s="947"/>
      <c r="GUZ137" s="947"/>
      <c r="GVA137" s="947"/>
      <c r="GVB137" s="947"/>
      <c r="GVC137" s="947"/>
      <c r="GVD137" s="947"/>
      <c r="GVE137" s="947"/>
      <c r="GVF137" s="947"/>
      <c r="GVG137" s="947"/>
      <c r="GVH137" s="947"/>
      <c r="GVI137" s="947"/>
      <c r="GVJ137" s="947"/>
      <c r="GVK137" s="947"/>
      <c r="GVL137" s="947"/>
      <c r="GVM137" s="947"/>
      <c r="GVN137" s="947"/>
      <c r="GVO137" s="947"/>
      <c r="GVP137" s="947"/>
      <c r="GVQ137" s="947"/>
      <c r="GVR137" s="947"/>
      <c r="GVS137" s="947"/>
      <c r="GVT137" s="947"/>
      <c r="GVU137" s="947"/>
      <c r="GVV137" s="947"/>
      <c r="GVW137" s="947"/>
      <c r="GVX137" s="947"/>
      <c r="GVY137" s="947"/>
      <c r="GVZ137" s="947"/>
      <c r="GWA137" s="947"/>
      <c r="GWB137" s="947"/>
      <c r="GWC137" s="947"/>
      <c r="GWD137" s="947"/>
      <c r="GWE137" s="947"/>
      <c r="GWF137" s="947"/>
      <c r="GWG137" s="947"/>
      <c r="GWH137" s="947"/>
      <c r="GWI137" s="947"/>
      <c r="GWJ137" s="947"/>
      <c r="GWK137" s="947"/>
      <c r="GWL137" s="947"/>
      <c r="GWM137" s="947"/>
      <c r="GWN137" s="947"/>
      <c r="GWO137" s="947"/>
      <c r="GWP137" s="947"/>
      <c r="GWQ137" s="947"/>
      <c r="GWR137" s="947"/>
      <c r="GWS137" s="947"/>
      <c r="GWT137" s="947"/>
      <c r="GWU137" s="947"/>
      <c r="GWV137" s="947"/>
      <c r="GWW137" s="947"/>
      <c r="GWX137" s="947"/>
      <c r="GWY137" s="947"/>
      <c r="GWZ137" s="947"/>
      <c r="GXA137" s="947"/>
      <c r="GXB137" s="947"/>
      <c r="GXC137" s="947"/>
      <c r="GXD137" s="947"/>
      <c r="GXE137" s="947"/>
      <c r="GXF137" s="947"/>
      <c r="GXG137" s="947"/>
      <c r="GXH137" s="947"/>
      <c r="GXI137" s="947"/>
      <c r="GXJ137" s="947"/>
      <c r="GXK137" s="947"/>
      <c r="GXL137" s="947"/>
      <c r="GXM137" s="947"/>
      <c r="GXN137" s="947"/>
      <c r="GXO137" s="947"/>
      <c r="GXP137" s="947"/>
      <c r="GXQ137" s="947"/>
      <c r="GXR137" s="947"/>
      <c r="GXS137" s="947"/>
      <c r="GXT137" s="947"/>
      <c r="GXU137" s="947"/>
      <c r="GXV137" s="947"/>
      <c r="GXW137" s="947"/>
      <c r="GXX137" s="947"/>
      <c r="GXY137" s="947"/>
      <c r="GXZ137" s="947"/>
      <c r="GYA137" s="947"/>
      <c r="GYB137" s="947"/>
      <c r="GYC137" s="947"/>
      <c r="GYD137" s="947"/>
      <c r="GYE137" s="947"/>
      <c r="GYF137" s="947"/>
      <c r="GYG137" s="947"/>
      <c r="GYH137" s="947"/>
      <c r="GYI137" s="947"/>
      <c r="GYJ137" s="947"/>
      <c r="GYK137" s="947"/>
      <c r="GYL137" s="947"/>
      <c r="GYM137" s="947"/>
      <c r="GYN137" s="947"/>
      <c r="GYO137" s="947"/>
      <c r="GYP137" s="947"/>
      <c r="GYQ137" s="947"/>
      <c r="GYR137" s="947"/>
      <c r="GYS137" s="947"/>
      <c r="GYT137" s="947"/>
      <c r="GYU137" s="947"/>
      <c r="GYV137" s="947"/>
      <c r="GYW137" s="947"/>
      <c r="GYX137" s="947"/>
      <c r="GYY137" s="947"/>
      <c r="GYZ137" s="947"/>
      <c r="GZA137" s="947"/>
      <c r="GZB137" s="947"/>
      <c r="GZC137" s="947"/>
      <c r="GZD137" s="947"/>
      <c r="GZE137" s="947"/>
      <c r="GZF137" s="947"/>
      <c r="GZG137" s="947"/>
      <c r="GZH137" s="947"/>
      <c r="GZI137" s="947"/>
      <c r="GZJ137" s="947"/>
      <c r="GZK137" s="947"/>
      <c r="GZL137" s="947"/>
      <c r="GZM137" s="947"/>
      <c r="GZN137" s="947"/>
      <c r="GZO137" s="947"/>
      <c r="GZP137" s="947"/>
      <c r="GZQ137" s="947"/>
      <c r="GZR137" s="947"/>
      <c r="GZS137" s="947"/>
      <c r="GZT137" s="947"/>
      <c r="GZU137" s="947"/>
      <c r="GZV137" s="947"/>
      <c r="GZW137" s="947"/>
      <c r="GZX137" s="947"/>
      <c r="GZY137" s="947"/>
      <c r="GZZ137" s="947"/>
      <c r="HAA137" s="947"/>
      <c r="HAB137" s="947"/>
      <c r="HAC137" s="947"/>
      <c r="HAD137" s="947"/>
      <c r="HAE137" s="947"/>
      <c r="HAF137" s="947"/>
      <c r="HAG137" s="947"/>
      <c r="HAH137" s="947"/>
      <c r="HAI137" s="947"/>
      <c r="HAJ137" s="947"/>
      <c r="HAK137" s="947"/>
      <c r="HAL137" s="947"/>
      <c r="HAM137" s="947"/>
      <c r="HAN137" s="947"/>
      <c r="HAO137" s="947"/>
      <c r="HAP137" s="947"/>
      <c r="HAQ137" s="947"/>
      <c r="HAR137" s="947"/>
      <c r="HAS137" s="947"/>
      <c r="HAT137" s="947"/>
      <c r="HAU137" s="947"/>
      <c r="HAV137" s="947"/>
      <c r="HAW137" s="947"/>
      <c r="HAX137" s="947"/>
      <c r="HAY137" s="947"/>
      <c r="HAZ137" s="947"/>
      <c r="HBA137" s="947"/>
      <c r="HBB137" s="947"/>
      <c r="HBC137" s="947"/>
      <c r="HBD137" s="947"/>
      <c r="HBE137" s="947"/>
      <c r="HBF137" s="947"/>
      <c r="HBG137" s="947"/>
      <c r="HBH137" s="947"/>
      <c r="HBI137" s="947"/>
      <c r="HBJ137" s="947"/>
      <c r="HBK137" s="947"/>
      <c r="HBL137" s="947"/>
      <c r="HBM137" s="947"/>
      <c r="HBN137" s="947"/>
      <c r="HBO137" s="947"/>
      <c r="HBP137" s="947"/>
      <c r="HBQ137" s="947"/>
      <c r="HBR137" s="947"/>
      <c r="HBS137" s="947"/>
      <c r="HBT137" s="947"/>
      <c r="HBU137" s="947"/>
      <c r="HBV137" s="947"/>
      <c r="HBW137" s="947"/>
      <c r="HBX137" s="947"/>
      <c r="HBY137" s="947"/>
      <c r="HBZ137" s="947"/>
      <c r="HCA137" s="947"/>
      <c r="HCB137" s="947"/>
      <c r="HCC137" s="947"/>
      <c r="HCD137" s="947"/>
      <c r="HCE137" s="947"/>
      <c r="HCF137" s="947"/>
      <c r="HCG137" s="947"/>
      <c r="HCH137" s="947"/>
      <c r="HCI137" s="947"/>
      <c r="HCJ137" s="947"/>
      <c r="HCK137" s="947"/>
      <c r="HCL137" s="947"/>
      <c r="HCM137" s="947"/>
      <c r="HCN137" s="947"/>
      <c r="HCO137" s="947"/>
      <c r="HCP137" s="947"/>
      <c r="HCQ137" s="947"/>
      <c r="HCR137" s="947"/>
      <c r="HCS137" s="947"/>
      <c r="HCT137" s="947"/>
      <c r="HCU137" s="947"/>
      <c r="HCV137" s="947"/>
      <c r="HCW137" s="947"/>
      <c r="HCX137" s="947"/>
      <c r="HCY137" s="947"/>
      <c r="HCZ137" s="947"/>
      <c r="HDA137" s="947"/>
      <c r="HDB137" s="947"/>
      <c r="HDC137" s="947"/>
      <c r="HDD137" s="947"/>
      <c r="HDE137" s="947"/>
      <c r="HDF137" s="947"/>
      <c r="HDG137" s="947"/>
      <c r="HDH137" s="947"/>
      <c r="HDI137" s="947"/>
      <c r="HDJ137" s="947"/>
      <c r="HDK137" s="947"/>
      <c r="HDL137" s="947"/>
      <c r="HDM137" s="947"/>
      <c r="HDN137" s="947"/>
      <c r="HDO137" s="947"/>
      <c r="HDP137" s="947"/>
      <c r="HDQ137" s="947"/>
      <c r="HDR137" s="947"/>
      <c r="HDS137" s="947"/>
      <c r="HDT137" s="947"/>
      <c r="HDU137" s="947"/>
      <c r="HDV137" s="947"/>
      <c r="HDW137" s="947"/>
      <c r="HDX137" s="947"/>
      <c r="HDY137" s="947"/>
      <c r="HDZ137" s="947"/>
      <c r="HEA137" s="947"/>
      <c r="HEB137" s="947"/>
      <c r="HEC137" s="947"/>
      <c r="HED137" s="947"/>
      <c r="HEE137" s="947"/>
      <c r="HEF137" s="947"/>
      <c r="HEG137" s="947"/>
      <c r="HEH137" s="947"/>
      <c r="HEI137" s="947"/>
      <c r="HEJ137" s="947"/>
      <c r="HEK137" s="947"/>
      <c r="HEL137" s="947"/>
      <c r="HEM137" s="947"/>
      <c r="HEN137" s="947"/>
      <c r="HEO137" s="947"/>
      <c r="HEP137" s="947"/>
      <c r="HEQ137" s="947"/>
      <c r="HER137" s="947"/>
      <c r="HES137" s="947"/>
      <c r="HET137" s="947"/>
      <c r="HEU137" s="947"/>
      <c r="HEV137" s="947"/>
      <c r="HEW137" s="947"/>
      <c r="HEX137" s="947"/>
      <c r="HEY137" s="947"/>
      <c r="HEZ137" s="947"/>
      <c r="HFA137" s="947"/>
      <c r="HFB137" s="947"/>
      <c r="HFC137" s="947"/>
      <c r="HFD137" s="947"/>
      <c r="HFE137" s="947"/>
      <c r="HFF137" s="947"/>
      <c r="HFG137" s="947"/>
      <c r="HFH137" s="947"/>
      <c r="HFI137" s="947"/>
      <c r="HFJ137" s="947"/>
      <c r="HFK137" s="947"/>
      <c r="HFL137" s="947"/>
      <c r="HFM137" s="947"/>
      <c r="HFN137" s="947"/>
      <c r="HFO137" s="947"/>
      <c r="HFP137" s="947"/>
      <c r="HFQ137" s="947"/>
      <c r="HFR137" s="947"/>
      <c r="HFS137" s="947"/>
      <c r="HFT137" s="947"/>
      <c r="HFU137" s="947"/>
      <c r="HFV137" s="947"/>
      <c r="HFW137" s="947"/>
      <c r="HFX137" s="947"/>
      <c r="HFY137" s="947"/>
      <c r="HFZ137" s="947"/>
      <c r="HGA137" s="947"/>
      <c r="HGB137" s="947"/>
      <c r="HGC137" s="947"/>
      <c r="HGD137" s="947"/>
      <c r="HGE137" s="947"/>
      <c r="HGF137" s="947"/>
      <c r="HGG137" s="947"/>
      <c r="HGH137" s="947"/>
      <c r="HGI137" s="947"/>
      <c r="HGJ137" s="947"/>
      <c r="HGK137" s="947"/>
      <c r="HGL137" s="947"/>
      <c r="HGM137" s="947"/>
      <c r="HGN137" s="947"/>
      <c r="HGO137" s="947"/>
      <c r="HGP137" s="947"/>
      <c r="HGQ137" s="947"/>
      <c r="HGR137" s="947"/>
      <c r="HGS137" s="947"/>
      <c r="HGT137" s="947"/>
      <c r="HGU137" s="947"/>
      <c r="HGV137" s="947"/>
      <c r="HGW137" s="947"/>
      <c r="HGX137" s="947"/>
      <c r="HGY137" s="947"/>
      <c r="HGZ137" s="947"/>
      <c r="HHA137" s="947"/>
      <c r="HHB137" s="947"/>
      <c r="HHC137" s="947"/>
      <c r="HHD137" s="947"/>
      <c r="HHE137" s="947"/>
      <c r="HHF137" s="947"/>
      <c r="HHG137" s="947"/>
      <c r="HHH137" s="947"/>
      <c r="HHI137" s="947"/>
      <c r="HHJ137" s="947"/>
      <c r="HHK137" s="947"/>
      <c r="HHL137" s="947"/>
      <c r="HHM137" s="947"/>
      <c r="HHN137" s="947"/>
      <c r="HHO137" s="947"/>
      <c r="HHP137" s="947"/>
      <c r="HHQ137" s="947"/>
      <c r="HHR137" s="947"/>
      <c r="HHS137" s="947"/>
      <c r="HHT137" s="947"/>
      <c r="HHU137" s="947"/>
      <c r="HHV137" s="947"/>
      <c r="HHW137" s="947"/>
      <c r="HHX137" s="947"/>
      <c r="HHY137" s="947"/>
      <c r="HHZ137" s="947"/>
      <c r="HIA137" s="947"/>
      <c r="HIB137" s="947"/>
      <c r="HIC137" s="947"/>
      <c r="HID137" s="947"/>
      <c r="HIE137" s="947"/>
      <c r="HIF137" s="947"/>
      <c r="HIG137" s="947"/>
      <c r="HIH137" s="947"/>
      <c r="HII137" s="947"/>
      <c r="HIJ137" s="947"/>
      <c r="HIK137" s="947"/>
      <c r="HIL137" s="947"/>
      <c r="HIM137" s="947"/>
      <c r="HIN137" s="947"/>
      <c r="HIO137" s="947"/>
      <c r="HIP137" s="947"/>
      <c r="HIQ137" s="947"/>
      <c r="HIR137" s="947"/>
      <c r="HIS137" s="947"/>
      <c r="HIT137" s="947"/>
      <c r="HIU137" s="947"/>
      <c r="HIV137" s="947"/>
      <c r="HIW137" s="947"/>
      <c r="HIX137" s="947"/>
      <c r="HIY137" s="947"/>
      <c r="HIZ137" s="947"/>
      <c r="HJA137" s="947"/>
      <c r="HJB137" s="947"/>
      <c r="HJC137" s="947"/>
      <c r="HJD137" s="947"/>
      <c r="HJE137" s="947"/>
      <c r="HJF137" s="947"/>
      <c r="HJG137" s="947"/>
      <c r="HJH137" s="947"/>
      <c r="HJI137" s="947"/>
      <c r="HJJ137" s="947"/>
      <c r="HJK137" s="947"/>
      <c r="HJL137" s="947"/>
      <c r="HJM137" s="947"/>
      <c r="HJN137" s="947"/>
      <c r="HJO137" s="947"/>
      <c r="HJP137" s="947"/>
      <c r="HJQ137" s="947"/>
      <c r="HJR137" s="947"/>
      <c r="HJS137" s="947"/>
      <c r="HJT137" s="947"/>
      <c r="HJU137" s="947"/>
      <c r="HJV137" s="947"/>
      <c r="HJW137" s="947"/>
      <c r="HJX137" s="947"/>
      <c r="HJY137" s="947"/>
      <c r="HJZ137" s="947"/>
      <c r="HKA137" s="947"/>
      <c r="HKB137" s="947"/>
      <c r="HKC137" s="947"/>
      <c r="HKD137" s="947"/>
      <c r="HKE137" s="947"/>
      <c r="HKF137" s="947"/>
      <c r="HKG137" s="947"/>
      <c r="HKH137" s="947"/>
      <c r="HKI137" s="947"/>
      <c r="HKJ137" s="947"/>
      <c r="HKK137" s="947"/>
      <c r="HKL137" s="947"/>
      <c r="HKM137" s="947"/>
      <c r="HKN137" s="947"/>
      <c r="HKO137" s="947"/>
      <c r="HKP137" s="947"/>
      <c r="HKQ137" s="947"/>
      <c r="HKR137" s="947"/>
      <c r="HKS137" s="947"/>
      <c r="HKT137" s="947"/>
      <c r="HKU137" s="947"/>
      <c r="HKV137" s="947"/>
      <c r="HKW137" s="947"/>
      <c r="HKX137" s="947"/>
      <c r="HKY137" s="947"/>
      <c r="HKZ137" s="947"/>
      <c r="HLA137" s="947"/>
      <c r="HLB137" s="947"/>
      <c r="HLC137" s="947"/>
      <c r="HLD137" s="947"/>
      <c r="HLE137" s="947"/>
      <c r="HLF137" s="947"/>
      <c r="HLG137" s="947"/>
      <c r="HLH137" s="947"/>
      <c r="HLI137" s="947"/>
      <c r="HLJ137" s="947"/>
      <c r="HLK137" s="947"/>
      <c r="HLL137" s="947"/>
      <c r="HLM137" s="947"/>
      <c r="HLN137" s="947"/>
      <c r="HLO137" s="947"/>
      <c r="HLP137" s="947"/>
      <c r="HLQ137" s="947"/>
      <c r="HLR137" s="947"/>
      <c r="HLS137" s="947"/>
      <c r="HLT137" s="947"/>
      <c r="HLU137" s="947"/>
      <c r="HLV137" s="947"/>
      <c r="HLW137" s="947"/>
      <c r="HLX137" s="947"/>
      <c r="HLY137" s="947"/>
      <c r="HLZ137" s="947"/>
      <c r="HMA137" s="947"/>
      <c r="HMB137" s="947"/>
      <c r="HMC137" s="947"/>
      <c r="HMD137" s="947"/>
      <c r="HME137" s="947"/>
      <c r="HMF137" s="947"/>
      <c r="HMG137" s="947"/>
      <c r="HMH137" s="947"/>
      <c r="HMI137" s="947"/>
      <c r="HMJ137" s="947"/>
      <c r="HMK137" s="947"/>
      <c r="HML137" s="947"/>
      <c r="HMM137" s="947"/>
      <c r="HMN137" s="947"/>
      <c r="HMO137" s="947"/>
      <c r="HMP137" s="947"/>
      <c r="HMQ137" s="947"/>
      <c r="HMR137" s="947"/>
      <c r="HMS137" s="947"/>
      <c r="HMT137" s="947"/>
      <c r="HMU137" s="947"/>
      <c r="HMV137" s="947"/>
      <c r="HMW137" s="947"/>
      <c r="HMX137" s="947"/>
      <c r="HMY137" s="947"/>
      <c r="HMZ137" s="947"/>
      <c r="HNA137" s="947"/>
      <c r="HNB137" s="947"/>
      <c r="HNC137" s="947"/>
      <c r="HND137" s="947"/>
      <c r="HNE137" s="947"/>
      <c r="HNF137" s="947"/>
      <c r="HNG137" s="947"/>
      <c r="HNH137" s="947"/>
      <c r="HNI137" s="947"/>
      <c r="HNJ137" s="947"/>
      <c r="HNK137" s="947"/>
      <c r="HNL137" s="947"/>
      <c r="HNM137" s="947"/>
      <c r="HNN137" s="947"/>
      <c r="HNO137" s="947"/>
      <c r="HNP137" s="947"/>
      <c r="HNQ137" s="947"/>
      <c r="HNR137" s="947"/>
      <c r="HNS137" s="947"/>
      <c r="HNT137" s="947"/>
      <c r="HNU137" s="947"/>
      <c r="HNV137" s="947"/>
      <c r="HNW137" s="947"/>
      <c r="HNX137" s="947"/>
      <c r="HNY137" s="947"/>
      <c r="HNZ137" s="947"/>
      <c r="HOA137" s="947"/>
      <c r="HOB137" s="947"/>
      <c r="HOC137" s="947"/>
      <c r="HOD137" s="947"/>
      <c r="HOE137" s="947"/>
      <c r="HOF137" s="947"/>
      <c r="HOG137" s="947"/>
      <c r="HOH137" s="947"/>
      <c r="HOI137" s="947"/>
      <c r="HOJ137" s="947"/>
      <c r="HOK137" s="947"/>
      <c r="HOL137" s="947"/>
      <c r="HOM137" s="947"/>
      <c r="HON137" s="947"/>
      <c r="HOO137" s="947"/>
      <c r="HOP137" s="947"/>
      <c r="HOQ137" s="947"/>
      <c r="HOR137" s="947"/>
      <c r="HOS137" s="947"/>
      <c r="HOT137" s="947"/>
      <c r="HOU137" s="947"/>
      <c r="HOV137" s="947"/>
      <c r="HOW137" s="947"/>
      <c r="HOX137" s="947"/>
      <c r="HOY137" s="947"/>
      <c r="HOZ137" s="947"/>
      <c r="HPA137" s="947"/>
      <c r="HPB137" s="947"/>
      <c r="HPC137" s="947"/>
      <c r="HPD137" s="947"/>
      <c r="HPE137" s="947"/>
      <c r="HPF137" s="947"/>
      <c r="HPG137" s="947"/>
      <c r="HPH137" s="947"/>
      <c r="HPI137" s="947"/>
      <c r="HPJ137" s="947"/>
      <c r="HPK137" s="947"/>
      <c r="HPL137" s="947"/>
      <c r="HPM137" s="947"/>
      <c r="HPN137" s="947"/>
      <c r="HPO137" s="947"/>
      <c r="HPP137" s="947"/>
      <c r="HPQ137" s="947"/>
      <c r="HPR137" s="947"/>
      <c r="HPS137" s="947"/>
      <c r="HPT137" s="947"/>
      <c r="HPU137" s="947"/>
      <c r="HPV137" s="947"/>
      <c r="HPW137" s="947"/>
      <c r="HPX137" s="947"/>
      <c r="HPY137" s="947"/>
      <c r="HPZ137" s="947"/>
      <c r="HQA137" s="947"/>
      <c r="HQB137" s="947"/>
      <c r="HQC137" s="947"/>
      <c r="HQD137" s="947"/>
      <c r="HQE137" s="947"/>
      <c r="HQF137" s="947"/>
      <c r="HQG137" s="947"/>
      <c r="HQH137" s="947"/>
      <c r="HQI137" s="947"/>
      <c r="HQJ137" s="947"/>
      <c r="HQK137" s="947"/>
      <c r="HQL137" s="947"/>
      <c r="HQM137" s="947"/>
      <c r="HQN137" s="947"/>
      <c r="HQO137" s="947"/>
      <c r="HQP137" s="947"/>
      <c r="HQQ137" s="947"/>
      <c r="HQR137" s="947"/>
      <c r="HQS137" s="947"/>
      <c r="HQT137" s="947"/>
      <c r="HQU137" s="947"/>
      <c r="HQV137" s="947"/>
      <c r="HQW137" s="947"/>
      <c r="HQX137" s="947"/>
      <c r="HQY137" s="947"/>
      <c r="HQZ137" s="947"/>
      <c r="HRA137" s="947"/>
      <c r="HRB137" s="947"/>
      <c r="HRC137" s="947"/>
      <c r="HRD137" s="947"/>
      <c r="HRE137" s="947"/>
      <c r="HRF137" s="947"/>
      <c r="HRG137" s="947"/>
      <c r="HRH137" s="947"/>
      <c r="HRI137" s="947"/>
      <c r="HRJ137" s="947"/>
      <c r="HRK137" s="947"/>
      <c r="HRL137" s="947"/>
      <c r="HRM137" s="947"/>
      <c r="HRN137" s="947"/>
      <c r="HRO137" s="947"/>
      <c r="HRP137" s="947"/>
      <c r="HRQ137" s="947"/>
      <c r="HRR137" s="947"/>
      <c r="HRS137" s="947"/>
      <c r="HRT137" s="947"/>
      <c r="HRU137" s="947"/>
      <c r="HRV137" s="947"/>
      <c r="HRW137" s="947"/>
      <c r="HRX137" s="947"/>
      <c r="HRY137" s="947"/>
      <c r="HRZ137" s="947"/>
      <c r="HSA137" s="947"/>
      <c r="HSB137" s="947"/>
      <c r="HSC137" s="947"/>
      <c r="HSD137" s="947"/>
      <c r="HSE137" s="947"/>
      <c r="HSF137" s="947"/>
      <c r="HSG137" s="947"/>
      <c r="HSH137" s="947"/>
      <c r="HSI137" s="947"/>
      <c r="HSJ137" s="947"/>
      <c r="HSK137" s="947"/>
      <c r="HSL137" s="947"/>
      <c r="HSM137" s="947"/>
      <c r="HSN137" s="947"/>
      <c r="HSO137" s="947"/>
      <c r="HSP137" s="947"/>
      <c r="HSQ137" s="947"/>
      <c r="HSR137" s="947"/>
      <c r="HSS137" s="947"/>
      <c r="HST137" s="947"/>
      <c r="HSU137" s="947"/>
      <c r="HSV137" s="947"/>
      <c r="HSW137" s="947"/>
      <c r="HSX137" s="947"/>
      <c r="HSY137" s="947"/>
      <c r="HSZ137" s="947"/>
      <c r="HTA137" s="947"/>
      <c r="HTB137" s="947"/>
      <c r="HTC137" s="947"/>
      <c r="HTD137" s="947"/>
      <c r="HTE137" s="947"/>
      <c r="HTF137" s="947"/>
      <c r="HTG137" s="947"/>
      <c r="HTH137" s="947"/>
      <c r="HTI137" s="947"/>
      <c r="HTJ137" s="947"/>
      <c r="HTK137" s="947"/>
      <c r="HTL137" s="947"/>
      <c r="HTM137" s="947"/>
      <c r="HTN137" s="947"/>
      <c r="HTO137" s="947"/>
      <c r="HTP137" s="947"/>
      <c r="HTQ137" s="947"/>
      <c r="HTR137" s="947"/>
      <c r="HTS137" s="947"/>
      <c r="HTT137" s="947"/>
      <c r="HTU137" s="947"/>
      <c r="HTV137" s="947"/>
      <c r="HTW137" s="947"/>
      <c r="HTX137" s="947"/>
      <c r="HTY137" s="947"/>
      <c r="HTZ137" s="947"/>
      <c r="HUA137" s="947"/>
      <c r="HUB137" s="947"/>
      <c r="HUC137" s="947"/>
      <c r="HUD137" s="947"/>
      <c r="HUE137" s="947"/>
      <c r="HUF137" s="947"/>
      <c r="HUG137" s="947"/>
      <c r="HUH137" s="947"/>
      <c r="HUI137" s="947"/>
      <c r="HUJ137" s="947"/>
      <c r="HUK137" s="947"/>
      <c r="HUL137" s="947"/>
      <c r="HUM137" s="947"/>
      <c r="HUN137" s="947"/>
      <c r="HUO137" s="947"/>
      <c r="HUP137" s="947"/>
      <c r="HUQ137" s="947"/>
      <c r="HUR137" s="947"/>
      <c r="HUS137" s="947"/>
      <c r="HUT137" s="947"/>
      <c r="HUU137" s="947"/>
      <c r="HUV137" s="947"/>
      <c r="HUW137" s="947"/>
      <c r="HUX137" s="947"/>
      <c r="HUY137" s="947"/>
      <c r="HUZ137" s="947"/>
      <c r="HVA137" s="947"/>
      <c r="HVB137" s="947"/>
      <c r="HVC137" s="947"/>
      <c r="HVD137" s="947"/>
      <c r="HVE137" s="947"/>
      <c r="HVF137" s="947"/>
      <c r="HVG137" s="947"/>
      <c r="HVH137" s="947"/>
      <c r="HVI137" s="947"/>
      <c r="HVJ137" s="947"/>
      <c r="HVK137" s="947"/>
      <c r="HVL137" s="947"/>
      <c r="HVM137" s="947"/>
      <c r="HVN137" s="947"/>
      <c r="HVO137" s="947"/>
      <c r="HVP137" s="947"/>
      <c r="HVQ137" s="947"/>
      <c r="HVR137" s="947"/>
      <c r="HVS137" s="947"/>
      <c r="HVT137" s="947"/>
      <c r="HVU137" s="947"/>
      <c r="HVV137" s="947"/>
      <c r="HVW137" s="947"/>
      <c r="HVX137" s="947"/>
      <c r="HVY137" s="947"/>
      <c r="HVZ137" s="947"/>
      <c r="HWA137" s="947"/>
      <c r="HWB137" s="947"/>
      <c r="HWC137" s="947"/>
      <c r="HWD137" s="947"/>
      <c r="HWE137" s="947"/>
      <c r="HWF137" s="947"/>
      <c r="HWG137" s="947"/>
      <c r="HWH137" s="947"/>
      <c r="HWI137" s="947"/>
      <c r="HWJ137" s="947"/>
      <c r="HWK137" s="947"/>
      <c r="HWL137" s="947"/>
      <c r="HWM137" s="947"/>
      <c r="HWN137" s="947"/>
      <c r="HWO137" s="947"/>
      <c r="HWP137" s="947"/>
      <c r="HWQ137" s="947"/>
      <c r="HWR137" s="947"/>
      <c r="HWS137" s="947"/>
      <c r="HWT137" s="947"/>
      <c r="HWU137" s="947"/>
      <c r="HWV137" s="947"/>
      <c r="HWW137" s="947"/>
      <c r="HWX137" s="947"/>
      <c r="HWY137" s="947"/>
      <c r="HWZ137" s="947"/>
      <c r="HXA137" s="947"/>
      <c r="HXB137" s="947"/>
      <c r="HXC137" s="947"/>
      <c r="HXD137" s="947"/>
      <c r="HXE137" s="947"/>
      <c r="HXF137" s="947"/>
      <c r="HXG137" s="947"/>
      <c r="HXH137" s="947"/>
      <c r="HXI137" s="947"/>
      <c r="HXJ137" s="947"/>
      <c r="HXK137" s="947"/>
      <c r="HXL137" s="947"/>
      <c r="HXM137" s="947"/>
      <c r="HXN137" s="947"/>
      <c r="HXO137" s="947"/>
      <c r="HXP137" s="947"/>
      <c r="HXQ137" s="947"/>
      <c r="HXR137" s="947"/>
      <c r="HXS137" s="947"/>
      <c r="HXT137" s="947"/>
      <c r="HXU137" s="947"/>
      <c r="HXV137" s="947"/>
      <c r="HXW137" s="947"/>
      <c r="HXX137" s="947"/>
      <c r="HXY137" s="947"/>
      <c r="HXZ137" s="947"/>
      <c r="HYA137" s="947"/>
      <c r="HYB137" s="947"/>
      <c r="HYC137" s="947"/>
      <c r="HYD137" s="947"/>
      <c r="HYE137" s="947"/>
      <c r="HYF137" s="947"/>
      <c r="HYG137" s="947"/>
      <c r="HYH137" s="947"/>
      <c r="HYI137" s="947"/>
      <c r="HYJ137" s="947"/>
      <c r="HYK137" s="947"/>
      <c r="HYL137" s="947"/>
      <c r="HYM137" s="947"/>
      <c r="HYN137" s="947"/>
      <c r="HYO137" s="947"/>
      <c r="HYP137" s="947"/>
      <c r="HYQ137" s="947"/>
      <c r="HYR137" s="947"/>
      <c r="HYS137" s="947"/>
      <c r="HYT137" s="947"/>
      <c r="HYU137" s="947"/>
      <c r="HYV137" s="947"/>
      <c r="HYW137" s="947"/>
      <c r="HYX137" s="947"/>
      <c r="HYY137" s="947"/>
      <c r="HYZ137" s="947"/>
      <c r="HZA137" s="947"/>
      <c r="HZB137" s="947"/>
      <c r="HZC137" s="947"/>
      <c r="HZD137" s="947"/>
      <c r="HZE137" s="947"/>
      <c r="HZF137" s="947"/>
      <c r="HZG137" s="947"/>
      <c r="HZH137" s="947"/>
      <c r="HZI137" s="947"/>
      <c r="HZJ137" s="947"/>
      <c r="HZK137" s="947"/>
      <c r="HZL137" s="947"/>
      <c r="HZM137" s="947"/>
      <c r="HZN137" s="947"/>
      <c r="HZO137" s="947"/>
      <c r="HZP137" s="947"/>
      <c r="HZQ137" s="947"/>
      <c r="HZR137" s="947"/>
      <c r="HZS137" s="947"/>
      <c r="HZT137" s="947"/>
      <c r="HZU137" s="947"/>
      <c r="HZV137" s="947"/>
      <c r="HZW137" s="947"/>
      <c r="HZX137" s="947"/>
      <c r="HZY137" s="947"/>
      <c r="HZZ137" s="947"/>
      <c r="IAA137" s="947"/>
      <c r="IAB137" s="947"/>
      <c r="IAC137" s="947"/>
      <c r="IAD137" s="947"/>
      <c r="IAE137" s="947"/>
      <c r="IAF137" s="947"/>
      <c r="IAG137" s="947"/>
      <c r="IAH137" s="947"/>
      <c r="IAI137" s="947"/>
      <c r="IAJ137" s="947"/>
      <c r="IAK137" s="947"/>
      <c r="IAL137" s="947"/>
      <c r="IAM137" s="947"/>
      <c r="IAN137" s="947"/>
      <c r="IAO137" s="947"/>
      <c r="IAP137" s="947"/>
      <c r="IAQ137" s="947"/>
      <c r="IAR137" s="947"/>
      <c r="IAS137" s="947"/>
      <c r="IAT137" s="947"/>
      <c r="IAU137" s="947"/>
      <c r="IAV137" s="947"/>
      <c r="IAW137" s="947"/>
      <c r="IAX137" s="947"/>
      <c r="IAY137" s="947"/>
      <c r="IAZ137" s="947"/>
      <c r="IBA137" s="947"/>
      <c r="IBB137" s="947"/>
      <c r="IBC137" s="947"/>
      <c r="IBD137" s="947"/>
      <c r="IBE137" s="947"/>
      <c r="IBF137" s="947"/>
      <c r="IBG137" s="947"/>
      <c r="IBH137" s="947"/>
      <c r="IBI137" s="947"/>
      <c r="IBJ137" s="947"/>
      <c r="IBK137" s="947"/>
      <c r="IBL137" s="947"/>
      <c r="IBM137" s="947"/>
      <c r="IBN137" s="947"/>
      <c r="IBO137" s="947"/>
      <c r="IBP137" s="947"/>
      <c r="IBQ137" s="947"/>
      <c r="IBR137" s="947"/>
      <c r="IBS137" s="947"/>
      <c r="IBT137" s="947"/>
      <c r="IBU137" s="947"/>
      <c r="IBV137" s="947"/>
      <c r="IBW137" s="947"/>
      <c r="IBX137" s="947"/>
      <c r="IBY137" s="947"/>
      <c r="IBZ137" s="947"/>
      <c r="ICA137" s="947"/>
      <c r="ICB137" s="947"/>
      <c r="ICC137" s="947"/>
      <c r="ICD137" s="947"/>
      <c r="ICE137" s="947"/>
      <c r="ICF137" s="947"/>
      <c r="ICG137" s="947"/>
      <c r="ICH137" s="947"/>
      <c r="ICI137" s="947"/>
      <c r="ICJ137" s="947"/>
      <c r="ICK137" s="947"/>
      <c r="ICL137" s="947"/>
      <c r="ICM137" s="947"/>
      <c r="ICN137" s="947"/>
      <c r="ICO137" s="947"/>
      <c r="ICP137" s="947"/>
      <c r="ICQ137" s="947"/>
      <c r="ICR137" s="947"/>
      <c r="ICS137" s="947"/>
      <c r="ICT137" s="947"/>
      <c r="ICU137" s="947"/>
      <c r="ICV137" s="947"/>
      <c r="ICW137" s="947"/>
      <c r="ICX137" s="947"/>
      <c r="ICY137" s="947"/>
      <c r="ICZ137" s="947"/>
      <c r="IDA137" s="947"/>
      <c r="IDB137" s="947"/>
      <c r="IDC137" s="947"/>
      <c r="IDD137" s="947"/>
      <c r="IDE137" s="947"/>
      <c r="IDF137" s="947"/>
      <c r="IDG137" s="947"/>
      <c r="IDH137" s="947"/>
      <c r="IDI137" s="947"/>
      <c r="IDJ137" s="947"/>
      <c r="IDK137" s="947"/>
      <c r="IDL137" s="947"/>
      <c r="IDM137" s="947"/>
      <c r="IDN137" s="947"/>
      <c r="IDO137" s="947"/>
      <c r="IDP137" s="947"/>
      <c r="IDQ137" s="947"/>
      <c r="IDR137" s="947"/>
      <c r="IDS137" s="947"/>
      <c r="IDT137" s="947"/>
      <c r="IDU137" s="947"/>
      <c r="IDV137" s="947"/>
      <c r="IDW137" s="947"/>
      <c r="IDX137" s="947"/>
      <c r="IDY137" s="947"/>
      <c r="IDZ137" s="947"/>
      <c r="IEA137" s="947"/>
      <c r="IEB137" s="947"/>
      <c r="IEC137" s="947"/>
      <c r="IED137" s="947"/>
      <c r="IEE137" s="947"/>
      <c r="IEF137" s="947"/>
      <c r="IEG137" s="947"/>
      <c r="IEH137" s="947"/>
      <c r="IEI137" s="947"/>
      <c r="IEJ137" s="947"/>
      <c r="IEK137" s="947"/>
      <c r="IEL137" s="947"/>
      <c r="IEM137" s="947"/>
      <c r="IEN137" s="947"/>
      <c r="IEO137" s="947"/>
      <c r="IEP137" s="947"/>
      <c r="IEQ137" s="947"/>
      <c r="IER137" s="947"/>
      <c r="IES137" s="947"/>
      <c r="IET137" s="947"/>
      <c r="IEU137" s="947"/>
      <c r="IEV137" s="947"/>
      <c r="IEW137" s="947"/>
      <c r="IEX137" s="947"/>
      <c r="IEY137" s="947"/>
      <c r="IEZ137" s="947"/>
      <c r="IFA137" s="947"/>
      <c r="IFB137" s="947"/>
      <c r="IFC137" s="947"/>
      <c r="IFD137" s="947"/>
      <c r="IFE137" s="947"/>
      <c r="IFF137" s="947"/>
      <c r="IFG137" s="947"/>
      <c r="IFH137" s="947"/>
      <c r="IFI137" s="947"/>
      <c r="IFJ137" s="947"/>
      <c r="IFK137" s="947"/>
      <c r="IFL137" s="947"/>
      <c r="IFM137" s="947"/>
      <c r="IFN137" s="947"/>
      <c r="IFO137" s="947"/>
      <c r="IFP137" s="947"/>
      <c r="IFQ137" s="947"/>
      <c r="IFR137" s="947"/>
      <c r="IFS137" s="947"/>
      <c r="IFT137" s="947"/>
      <c r="IFU137" s="947"/>
      <c r="IFV137" s="947"/>
      <c r="IFW137" s="947"/>
      <c r="IFX137" s="947"/>
      <c r="IFY137" s="947"/>
      <c r="IFZ137" s="947"/>
      <c r="IGA137" s="947"/>
      <c r="IGB137" s="947"/>
      <c r="IGC137" s="947"/>
      <c r="IGD137" s="947"/>
      <c r="IGE137" s="947"/>
      <c r="IGF137" s="947"/>
      <c r="IGG137" s="947"/>
      <c r="IGH137" s="947"/>
      <c r="IGI137" s="947"/>
      <c r="IGJ137" s="947"/>
      <c r="IGK137" s="947"/>
      <c r="IGL137" s="947"/>
      <c r="IGM137" s="947"/>
      <c r="IGN137" s="947"/>
      <c r="IGO137" s="947"/>
      <c r="IGP137" s="947"/>
      <c r="IGQ137" s="947"/>
      <c r="IGR137" s="947"/>
      <c r="IGS137" s="947"/>
      <c r="IGT137" s="947"/>
      <c r="IGU137" s="947"/>
      <c r="IGV137" s="947"/>
      <c r="IGW137" s="947"/>
      <c r="IGX137" s="947"/>
      <c r="IGY137" s="947"/>
      <c r="IGZ137" s="947"/>
      <c r="IHA137" s="947"/>
      <c r="IHB137" s="947"/>
      <c r="IHC137" s="947"/>
      <c r="IHD137" s="947"/>
      <c r="IHE137" s="947"/>
      <c r="IHF137" s="947"/>
      <c r="IHG137" s="947"/>
      <c r="IHH137" s="947"/>
      <c r="IHI137" s="947"/>
      <c r="IHJ137" s="947"/>
      <c r="IHK137" s="947"/>
      <c r="IHL137" s="947"/>
      <c r="IHM137" s="947"/>
      <c r="IHN137" s="947"/>
      <c r="IHO137" s="947"/>
      <c r="IHP137" s="947"/>
      <c r="IHQ137" s="947"/>
      <c r="IHR137" s="947"/>
      <c r="IHS137" s="947"/>
      <c r="IHT137" s="947"/>
      <c r="IHU137" s="947"/>
      <c r="IHV137" s="947"/>
      <c r="IHW137" s="947"/>
      <c r="IHX137" s="947"/>
      <c r="IHY137" s="947"/>
      <c r="IHZ137" s="947"/>
      <c r="IIA137" s="947"/>
      <c r="IIB137" s="947"/>
      <c r="IIC137" s="947"/>
      <c r="IID137" s="947"/>
      <c r="IIE137" s="947"/>
      <c r="IIF137" s="947"/>
      <c r="IIG137" s="947"/>
      <c r="IIH137" s="947"/>
      <c r="III137" s="947"/>
      <c r="IIJ137" s="947"/>
      <c r="IIK137" s="947"/>
      <c r="IIL137" s="947"/>
      <c r="IIM137" s="947"/>
      <c r="IIN137" s="947"/>
      <c r="IIO137" s="947"/>
      <c r="IIP137" s="947"/>
      <c r="IIQ137" s="947"/>
      <c r="IIR137" s="947"/>
      <c r="IIS137" s="947"/>
      <c r="IIT137" s="947"/>
      <c r="IIU137" s="947"/>
      <c r="IIV137" s="947"/>
      <c r="IIW137" s="947"/>
      <c r="IIX137" s="947"/>
      <c r="IIY137" s="947"/>
      <c r="IIZ137" s="947"/>
      <c r="IJA137" s="947"/>
      <c r="IJB137" s="947"/>
      <c r="IJC137" s="947"/>
      <c r="IJD137" s="947"/>
      <c r="IJE137" s="947"/>
      <c r="IJF137" s="947"/>
      <c r="IJG137" s="947"/>
      <c r="IJH137" s="947"/>
      <c r="IJI137" s="947"/>
      <c r="IJJ137" s="947"/>
      <c r="IJK137" s="947"/>
      <c r="IJL137" s="947"/>
      <c r="IJM137" s="947"/>
      <c r="IJN137" s="947"/>
      <c r="IJO137" s="947"/>
      <c r="IJP137" s="947"/>
      <c r="IJQ137" s="947"/>
      <c r="IJR137" s="947"/>
      <c r="IJS137" s="947"/>
      <c r="IJT137" s="947"/>
      <c r="IJU137" s="947"/>
      <c r="IJV137" s="947"/>
      <c r="IJW137" s="947"/>
      <c r="IJX137" s="947"/>
      <c r="IJY137" s="947"/>
      <c r="IJZ137" s="947"/>
      <c r="IKA137" s="947"/>
      <c r="IKB137" s="947"/>
      <c r="IKC137" s="947"/>
      <c r="IKD137" s="947"/>
      <c r="IKE137" s="947"/>
      <c r="IKF137" s="947"/>
      <c r="IKG137" s="947"/>
      <c r="IKH137" s="947"/>
      <c r="IKI137" s="947"/>
      <c r="IKJ137" s="947"/>
      <c r="IKK137" s="947"/>
      <c r="IKL137" s="947"/>
      <c r="IKM137" s="947"/>
      <c r="IKN137" s="947"/>
      <c r="IKO137" s="947"/>
      <c r="IKP137" s="947"/>
      <c r="IKQ137" s="947"/>
      <c r="IKR137" s="947"/>
      <c r="IKS137" s="947"/>
      <c r="IKT137" s="947"/>
      <c r="IKU137" s="947"/>
      <c r="IKV137" s="947"/>
      <c r="IKW137" s="947"/>
      <c r="IKX137" s="947"/>
      <c r="IKY137" s="947"/>
      <c r="IKZ137" s="947"/>
      <c r="ILA137" s="947"/>
      <c r="ILB137" s="947"/>
      <c r="ILC137" s="947"/>
      <c r="ILD137" s="947"/>
      <c r="ILE137" s="947"/>
      <c r="ILF137" s="947"/>
      <c r="ILG137" s="947"/>
      <c r="ILH137" s="947"/>
      <c r="ILI137" s="947"/>
      <c r="ILJ137" s="947"/>
      <c r="ILK137" s="947"/>
      <c r="ILL137" s="947"/>
      <c r="ILM137" s="947"/>
      <c r="ILN137" s="947"/>
      <c r="ILO137" s="947"/>
      <c r="ILP137" s="947"/>
      <c r="ILQ137" s="947"/>
      <c r="ILR137" s="947"/>
      <c r="ILS137" s="947"/>
      <c r="ILT137" s="947"/>
      <c r="ILU137" s="947"/>
      <c r="ILV137" s="947"/>
      <c r="ILW137" s="947"/>
      <c r="ILX137" s="947"/>
      <c r="ILY137" s="947"/>
      <c r="ILZ137" s="947"/>
      <c r="IMA137" s="947"/>
      <c r="IMB137" s="947"/>
      <c r="IMC137" s="947"/>
      <c r="IMD137" s="947"/>
      <c r="IME137" s="947"/>
      <c r="IMF137" s="947"/>
      <c r="IMG137" s="947"/>
      <c r="IMH137" s="947"/>
      <c r="IMI137" s="947"/>
      <c r="IMJ137" s="947"/>
      <c r="IMK137" s="947"/>
      <c r="IML137" s="947"/>
      <c r="IMM137" s="947"/>
      <c r="IMN137" s="947"/>
      <c r="IMO137" s="947"/>
      <c r="IMP137" s="947"/>
      <c r="IMQ137" s="947"/>
      <c r="IMR137" s="947"/>
      <c r="IMS137" s="947"/>
      <c r="IMT137" s="947"/>
      <c r="IMU137" s="947"/>
      <c r="IMV137" s="947"/>
      <c r="IMW137" s="947"/>
      <c r="IMX137" s="947"/>
      <c r="IMY137" s="947"/>
      <c r="IMZ137" s="947"/>
      <c r="INA137" s="947"/>
      <c r="INB137" s="947"/>
      <c r="INC137" s="947"/>
      <c r="IND137" s="947"/>
      <c r="INE137" s="947"/>
      <c r="INF137" s="947"/>
      <c r="ING137" s="947"/>
      <c r="INH137" s="947"/>
      <c r="INI137" s="947"/>
      <c r="INJ137" s="947"/>
      <c r="INK137" s="947"/>
      <c r="INL137" s="947"/>
      <c r="INM137" s="947"/>
      <c r="INN137" s="947"/>
      <c r="INO137" s="947"/>
      <c r="INP137" s="947"/>
      <c r="INQ137" s="947"/>
      <c r="INR137" s="947"/>
      <c r="INS137" s="947"/>
      <c r="INT137" s="947"/>
      <c r="INU137" s="947"/>
      <c r="INV137" s="947"/>
      <c r="INW137" s="947"/>
      <c r="INX137" s="947"/>
      <c r="INY137" s="947"/>
      <c r="INZ137" s="947"/>
      <c r="IOA137" s="947"/>
      <c r="IOB137" s="947"/>
      <c r="IOC137" s="947"/>
      <c r="IOD137" s="947"/>
      <c r="IOE137" s="947"/>
      <c r="IOF137" s="947"/>
      <c r="IOG137" s="947"/>
      <c r="IOH137" s="947"/>
      <c r="IOI137" s="947"/>
      <c r="IOJ137" s="947"/>
      <c r="IOK137" s="947"/>
      <c r="IOL137" s="947"/>
      <c r="IOM137" s="947"/>
      <c r="ION137" s="947"/>
      <c r="IOO137" s="947"/>
      <c r="IOP137" s="947"/>
      <c r="IOQ137" s="947"/>
      <c r="IOR137" s="947"/>
      <c r="IOS137" s="947"/>
      <c r="IOT137" s="947"/>
      <c r="IOU137" s="947"/>
      <c r="IOV137" s="947"/>
      <c r="IOW137" s="947"/>
      <c r="IOX137" s="947"/>
      <c r="IOY137" s="947"/>
      <c r="IOZ137" s="947"/>
      <c r="IPA137" s="947"/>
      <c r="IPB137" s="947"/>
      <c r="IPC137" s="947"/>
      <c r="IPD137" s="947"/>
      <c r="IPE137" s="947"/>
      <c r="IPF137" s="947"/>
      <c r="IPG137" s="947"/>
      <c r="IPH137" s="947"/>
      <c r="IPI137" s="947"/>
      <c r="IPJ137" s="947"/>
      <c r="IPK137" s="947"/>
      <c r="IPL137" s="947"/>
      <c r="IPM137" s="947"/>
      <c r="IPN137" s="947"/>
      <c r="IPO137" s="947"/>
      <c r="IPP137" s="947"/>
      <c r="IPQ137" s="947"/>
      <c r="IPR137" s="947"/>
      <c r="IPS137" s="947"/>
      <c r="IPT137" s="947"/>
      <c r="IPU137" s="947"/>
      <c r="IPV137" s="947"/>
      <c r="IPW137" s="947"/>
      <c r="IPX137" s="947"/>
      <c r="IPY137" s="947"/>
      <c r="IPZ137" s="947"/>
      <c r="IQA137" s="947"/>
      <c r="IQB137" s="947"/>
      <c r="IQC137" s="947"/>
      <c r="IQD137" s="947"/>
      <c r="IQE137" s="947"/>
      <c r="IQF137" s="947"/>
      <c r="IQG137" s="947"/>
      <c r="IQH137" s="947"/>
      <c r="IQI137" s="947"/>
      <c r="IQJ137" s="947"/>
      <c r="IQK137" s="947"/>
      <c r="IQL137" s="947"/>
      <c r="IQM137" s="947"/>
      <c r="IQN137" s="947"/>
      <c r="IQO137" s="947"/>
      <c r="IQP137" s="947"/>
      <c r="IQQ137" s="947"/>
      <c r="IQR137" s="947"/>
      <c r="IQS137" s="947"/>
      <c r="IQT137" s="947"/>
      <c r="IQU137" s="947"/>
      <c r="IQV137" s="947"/>
      <c r="IQW137" s="947"/>
      <c r="IQX137" s="947"/>
      <c r="IQY137" s="947"/>
      <c r="IQZ137" s="947"/>
      <c r="IRA137" s="947"/>
      <c r="IRB137" s="947"/>
      <c r="IRC137" s="947"/>
      <c r="IRD137" s="947"/>
      <c r="IRE137" s="947"/>
      <c r="IRF137" s="947"/>
      <c r="IRG137" s="947"/>
      <c r="IRH137" s="947"/>
      <c r="IRI137" s="947"/>
      <c r="IRJ137" s="947"/>
      <c r="IRK137" s="947"/>
      <c r="IRL137" s="947"/>
      <c r="IRM137" s="947"/>
      <c r="IRN137" s="947"/>
      <c r="IRO137" s="947"/>
      <c r="IRP137" s="947"/>
      <c r="IRQ137" s="947"/>
      <c r="IRR137" s="947"/>
      <c r="IRS137" s="947"/>
      <c r="IRT137" s="947"/>
      <c r="IRU137" s="947"/>
      <c r="IRV137" s="947"/>
      <c r="IRW137" s="947"/>
      <c r="IRX137" s="947"/>
      <c r="IRY137" s="947"/>
      <c r="IRZ137" s="947"/>
      <c r="ISA137" s="947"/>
      <c r="ISB137" s="947"/>
      <c r="ISC137" s="947"/>
      <c r="ISD137" s="947"/>
      <c r="ISE137" s="947"/>
      <c r="ISF137" s="947"/>
      <c r="ISG137" s="947"/>
      <c r="ISH137" s="947"/>
      <c r="ISI137" s="947"/>
      <c r="ISJ137" s="947"/>
      <c r="ISK137" s="947"/>
      <c r="ISL137" s="947"/>
      <c r="ISM137" s="947"/>
      <c r="ISN137" s="947"/>
      <c r="ISO137" s="947"/>
      <c r="ISP137" s="947"/>
      <c r="ISQ137" s="947"/>
      <c r="ISR137" s="947"/>
      <c r="ISS137" s="947"/>
      <c r="IST137" s="947"/>
      <c r="ISU137" s="947"/>
      <c r="ISV137" s="947"/>
      <c r="ISW137" s="947"/>
      <c r="ISX137" s="947"/>
      <c r="ISY137" s="947"/>
      <c r="ISZ137" s="947"/>
      <c r="ITA137" s="947"/>
      <c r="ITB137" s="947"/>
      <c r="ITC137" s="947"/>
      <c r="ITD137" s="947"/>
      <c r="ITE137" s="947"/>
      <c r="ITF137" s="947"/>
      <c r="ITG137" s="947"/>
      <c r="ITH137" s="947"/>
      <c r="ITI137" s="947"/>
      <c r="ITJ137" s="947"/>
      <c r="ITK137" s="947"/>
      <c r="ITL137" s="947"/>
      <c r="ITM137" s="947"/>
      <c r="ITN137" s="947"/>
      <c r="ITO137" s="947"/>
      <c r="ITP137" s="947"/>
      <c r="ITQ137" s="947"/>
      <c r="ITR137" s="947"/>
      <c r="ITS137" s="947"/>
      <c r="ITT137" s="947"/>
      <c r="ITU137" s="947"/>
      <c r="ITV137" s="947"/>
      <c r="ITW137" s="947"/>
      <c r="ITX137" s="947"/>
      <c r="ITY137" s="947"/>
      <c r="ITZ137" s="947"/>
      <c r="IUA137" s="947"/>
      <c r="IUB137" s="947"/>
      <c r="IUC137" s="947"/>
      <c r="IUD137" s="947"/>
      <c r="IUE137" s="947"/>
      <c r="IUF137" s="947"/>
      <c r="IUG137" s="947"/>
      <c r="IUH137" s="947"/>
      <c r="IUI137" s="947"/>
      <c r="IUJ137" s="947"/>
      <c r="IUK137" s="947"/>
      <c r="IUL137" s="947"/>
      <c r="IUM137" s="947"/>
      <c r="IUN137" s="947"/>
      <c r="IUO137" s="947"/>
      <c r="IUP137" s="947"/>
      <c r="IUQ137" s="947"/>
      <c r="IUR137" s="947"/>
      <c r="IUS137" s="947"/>
      <c r="IUT137" s="947"/>
      <c r="IUU137" s="947"/>
      <c r="IUV137" s="947"/>
      <c r="IUW137" s="947"/>
      <c r="IUX137" s="947"/>
      <c r="IUY137" s="947"/>
      <c r="IUZ137" s="947"/>
      <c r="IVA137" s="947"/>
      <c r="IVB137" s="947"/>
      <c r="IVC137" s="947"/>
      <c r="IVD137" s="947"/>
      <c r="IVE137" s="947"/>
      <c r="IVF137" s="947"/>
      <c r="IVG137" s="947"/>
      <c r="IVH137" s="947"/>
      <c r="IVI137" s="947"/>
      <c r="IVJ137" s="947"/>
      <c r="IVK137" s="947"/>
      <c r="IVL137" s="947"/>
      <c r="IVM137" s="947"/>
      <c r="IVN137" s="947"/>
      <c r="IVO137" s="947"/>
      <c r="IVP137" s="947"/>
      <c r="IVQ137" s="947"/>
      <c r="IVR137" s="947"/>
      <c r="IVS137" s="947"/>
      <c r="IVT137" s="947"/>
      <c r="IVU137" s="947"/>
      <c r="IVV137" s="947"/>
      <c r="IVW137" s="947"/>
      <c r="IVX137" s="947"/>
      <c r="IVY137" s="947"/>
      <c r="IVZ137" s="947"/>
      <c r="IWA137" s="947"/>
      <c r="IWB137" s="947"/>
      <c r="IWC137" s="947"/>
      <c r="IWD137" s="947"/>
      <c r="IWE137" s="947"/>
      <c r="IWF137" s="947"/>
      <c r="IWG137" s="947"/>
      <c r="IWH137" s="947"/>
      <c r="IWI137" s="947"/>
      <c r="IWJ137" s="947"/>
      <c r="IWK137" s="947"/>
      <c r="IWL137" s="947"/>
      <c r="IWM137" s="947"/>
      <c r="IWN137" s="947"/>
      <c r="IWO137" s="947"/>
      <c r="IWP137" s="947"/>
      <c r="IWQ137" s="947"/>
      <c r="IWR137" s="947"/>
      <c r="IWS137" s="947"/>
      <c r="IWT137" s="947"/>
      <c r="IWU137" s="947"/>
      <c r="IWV137" s="947"/>
      <c r="IWW137" s="947"/>
      <c r="IWX137" s="947"/>
      <c r="IWY137" s="947"/>
      <c r="IWZ137" s="947"/>
      <c r="IXA137" s="947"/>
      <c r="IXB137" s="947"/>
      <c r="IXC137" s="947"/>
      <c r="IXD137" s="947"/>
      <c r="IXE137" s="947"/>
      <c r="IXF137" s="947"/>
      <c r="IXG137" s="947"/>
      <c r="IXH137" s="947"/>
      <c r="IXI137" s="947"/>
      <c r="IXJ137" s="947"/>
      <c r="IXK137" s="947"/>
      <c r="IXL137" s="947"/>
      <c r="IXM137" s="947"/>
      <c r="IXN137" s="947"/>
      <c r="IXO137" s="947"/>
      <c r="IXP137" s="947"/>
      <c r="IXQ137" s="947"/>
      <c r="IXR137" s="947"/>
      <c r="IXS137" s="947"/>
      <c r="IXT137" s="947"/>
      <c r="IXU137" s="947"/>
      <c r="IXV137" s="947"/>
      <c r="IXW137" s="947"/>
      <c r="IXX137" s="947"/>
      <c r="IXY137" s="947"/>
      <c r="IXZ137" s="947"/>
      <c r="IYA137" s="947"/>
      <c r="IYB137" s="947"/>
      <c r="IYC137" s="947"/>
      <c r="IYD137" s="947"/>
      <c r="IYE137" s="947"/>
      <c r="IYF137" s="947"/>
      <c r="IYG137" s="947"/>
      <c r="IYH137" s="947"/>
      <c r="IYI137" s="947"/>
      <c r="IYJ137" s="947"/>
      <c r="IYK137" s="947"/>
      <c r="IYL137" s="947"/>
      <c r="IYM137" s="947"/>
      <c r="IYN137" s="947"/>
      <c r="IYO137" s="947"/>
      <c r="IYP137" s="947"/>
      <c r="IYQ137" s="947"/>
      <c r="IYR137" s="947"/>
      <c r="IYS137" s="947"/>
      <c r="IYT137" s="947"/>
      <c r="IYU137" s="947"/>
      <c r="IYV137" s="947"/>
      <c r="IYW137" s="947"/>
      <c r="IYX137" s="947"/>
      <c r="IYY137" s="947"/>
      <c r="IYZ137" s="947"/>
      <c r="IZA137" s="947"/>
      <c r="IZB137" s="947"/>
      <c r="IZC137" s="947"/>
      <c r="IZD137" s="947"/>
      <c r="IZE137" s="947"/>
      <c r="IZF137" s="947"/>
      <c r="IZG137" s="947"/>
      <c r="IZH137" s="947"/>
      <c r="IZI137" s="947"/>
      <c r="IZJ137" s="947"/>
      <c r="IZK137" s="947"/>
      <c r="IZL137" s="947"/>
      <c r="IZM137" s="947"/>
      <c r="IZN137" s="947"/>
      <c r="IZO137" s="947"/>
      <c r="IZP137" s="947"/>
      <c r="IZQ137" s="947"/>
      <c r="IZR137" s="947"/>
      <c r="IZS137" s="947"/>
      <c r="IZT137" s="947"/>
      <c r="IZU137" s="947"/>
      <c r="IZV137" s="947"/>
      <c r="IZW137" s="947"/>
      <c r="IZX137" s="947"/>
      <c r="IZY137" s="947"/>
      <c r="IZZ137" s="947"/>
      <c r="JAA137" s="947"/>
      <c r="JAB137" s="947"/>
      <c r="JAC137" s="947"/>
      <c r="JAD137" s="947"/>
      <c r="JAE137" s="947"/>
      <c r="JAF137" s="947"/>
      <c r="JAG137" s="947"/>
      <c r="JAH137" s="947"/>
      <c r="JAI137" s="947"/>
      <c r="JAJ137" s="947"/>
      <c r="JAK137" s="947"/>
      <c r="JAL137" s="947"/>
      <c r="JAM137" s="947"/>
      <c r="JAN137" s="947"/>
      <c r="JAO137" s="947"/>
      <c r="JAP137" s="947"/>
      <c r="JAQ137" s="947"/>
      <c r="JAR137" s="947"/>
      <c r="JAS137" s="947"/>
      <c r="JAT137" s="947"/>
      <c r="JAU137" s="947"/>
      <c r="JAV137" s="947"/>
      <c r="JAW137" s="947"/>
      <c r="JAX137" s="947"/>
      <c r="JAY137" s="947"/>
      <c r="JAZ137" s="947"/>
      <c r="JBA137" s="947"/>
      <c r="JBB137" s="947"/>
      <c r="JBC137" s="947"/>
      <c r="JBD137" s="947"/>
      <c r="JBE137" s="947"/>
      <c r="JBF137" s="947"/>
      <c r="JBG137" s="947"/>
      <c r="JBH137" s="947"/>
      <c r="JBI137" s="947"/>
      <c r="JBJ137" s="947"/>
      <c r="JBK137" s="947"/>
      <c r="JBL137" s="947"/>
      <c r="JBM137" s="947"/>
      <c r="JBN137" s="947"/>
      <c r="JBO137" s="947"/>
      <c r="JBP137" s="947"/>
      <c r="JBQ137" s="947"/>
      <c r="JBR137" s="947"/>
      <c r="JBS137" s="947"/>
      <c r="JBT137" s="947"/>
      <c r="JBU137" s="947"/>
      <c r="JBV137" s="947"/>
      <c r="JBW137" s="947"/>
      <c r="JBX137" s="947"/>
      <c r="JBY137" s="947"/>
      <c r="JBZ137" s="947"/>
      <c r="JCA137" s="947"/>
      <c r="JCB137" s="947"/>
      <c r="JCC137" s="947"/>
      <c r="JCD137" s="947"/>
      <c r="JCE137" s="947"/>
      <c r="JCF137" s="947"/>
      <c r="JCG137" s="947"/>
      <c r="JCH137" s="947"/>
      <c r="JCI137" s="947"/>
      <c r="JCJ137" s="947"/>
      <c r="JCK137" s="947"/>
      <c r="JCL137" s="947"/>
      <c r="JCM137" s="947"/>
      <c r="JCN137" s="947"/>
      <c r="JCO137" s="947"/>
      <c r="JCP137" s="947"/>
      <c r="JCQ137" s="947"/>
      <c r="JCR137" s="947"/>
      <c r="JCS137" s="947"/>
      <c r="JCT137" s="947"/>
      <c r="JCU137" s="947"/>
      <c r="JCV137" s="947"/>
      <c r="JCW137" s="947"/>
      <c r="JCX137" s="947"/>
      <c r="JCY137" s="947"/>
      <c r="JCZ137" s="947"/>
      <c r="JDA137" s="947"/>
      <c r="JDB137" s="947"/>
      <c r="JDC137" s="947"/>
      <c r="JDD137" s="947"/>
      <c r="JDE137" s="947"/>
      <c r="JDF137" s="947"/>
      <c r="JDG137" s="947"/>
      <c r="JDH137" s="947"/>
      <c r="JDI137" s="947"/>
      <c r="JDJ137" s="947"/>
      <c r="JDK137" s="947"/>
      <c r="JDL137" s="947"/>
      <c r="JDM137" s="947"/>
      <c r="JDN137" s="947"/>
      <c r="JDO137" s="947"/>
      <c r="JDP137" s="947"/>
      <c r="JDQ137" s="947"/>
      <c r="JDR137" s="947"/>
      <c r="JDS137" s="947"/>
      <c r="JDT137" s="947"/>
      <c r="JDU137" s="947"/>
      <c r="JDV137" s="947"/>
      <c r="JDW137" s="947"/>
      <c r="JDX137" s="947"/>
      <c r="JDY137" s="947"/>
      <c r="JDZ137" s="947"/>
      <c r="JEA137" s="947"/>
      <c r="JEB137" s="947"/>
      <c r="JEC137" s="947"/>
      <c r="JED137" s="947"/>
      <c r="JEE137" s="947"/>
      <c r="JEF137" s="947"/>
      <c r="JEG137" s="947"/>
      <c r="JEH137" s="947"/>
      <c r="JEI137" s="947"/>
      <c r="JEJ137" s="947"/>
      <c r="JEK137" s="947"/>
      <c r="JEL137" s="947"/>
      <c r="JEM137" s="947"/>
      <c r="JEN137" s="947"/>
      <c r="JEO137" s="947"/>
      <c r="JEP137" s="947"/>
      <c r="JEQ137" s="947"/>
      <c r="JER137" s="947"/>
      <c r="JES137" s="947"/>
      <c r="JET137" s="947"/>
      <c r="JEU137" s="947"/>
      <c r="JEV137" s="947"/>
      <c r="JEW137" s="947"/>
      <c r="JEX137" s="947"/>
      <c r="JEY137" s="947"/>
      <c r="JEZ137" s="947"/>
      <c r="JFA137" s="947"/>
      <c r="JFB137" s="947"/>
      <c r="JFC137" s="947"/>
      <c r="JFD137" s="947"/>
      <c r="JFE137" s="947"/>
      <c r="JFF137" s="947"/>
      <c r="JFG137" s="947"/>
      <c r="JFH137" s="947"/>
      <c r="JFI137" s="947"/>
      <c r="JFJ137" s="947"/>
      <c r="JFK137" s="947"/>
      <c r="JFL137" s="947"/>
      <c r="JFM137" s="947"/>
      <c r="JFN137" s="947"/>
      <c r="JFO137" s="947"/>
      <c r="JFP137" s="947"/>
      <c r="JFQ137" s="947"/>
      <c r="JFR137" s="947"/>
      <c r="JFS137" s="947"/>
      <c r="JFT137" s="947"/>
      <c r="JFU137" s="947"/>
      <c r="JFV137" s="947"/>
      <c r="JFW137" s="947"/>
      <c r="JFX137" s="947"/>
      <c r="JFY137" s="947"/>
      <c r="JFZ137" s="947"/>
      <c r="JGA137" s="947"/>
      <c r="JGB137" s="947"/>
      <c r="JGC137" s="947"/>
      <c r="JGD137" s="947"/>
      <c r="JGE137" s="947"/>
      <c r="JGF137" s="947"/>
      <c r="JGG137" s="947"/>
      <c r="JGH137" s="947"/>
      <c r="JGI137" s="947"/>
      <c r="JGJ137" s="947"/>
      <c r="JGK137" s="947"/>
      <c r="JGL137" s="947"/>
      <c r="JGM137" s="947"/>
      <c r="JGN137" s="947"/>
      <c r="JGO137" s="947"/>
      <c r="JGP137" s="947"/>
      <c r="JGQ137" s="947"/>
      <c r="JGR137" s="947"/>
      <c r="JGS137" s="947"/>
      <c r="JGT137" s="947"/>
      <c r="JGU137" s="947"/>
      <c r="JGV137" s="947"/>
      <c r="JGW137" s="947"/>
      <c r="JGX137" s="947"/>
      <c r="JGY137" s="947"/>
      <c r="JGZ137" s="947"/>
      <c r="JHA137" s="947"/>
      <c r="JHB137" s="947"/>
      <c r="JHC137" s="947"/>
      <c r="JHD137" s="947"/>
      <c r="JHE137" s="947"/>
      <c r="JHF137" s="947"/>
      <c r="JHG137" s="947"/>
      <c r="JHH137" s="947"/>
      <c r="JHI137" s="947"/>
      <c r="JHJ137" s="947"/>
      <c r="JHK137" s="947"/>
      <c r="JHL137" s="947"/>
      <c r="JHM137" s="947"/>
      <c r="JHN137" s="947"/>
      <c r="JHO137" s="947"/>
      <c r="JHP137" s="947"/>
      <c r="JHQ137" s="947"/>
      <c r="JHR137" s="947"/>
      <c r="JHS137" s="947"/>
      <c r="JHT137" s="947"/>
      <c r="JHU137" s="947"/>
      <c r="JHV137" s="947"/>
      <c r="JHW137" s="947"/>
      <c r="JHX137" s="947"/>
      <c r="JHY137" s="947"/>
      <c r="JHZ137" s="947"/>
      <c r="JIA137" s="947"/>
      <c r="JIB137" s="947"/>
      <c r="JIC137" s="947"/>
      <c r="JID137" s="947"/>
      <c r="JIE137" s="947"/>
      <c r="JIF137" s="947"/>
      <c r="JIG137" s="947"/>
      <c r="JIH137" s="947"/>
      <c r="JII137" s="947"/>
      <c r="JIJ137" s="947"/>
      <c r="JIK137" s="947"/>
      <c r="JIL137" s="947"/>
      <c r="JIM137" s="947"/>
      <c r="JIN137" s="947"/>
      <c r="JIO137" s="947"/>
      <c r="JIP137" s="947"/>
      <c r="JIQ137" s="947"/>
      <c r="JIR137" s="947"/>
      <c r="JIS137" s="947"/>
      <c r="JIT137" s="947"/>
      <c r="JIU137" s="947"/>
      <c r="JIV137" s="947"/>
      <c r="JIW137" s="947"/>
      <c r="JIX137" s="947"/>
      <c r="JIY137" s="947"/>
      <c r="JIZ137" s="947"/>
      <c r="JJA137" s="947"/>
      <c r="JJB137" s="947"/>
      <c r="JJC137" s="947"/>
      <c r="JJD137" s="947"/>
      <c r="JJE137" s="947"/>
      <c r="JJF137" s="947"/>
      <c r="JJG137" s="947"/>
      <c r="JJH137" s="947"/>
      <c r="JJI137" s="947"/>
      <c r="JJJ137" s="947"/>
      <c r="JJK137" s="947"/>
      <c r="JJL137" s="947"/>
      <c r="JJM137" s="947"/>
      <c r="JJN137" s="947"/>
      <c r="JJO137" s="947"/>
      <c r="JJP137" s="947"/>
      <c r="JJQ137" s="947"/>
      <c r="JJR137" s="947"/>
      <c r="JJS137" s="947"/>
      <c r="JJT137" s="947"/>
      <c r="JJU137" s="947"/>
      <c r="JJV137" s="947"/>
      <c r="JJW137" s="947"/>
      <c r="JJX137" s="947"/>
      <c r="JJY137" s="947"/>
      <c r="JJZ137" s="947"/>
      <c r="JKA137" s="947"/>
      <c r="JKB137" s="947"/>
      <c r="JKC137" s="947"/>
      <c r="JKD137" s="947"/>
      <c r="JKE137" s="947"/>
      <c r="JKF137" s="947"/>
      <c r="JKG137" s="947"/>
      <c r="JKH137" s="947"/>
      <c r="JKI137" s="947"/>
      <c r="JKJ137" s="947"/>
      <c r="JKK137" s="947"/>
      <c r="JKL137" s="947"/>
      <c r="JKM137" s="947"/>
      <c r="JKN137" s="947"/>
      <c r="JKO137" s="947"/>
      <c r="JKP137" s="947"/>
      <c r="JKQ137" s="947"/>
      <c r="JKR137" s="947"/>
      <c r="JKS137" s="947"/>
      <c r="JKT137" s="947"/>
      <c r="JKU137" s="947"/>
      <c r="JKV137" s="947"/>
      <c r="JKW137" s="947"/>
      <c r="JKX137" s="947"/>
      <c r="JKY137" s="947"/>
      <c r="JKZ137" s="947"/>
      <c r="JLA137" s="947"/>
      <c r="JLB137" s="947"/>
      <c r="JLC137" s="947"/>
      <c r="JLD137" s="947"/>
      <c r="JLE137" s="947"/>
      <c r="JLF137" s="947"/>
      <c r="JLG137" s="947"/>
      <c r="JLH137" s="947"/>
      <c r="JLI137" s="947"/>
      <c r="JLJ137" s="947"/>
      <c r="JLK137" s="947"/>
      <c r="JLL137" s="947"/>
      <c r="JLM137" s="947"/>
      <c r="JLN137" s="947"/>
      <c r="JLO137" s="947"/>
      <c r="JLP137" s="947"/>
      <c r="JLQ137" s="947"/>
      <c r="JLR137" s="947"/>
      <c r="JLS137" s="947"/>
      <c r="JLT137" s="947"/>
      <c r="JLU137" s="947"/>
      <c r="JLV137" s="947"/>
      <c r="JLW137" s="947"/>
      <c r="JLX137" s="947"/>
      <c r="JLY137" s="947"/>
      <c r="JLZ137" s="947"/>
      <c r="JMA137" s="947"/>
      <c r="JMB137" s="947"/>
      <c r="JMC137" s="947"/>
      <c r="JMD137" s="947"/>
      <c r="JME137" s="947"/>
      <c r="JMF137" s="947"/>
      <c r="JMG137" s="947"/>
      <c r="JMH137" s="947"/>
      <c r="JMI137" s="947"/>
      <c r="JMJ137" s="947"/>
      <c r="JMK137" s="947"/>
      <c r="JML137" s="947"/>
      <c r="JMM137" s="947"/>
      <c r="JMN137" s="947"/>
      <c r="JMO137" s="947"/>
      <c r="JMP137" s="947"/>
      <c r="JMQ137" s="947"/>
      <c r="JMR137" s="947"/>
      <c r="JMS137" s="947"/>
      <c r="JMT137" s="947"/>
      <c r="JMU137" s="947"/>
      <c r="JMV137" s="947"/>
      <c r="JMW137" s="947"/>
      <c r="JMX137" s="947"/>
      <c r="JMY137" s="947"/>
      <c r="JMZ137" s="947"/>
      <c r="JNA137" s="947"/>
      <c r="JNB137" s="947"/>
      <c r="JNC137" s="947"/>
      <c r="JND137" s="947"/>
      <c r="JNE137" s="947"/>
      <c r="JNF137" s="947"/>
      <c r="JNG137" s="947"/>
      <c r="JNH137" s="947"/>
      <c r="JNI137" s="947"/>
      <c r="JNJ137" s="947"/>
      <c r="JNK137" s="947"/>
      <c r="JNL137" s="947"/>
      <c r="JNM137" s="947"/>
      <c r="JNN137" s="947"/>
      <c r="JNO137" s="947"/>
      <c r="JNP137" s="947"/>
      <c r="JNQ137" s="947"/>
      <c r="JNR137" s="947"/>
      <c r="JNS137" s="947"/>
      <c r="JNT137" s="947"/>
      <c r="JNU137" s="947"/>
      <c r="JNV137" s="947"/>
      <c r="JNW137" s="947"/>
      <c r="JNX137" s="947"/>
      <c r="JNY137" s="947"/>
      <c r="JNZ137" s="947"/>
      <c r="JOA137" s="947"/>
      <c r="JOB137" s="947"/>
      <c r="JOC137" s="947"/>
      <c r="JOD137" s="947"/>
      <c r="JOE137" s="947"/>
      <c r="JOF137" s="947"/>
      <c r="JOG137" s="947"/>
      <c r="JOH137" s="947"/>
      <c r="JOI137" s="947"/>
      <c r="JOJ137" s="947"/>
      <c r="JOK137" s="947"/>
      <c r="JOL137" s="947"/>
      <c r="JOM137" s="947"/>
      <c r="JON137" s="947"/>
      <c r="JOO137" s="947"/>
      <c r="JOP137" s="947"/>
      <c r="JOQ137" s="947"/>
      <c r="JOR137" s="947"/>
      <c r="JOS137" s="947"/>
      <c r="JOT137" s="947"/>
      <c r="JOU137" s="947"/>
      <c r="JOV137" s="947"/>
      <c r="JOW137" s="947"/>
      <c r="JOX137" s="947"/>
      <c r="JOY137" s="947"/>
      <c r="JOZ137" s="947"/>
      <c r="JPA137" s="947"/>
      <c r="JPB137" s="947"/>
      <c r="JPC137" s="947"/>
      <c r="JPD137" s="947"/>
      <c r="JPE137" s="947"/>
      <c r="JPF137" s="947"/>
      <c r="JPG137" s="947"/>
      <c r="JPH137" s="947"/>
      <c r="JPI137" s="947"/>
      <c r="JPJ137" s="947"/>
      <c r="JPK137" s="947"/>
      <c r="JPL137" s="947"/>
      <c r="JPM137" s="947"/>
      <c r="JPN137" s="947"/>
      <c r="JPO137" s="947"/>
      <c r="JPP137" s="947"/>
      <c r="JPQ137" s="947"/>
      <c r="JPR137" s="947"/>
      <c r="JPS137" s="947"/>
      <c r="JPT137" s="947"/>
      <c r="JPU137" s="947"/>
      <c r="JPV137" s="947"/>
      <c r="JPW137" s="947"/>
      <c r="JPX137" s="947"/>
      <c r="JPY137" s="947"/>
      <c r="JPZ137" s="947"/>
      <c r="JQA137" s="947"/>
      <c r="JQB137" s="947"/>
      <c r="JQC137" s="947"/>
      <c r="JQD137" s="947"/>
      <c r="JQE137" s="947"/>
      <c r="JQF137" s="947"/>
      <c r="JQG137" s="947"/>
      <c r="JQH137" s="947"/>
      <c r="JQI137" s="947"/>
      <c r="JQJ137" s="947"/>
      <c r="JQK137" s="947"/>
      <c r="JQL137" s="947"/>
      <c r="JQM137" s="947"/>
      <c r="JQN137" s="947"/>
      <c r="JQO137" s="947"/>
      <c r="JQP137" s="947"/>
      <c r="JQQ137" s="947"/>
      <c r="JQR137" s="947"/>
      <c r="JQS137" s="947"/>
      <c r="JQT137" s="947"/>
      <c r="JQU137" s="947"/>
      <c r="JQV137" s="947"/>
      <c r="JQW137" s="947"/>
      <c r="JQX137" s="947"/>
      <c r="JQY137" s="947"/>
      <c r="JQZ137" s="947"/>
      <c r="JRA137" s="947"/>
      <c r="JRB137" s="947"/>
      <c r="JRC137" s="947"/>
      <c r="JRD137" s="947"/>
      <c r="JRE137" s="947"/>
      <c r="JRF137" s="947"/>
      <c r="JRG137" s="947"/>
      <c r="JRH137" s="947"/>
      <c r="JRI137" s="947"/>
      <c r="JRJ137" s="947"/>
      <c r="JRK137" s="947"/>
      <c r="JRL137" s="947"/>
      <c r="JRM137" s="947"/>
      <c r="JRN137" s="947"/>
      <c r="JRO137" s="947"/>
      <c r="JRP137" s="947"/>
      <c r="JRQ137" s="947"/>
      <c r="JRR137" s="947"/>
      <c r="JRS137" s="947"/>
      <c r="JRT137" s="947"/>
      <c r="JRU137" s="947"/>
      <c r="JRV137" s="947"/>
      <c r="JRW137" s="947"/>
      <c r="JRX137" s="947"/>
      <c r="JRY137" s="947"/>
      <c r="JRZ137" s="947"/>
      <c r="JSA137" s="947"/>
      <c r="JSB137" s="947"/>
      <c r="JSC137" s="947"/>
      <c r="JSD137" s="947"/>
      <c r="JSE137" s="947"/>
      <c r="JSF137" s="947"/>
      <c r="JSG137" s="947"/>
      <c r="JSH137" s="947"/>
      <c r="JSI137" s="947"/>
      <c r="JSJ137" s="947"/>
      <c r="JSK137" s="947"/>
      <c r="JSL137" s="947"/>
      <c r="JSM137" s="947"/>
      <c r="JSN137" s="947"/>
      <c r="JSO137" s="947"/>
      <c r="JSP137" s="947"/>
      <c r="JSQ137" s="947"/>
      <c r="JSR137" s="947"/>
      <c r="JSS137" s="947"/>
      <c r="JST137" s="947"/>
      <c r="JSU137" s="947"/>
      <c r="JSV137" s="947"/>
      <c r="JSW137" s="947"/>
      <c r="JSX137" s="947"/>
      <c r="JSY137" s="947"/>
      <c r="JSZ137" s="947"/>
      <c r="JTA137" s="947"/>
      <c r="JTB137" s="947"/>
      <c r="JTC137" s="947"/>
      <c r="JTD137" s="947"/>
      <c r="JTE137" s="947"/>
      <c r="JTF137" s="947"/>
      <c r="JTG137" s="947"/>
      <c r="JTH137" s="947"/>
      <c r="JTI137" s="947"/>
      <c r="JTJ137" s="947"/>
      <c r="JTK137" s="947"/>
      <c r="JTL137" s="947"/>
      <c r="JTM137" s="947"/>
      <c r="JTN137" s="947"/>
      <c r="JTO137" s="947"/>
      <c r="JTP137" s="947"/>
      <c r="JTQ137" s="947"/>
      <c r="JTR137" s="947"/>
      <c r="JTS137" s="947"/>
      <c r="JTT137" s="947"/>
      <c r="JTU137" s="947"/>
      <c r="JTV137" s="947"/>
      <c r="JTW137" s="947"/>
      <c r="JTX137" s="947"/>
      <c r="JTY137" s="947"/>
      <c r="JTZ137" s="947"/>
      <c r="JUA137" s="947"/>
      <c r="JUB137" s="947"/>
      <c r="JUC137" s="947"/>
      <c r="JUD137" s="947"/>
      <c r="JUE137" s="947"/>
      <c r="JUF137" s="947"/>
      <c r="JUG137" s="947"/>
      <c r="JUH137" s="947"/>
      <c r="JUI137" s="947"/>
      <c r="JUJ137" s="947"/>
      <c r="JUK137" s="947"/>
      <c r="JUL137" s="947"/>
      <c r="JUM137" s="947"/>
      <c r="JUN137" s="947"/>
      <c r="JUO137" s="947"/>
      <c r="JUP137" s="947"/>
      <c r="JUQ137" s="947"/>
      <c r="JUR137" s="947"/>
      <c r="JUS137" s="947"/>
      <c r="JUT137" s="947"/>
      <c r="JUU137" s="947"/>
      <c r="JUV137" s="947"/>
      <c r="JUW137" s="947"/>
      <c r="JUX137" s="947"/>
      <c r="JUY137" s="947"/>
      <c r="JUZ137" s="947"/>
      <c r="JVA137" s="947"/>
      <c r="JVB137" s="947"/>
      <c r="JVC137" s="947"/>
      <c r="JVD137" s="947"/>
      <c r="JVE137" s="947"/>
      <c r="JVF137" s="947"/>
      <c r="JVG137" s="947"/>
      <c r="JVH137" s="947"/>
      <c r="JVI137" s="947"/>
      <c r="JVJ137" s="947"/>
      <c r="JVK137" s="947"/>
      <c r="JVL137" s="947"/>
      <c r="JVM137" s="947"/>
      <c r="JVN137" s="947"/>
      <c r="JVO137" s="947"/>
      <c r="JVP137" s="947"/>
      <c r="JVQ137" s="947"/>
      <c r="JVR137" s="947"/>
      <c r="JVS137" s="947"/>
      <c r="JVT137" s="947"/>
      <c r="JVU137" s="947"/>
      <c r="JVV137" s="947"/>
      <c r="JVW137" s="947"/>
      <c r="JVX137" s="947"/>
      <c r="JVY137" s="947"/>
      <c r="JVZ137" s="947"/>
      <c r="JWA137" s="947"/>
      <c r="JWB137" s="947"/>
      <c r="JWC137" s="947"/>
      <c r="JWD137" s="947"/>
      <c r="JWE137" s="947"/>
      <c r="JWF137" s="947"/>
      <c r="JWG137" s="947"/>
      <c r="JWH137" s="947"/>
      <c r="JWI137" s="947"/>
      <c r="JWJ137" s="947"/>
      <c r="JWK137" s="947"/>
      <c r="JWL137" s="947"/>
      <c r="JWM137" s="947"/>
      <c r="JWN137" s="947"/>
      <c r="JWO137" s="947"/>
      <c r="JWP137" s="947"/>
      <c r="JWQ137" s="947"/>
      <c r="JWR137" s="947"/>
      <c r="JWS137" s="947"/>
      <c r="JWT137" s="947"/>
      <c r="JWU137" s="947"/>
      <c r="JWV137" s="947"/>
      <c r="JWW137" s="947"/>
      <c r="JWX137" s="947"/>
      <c r="JWY137" s="947"/>
      <c r="JWZ137" s="947"/>
      <c r="JXA137" s="947"/>
      <c r="JXB137" s="947"/>
      <c r="JXC137" s="947"/>
      <c r="JXD137" s="947"/>
      <c r="JXE137" s="947"/>
      <c r="JXF137" s="947"/>
      <c r="JXG137" s="947"/>
      <c r="JXH137" s="947"/>
      <c r="JXI137" s="947"/>
      <c r="JXJ137" s="947"/>
      <c r="JXK137" s="947"/>
      <c r="JXL137" s="947"/>
      <c r="JXM137" s="947"/>
      <c r="JXN137" s="947"/>
      <c r="JXO137" s="947"/>
      <c r="JXP137" s="947"/>
      <c r="JXQ137" s="947"/>
      <c r="JXR137" s="947"/>
      <c r="JXS137" s="947"/>
      <c r="JXT137" s="947"/>
      <c r="JXU137" s="947"/>
      <c r="JXV137" s="947"/>
      <c r="JXW137" s="947"/>
      <c r="JXX137" s="947"/>
      <c r="JXY137" s="947"/>
      <c r="JXZ137" s="947"/>
      <c r="JYA137" s="947"/>
      <c r="JYB137" s="947"/>
      <c r="JYC137" s="947"/>
      <c r="JYD137" s="947"/>
      <c r="JYE137" s="947"/>
      <c r="JYF137" s="947"/>
      <c r="JYG137" s="947"/>
      <c r="JYH137" s="947"/>
      <c r="JYI137" s="947"/>
      <c r="JYJ137" s="947"/>
      <c r="JYK137" s="947"/>
      <c r="JYL137" s="947"/>
      <c r="JYM137" s="947"/>
      <c r="JYN137" s="947"/>
      <c r="JYO137" s="947"/>
      <c r="JYP137" s="947"/>
      <c r="JYQ137" s="947"/>
      <c r="JYR137" s="947"/>
      <c r="JYS137" s="947"/>
      <c r="JYT137" s="947"/>
      <c r="JYU137" s="947"/>
      <c r="JYV137" s="947"/>
      <c r="JYW137" s="947"/>
      <c r="JYX137" s="947"/>
      <c r="JYY137" s="947"/>
      <c r="JYZ137" s="947"/>
      <c r="JZA137" s="947"/>
      <c r="JZB137" s="947"/>
      <c r="JZC137" s="947"/>
      <c r="JZD137" s="947"/>
      <c r="JZE137" s="947"/>
      <c r="JZF137" s="947"/>
      <c r="JZG137" s="947"/>
      <c r="JZH137" s="947"/>
      <c r="JZI137" s="947"/>
      <c r="JZJ137" s="947"/>
      <c r="JZK137" s="947"/>
      <c r="JZL137" s="947"/>
      <c r="JZM137" s="947"/>
      <c r="JZN137" s="947"/>
      <c r="JZO137" s="947"/>
      <c r="JZP137" s="947"/>
      <c r="JZQ137" s="947"/>
      <c r="JZR137" s="947"/>
      <c r="JZS137" s="947"/>
      <c r="JZT137" s="947"/>
      <c r="JZU137" s="947"/>
      <c r="JZV137" s="947"/>
      <c r="JZW137" s="947"/>
      <c r="JZX137" s="947"/>
      <c r="JZY137" s="947"/>
      <c r="JZZ137" s="947"/>
      <c r="KAA137" s="947"/>
      <c r="KAB137" s="947"/>
      <c r="KAC137" s="947"/>
      <c r="KAD137" s="947"/>
      <c r="KAE137" s="947"/>
      <c r="KAF137" s="947"/>
      <c r="KAG137" s="947"/>
      <c r="KAH137" s="947"/>
      <c r="KAI137" s="947"/>
      <c r="KAJ137" s="947"/>
      <c r="KAK137" s="947"/>
      <c r="KAL137" s="947"/>
      <c r="KAM137" s="947"/>
      <c r="KAN137" s="947"/>
      <c r="KAO137" s="947"/>
      <c r="KAP137" s="947"/>
      <c r="KAQ137" s="947"/>
      <c r="KAR137" s="947"/>
      <c r="KAS137" s="947"/>
      <c r="KAT137" s="947"/>
      <c r="KAU137" s="947"/>
      <c r="KAV137" s="947"/>
      <c r="KAW137" s="947"/>
      <c r="KAX137" s="947"/>
      <c r="KAY137" s="947"/>
      <c r="KAZ137" s="947"/>
      <c r="KBA137" s="947"/>
      <c r="KBB137" s="947"/>
      <c r="KBC137" s="947"/>
      <c r="KBD137" s="947"/>
      <c r="KBE137" s="947"/>
      <c r="KBF137" s="947"/>
      <c r="KBG137" s="947"/>
      <c r="KBH137" s="947"/>
      <c r="KBI137" s="947"/>
      <c r="KBJ137" s="947"/>
      <c r="KBK137" s="947"/>
      <c r="KBL137" s="947"/>
      <c r="KBM137" s="947"/>
      <c r="KBN137" s="947"/>
      <c r="KBO137" s="947"/>
      <c r="KBP137" s="947"/>
      <c r="KBQ137" s="947"/>
      <c r="KBR137" s="947"/>
      <c r="KBS137" s="947"/>
      <c r="KBT137" s="947"/>
      <c r="KBU137" s="947"/>
      <c r="KBV137" s="947"/>
      <c r="KBW137" s="947"/>
      <c r="KBX137" s="947"/>
      <c r="KBY137" s="947"/>
      <c r="KBZ137" s="947"/>
      <c r="KCA137" s="947"/>
      <c r="KCB137" s="947"/>
      <c r="KCC137" s="947"/>
      <c r="KCD137" s="947"/>
      <c r="KCE137" s="947"/>
      <c r="KCF137" s="947"/>
      <c r="KCG137" s="947"/>
      <c r="KCH137" s="947"/>
      <c r="KCI137" s="947"/>
      <c r="KCJ137" s="947"/>
      <c r="KCK137" s="947"/>
      <c r="KCL137" s="947"/>
      <c r="KCM137" s="947"/>
      <c r="KCN137" s="947"/>
      <c r="KCO137" s="947"/>
      <c r="KCP137" s="947"/>
      <c r="KCQ137" s="947"/>
      <c r="KCR137" s="947"/>
      <c r="KCS137" s="947"/>
      <c r="KCT137" s="947"/>
      <c r="KCU137" s="947"/>
      <c r="KCV137" s="947"/>
      <c r="KCW137" s="947"/>
      <c r="KCX137" s="947"/>
      <c r="KCY137" s="947"/>
      <c r="KCZ137" s="947"/>
      <c r="KDA137" s="947"/>
      <c r="KDB137" s="947"/>
      <c r="KDC137" s="947"/>
      <c r="KDD137" s="947"/>
      <c r="KDE137" s="947"/>
      <c r="KDF137" s="947"/>
      <c r="KDG137" s="947"/>
      <c r="KDH137" s="947"/>
      <c r="KDI137" s="947"/>
      <c r="KDJ137" s="947"/>
      <c r="KDK137" s="947"/>
      <c r="KDL137" s="947"/>
      <c r="KDM137" s="947"/>
      <c r="KDN137" s="947"/>
      <c r="KDO137" s="947"/>
      <c r="KDP137" s="947"/>
      <c r="KDQ137" s="947"/>
      <c r="KDR137" s="947"/>
      <c r="KDS137" s="947"/>
      <c r="KDT137" s="947"/>
      <c r="KDU137" s="947"/>
      <c r="KDV137" s="947"/>
      <c r="KDW137" s="947"/>
      <c r="KDX137" s="947"/>
      <c r="KDY137" s="947"/>
      <c r="KDZ137" s="947"/>
      <c r="KEA137" s="947"/>
      <c r="KEB137" s="947"/>
      <c r="KEC137" s="947"/>
      <c r="KED137" s="947"/>
      <c r="KEE137" s="947"/>
      <c r="KEF137" s="947"/>
      <c r="KEG137" s="947"/>
      <c r="KEH137" s="947"/>
      <c r="KEI137" s="947"/>
      <c r="KEJ137" s="947"/>
      <c r="KEK137" s="947"/>
      <c r="KEL137" s="947"/>
      <c r="KEM137" s="947"/>
      <c r="KEN137" s="947"/>
      <c r="KEO137" s="947"/>
      <c r="KEP137" s="947"/>
      <c r="KEQ137" s="947"/>
      <c r="KER137" s="947"/>
      <c r="KES137" s="947"/>
      <c r="KET137" s="947"/>
      <c r="KEU137" s="947"/>
      <c r="KEV137" s="947"/>
      <c r="KEW137" s="947"/>
      <c r="KEX137" s="947"/>
      <c r="KEY137" s="947"/>
      <c r="KEZ137" s="947"/>
      <c r="KFA137" s="947"/>
      <c r="KFB137" s="947"/>
      <c r="KFC137" s="947"/>
      <c r="KFD137" s="947"/>
      <c r="KFE137" s="947"/>
      <c r="KFF137" s="947"/>
      <c r="KFG137" s="947"/>
      <c r="KFH137" s="947"/>
      <c r="KFI137" s="947"/>
      <c r="KFJ137" s="947"/>
      <c r="KFK137" s="947"/>
      <c r="KFL137" s="947"/>
      <c r="KFM137" s="947"/>
      <c r="KFN137" s="947"/>
      <c r="KFO137" s="947"/>
      <c r="KFP137" s="947"/>
      <c r="KFQ137" s="947"/>
      <c r="KFR137" s="947"/>
      <c r="KFS137" s="947"/>
      <c r="KFT137" s="947"/>
      <c r="KFU137" s="947"/>
      <c r="KFV137" s="947"/>
      <c r="KFW137" s="947"/>
      <c r="KFX137" s="947"/>
      <c r="KFY137" s="947"/>
      <c r="KFZ137" s="947"/>
      <c r="KGA137" s="947"/>
      <c r="KGB137" s="947"/>
      <c r="KGC137" s="947"/>
      <c r="KGD137" s="947"/>
      <c r="KGE137" s="947"/>
      <c r="KGF137" s="947"/>
      <c r="KGG137" s="947"/>
      <c r="KGH137" s="947"/>
      <c r="KGI137" s="947"/>
      <c r="KGJ137" s="947"/>
      <c r="KGK137" s="947"/>
      <c r="KGL137" s="947"/>
      <c r="KGM137" s="947"/>
      <c r="KGN137" s="947"/>
      <c r="KGO137" s="947"/>
      <c r="KGP137" s="947"/>
      <c r="KGQ137" s="947"/>
      <c r="KGR137" s="947"/>
      <c r="KGS137" s="947"/>
      <c r="KGT137" s="947"/>
      <c r="KGU137" s="947"/>
      <c r="KGV137" s="947"/>
      <c r="KGW137" s="947"/>
      <c r="KGX137" s="947"/>
      <c r="KGY137" s="947"/>
      <c r="KGZ137" s="947"/>
      <c r="KHA137" s="947"/>
      <c r="KHB137" s="947"/>
      <c r="KHC137" s="947"/>
      <c r="KHD137" s="947"/>
      <c r="KHE137" s="947"/>
      <c r="KHF137" s="947"/>
      <c r="KHG137" s="947"/>
      <c r="KHH137" s="947"/>
      <c r="KHI137" s="947"/>
      <c r="KHJ137" s="947"/>
      <c r="KHK137" s="947"/>
      <c r="KHL137" s="947"/>
      <c r="KHM137" s="947"/>
      <c r="KHN137" s="947"/>
      <c r="KHO137" s="947"/>
      <c r="KHP137" s="947"/>
      <c r="KHQ137" s="947"/>
      <c r="KHR137" s="947"/>
      <c r="KHS137" s="947"/>
      <c r="KHT137" s="947"/>
      <c r="KHU137" s="947"/>
      <c r="KHV137" s="947"/>
      <c r="KHW137" s="947"/>
      <c r="KHX137" s="947"/>
      <c r="KHY137" s="947"/>
      <c r="KHZ137" s="947"/>
      <c r="KIA137" s="947"/>
      <c r="KIB137" s="947"/>
      <c r="KIC137" s="947"/>
      <c r="KID137" s="947"/>
      <c r="KIE137" s="947"/>
      <c r="KIF137" s="947"/>
      <c r="KIG137" s="947"/>
      <c r="KIH137" s="947"/>
      <c r="KII137" s="947"/>
      <c r="KIJ137" s="947"/>
      <c r="KIK137" s="947"/>
      <c r="KIL137" s="947"/>
      <c r="KIM137" s="947"/>
      <c r="KIN137" s="947"/>
      <c r="KIO137" s="947"/>
      <c r="KIP137" s="947"/>
      <c r="KIQ137" s="947"/>
      <c r="KIR137" s="947"/>
      <c r="KIS137" s="947"/>
      <c r="KIT137" s="947"/>
      <c r="KIU137" s="947"/>
      <c r="KIV137" s="947"/>
      <c r="KIW137" s="947"/>
      <c r="KIX137" s="947"/>
      <c r="KIY137" s="947"/>
      <c r="KIZ137" s="947"/>
      <c r="KJA137" s="947"/>
      <c r="KJB137" s="947"/>
      <c r="KJC137" s="947"/>
      <c r="KJD137" s="947"/>
      <c r="KJE137" s="947"/>
      <c r="KJF137" s="947"/>
      <c r="KJG137" s="947"/>
      <c r="KJH137" s="947"/>
      <c r="KJI137" s="947"/>
      <c r="KJJ137" s="947"/>
      <c r="KJK137" s="947"/>
      <c r="KJL137" s="947"/>
      <c r="KJM137" s="947"/>
      <c r="KJN137" s="947"/>
      <c r="KJO137" s="947"/>
      <c r="KJP137" s="947"/>
      <c r="KJQ137" s="947"/>
      <c r="KJR137" s="947"/>
      <c r="KJS137" s="947"/>
      <c r="KJT137" s="947"/>
      <c r="KJU137" s="947"/>
      <c r="KJV137" s="947"/>
      <c r="KJW137" s="947"/>
      <c r="KJX137" s="947"/>
      <c r="KJY137" s="947"/>
      <c r="KJZ137" s="947"/>
      <c r="KKA137" s="947"/>
      <c r="KKB137" s="947"/>
      <c r="KKC137" s="947"/>
      <c r="KKD137" s="947"/>
      <c r="KKE137" s="947"/>
      <c r="KKF137" s="947"/>
      <c r="KKG137" s="947"/>
      <c r="KKH137" s="947"/>
      <c r="KKI137" s="947"/>
      <c r="KKJ137" s="947"/>
      <c r="KKK137" s="947"/>
      <c r="KKL137" s="947"/>
      <c r="KKM137" s="947"/>
      <c r="KKN137" s="947"/>
      <c r="KKO137" s="947"/>
      <c r="KKP137" s="947"/>
      <c r="KKQ137" s="947"/>
      <c r="KKR137" s="947"/>
      <c r="KKS137" s="947"/>
      <c r="KKT137" s="947"/>
      <c r="KKU137" s="947"/>
      <c r="KKV137" s="947"/>
      <c r="KKW137" s="947"/>
      <c r="KKX137" s="947"/>
      <c r="KKY137" s="947"/>
      <c r="KKZ137" s="947"/>
      <c r="KLA137" s="947"/>
      <c r="KLB137" s="947"/>
      <c r="KLC137" s="947"/>
      <c r="KLD137" s="947"/>
      <c r="KLE137" s="947"/>
      <c r="KLF137" s="947"/>
      <c r="KLG137" s="947"/>
      <c r="KLH137" s="947"/>
      <c r="KLI137" s="947"/>
      <c r="KLJ137" s="947"/>
      <c r="KLK137" s="947"/>
      <c r="KLL137" s="947"/>
      <c r="KLM137" s="947"/>
      <c r="KLN137" s="947"/>
      <c r="KLO137" s="947"/>
      <c r="KLP137" s="947"/>
      <c r="KLQ137" s="947"/>
      <c r="KLR137" s="947"/>
      <c r="KLS137" s="947"/>
      <c r="KLT137" s="947"/>
      <c r="KLU137" s="947"/>
      <c r="KLV137" s="947"/>
      <c r="KLW137" s="947"/>
      <c r="KLX137" s="947"/>
      <c r="KLY137" s="947"/>
      <c r="KLZ137" s="947"/>
      <c r="KMA137" s="947"/>
      <c r="KMB137" s="947"/>
      <c r="KMC137" s="947"/>
      <c r="KMD137" s="947"/>
      <c r="KME137" s="947"/>
      <c r="KMF137" s="947"/>
      <c r="KMG137" s="947"/>
      <c r="KMH137" s="947"/>
      <c r="KMI137" s="947"/>
      <c r="KMJ137" s="947"/>
      <c r="KMK137" s="947"/>
      <c r="KML137" s="947"/>
      <c r="KMM137" s="947"/>
      <c r="KMN137" s="947"/>
      <c r="KMO137" s="947"/>
      <c r="KMP137" s="947"/>
      <c r="KMQ137" s="947"/>
      <c r="KMR137" s="947"/>
      <c r="KMS137" s="947"/>
      <c r="KMT137" s="947"/>
      <c r="KMU137" s="947"/>
      <c r="KMV137" s="947"/>
      <c r="KMW137" s="947"/>
      <c r="KMX137" s="947"/>
      <c r="KMY137" s="947"/>
      <c r="KMZ137" s="947"/>
      <c r="KNA137" s="947"/>
      <c r="KNB137" s="947"/>
      <c r="KNC137" s="947"/>
      <c r="KND137" s="947"/>
      <c r="KNE137" s="947"/>
      <c r="KNF137" s="947"/>
      <c r="KNG137" s="947"/>
      <c r="KNH137" s="947"/>
      <c r="KNI137" s="947"/>
      <c r="KNJ137" s="947"/>
      <c r="KNK137" s="947"/>
      <c r="KNL137" s="947"/>
      <c r="KNM137" s="947"/>
      <c r="KNN137" s="947"/>
      <c r="KNO137" s="947"/>
      <c r="KNP137" s="947"/>
      <c r="KNQ137" s="947"/>
      <c r="KNR137" s="947"/>
      <c r="KNS137" s="947"/>
      <c r="KNT137" s="947"/>
      <c r="KNU137" s="947"/>
      <c r="KNV137" s="947"/>
      <c r="KNW137" s="947"/>
      <c r="KNX137" s="947"/>
      <c r="KNY137" s="947"/>
      <c r="KNZ137" s="947"/>
      <c r="KOA137" s="947"/>
      <c r="KOB137" s="947"/>
      <c r="KOC137" s="947"/>
      <c r="KOD137" s="947"/>
      <c r="KOE137" s="947"/>
      <c r="KOF137" s="947"/>
      <c r="KOG137" s="947"/>
      <c r="KOH137" s="947"/>
      <c r="KOI137" s="947"/>
      <c r="KOJ137" s="947"/>
      <c r="KOK137" s="947"/>
      <c r="KOL137" s="947"/>
      <c r="KOM137" s="947"/>
      <c r="KON137" s="947"/>
      <c r="KOO137" s="947"/>
      <c r="KOP137" s="947"/>
      <c r="KOQ137" s="947"/>
      <c r="KOR137" s="947"/>
      <c r="KOS137" s="947"/>
      <c r="KOT137" s="947"/>
      <c r="KOU137" s="947"/>
      <c r="KOV137" s="947"/>
      <c r="KOW137" s="947"/>
      <c r="KOX137" s="947"/>
      <c r="KOY137" s="947"/>
      <c r="KOZ137" s="947"/>
      <c r="KPA137" s="947"/>
      <c r="KPB137" s="947"/>
      <c r="KPC137" s="947"/>
      <c r="KPD137" s="947"/>
      <c r="KPE137" s="947"/>
      <c r="KPF137" s="947"/>
      <c r="KPG137" s="947"/>
      <c r="KPH137" s="947"/>
      <c r="KPI137" s="947"/>
      <c r="KPJ137" s="947"/>
      <c r="KPK137" s="947"/>
      <c r="KPL137" s="947"/>
      <c r="KPM137" s="947"/>
      <c r="KPN137" s="947"/>
      <c r="KPO137" s="947"/>
      <c r="KPP137" s="947"/>
      <c r="KPQ137" s="947"/>
      <c r="KPR137" s="947"/>
      <c r="KPS137" s="947"/>
      <c r="KPT137" s="947"/>
      <c r="KPU137" s="947"/>
      <c r="KPV137" s="947"/>
      <c r="KPW137" s="947"/>
      <c r="KPX137" s="947"/>
      <c r="KPY137" s="947"/>
      <c r="KPZ137" s="947"/>
      <c r="KQA137" s="947"/>
      <c r="KQB137" s="947"/>
      <c r="KQC137" s="947"/>
      <c r="KQD137" s="947"/>
      <c r="KQE137" s="947"/>
      <c r="KQF137" s="947"/>
      <c r="KQG137" s="947"/>
      <c r="KQH137" s="947"/>
      <c r="KQI137" s="947"/>
      <c r="KQJ137" s="947"/>
      <c r="KQK137" s="947"/>
      <c r="KQL137" s="947"/>
      <c r="KQM137" s="947"/>
      <c r="KQN137" s="947"/>
      <c r="KQO137" s="947"/>
      <c r="KQP137" s="947"/>
      <c r="KQQ137" s="947"/>
      <c r="KQR137" s="947"/>
      <c r="KQS137" s="947"/>
      <c r="KQT137" s="947"/>
      <c r="KQU137" s="947"/>
      <c r="KQV137" s="947"/>
      <c r="KQW137" s="947"/>
      <c r="KQX137" s="947"/>
      <c r="KQY137" s="947"/>
      <c r="KQZ137" s="947"/>
      <c r="KRA137" s="947"/>
      <c r="KRB137" s="947"/>
      <c r="KRC137" s="947"/>
      <c r="KRD137" s="947"/>
      <c r="KRE137" s="947"/>
      <c r="KRF137" s="947"/>
      <c r="KRG137" s="947"/>
      <c r="KRH137" s="947"/>
      <c r="KRI137" s="947"/>
      <c r="KRJ137" s="947"/>
      <c r="KRK137" s="947"/>
      <c r="KRL137" s="947"/>
      <c r="KRM137" s="947"/>
      <c r="KRN137" s="947"/>
      <c r="KRO137" s="947"/>
      <c r="KRP137" s="947"/>
      <c r="KRQ137" s="947"/>
      <c r="KRR137" s="947"/>
      <c r="KRS137" s="947"/>
      <c r="KRT137" s="947"/>
      <c r="KRU137" s="947"/>
      <c r="KRV137" s="947"/>
      <c r="KRW137" s="947"/>
      <c r="KRX137" s="947"/>
      <c r="KRY137" s="947"/>
      <c r="KRZ137" s="947"/>
      <c r="KSA137" s="947"/>
      <c r="KSB137" s="947"/>
      <c r="KSC137" s="947"/>
      <c r="KSD137" s="947"/>
      <c r="KSE137" s="947"/>
      <c r="KSF137" s="947"/>
      <c r="KSG137" s="947"/>
      <c r="KSH137" s="947"/>
      <c r="KSI137" s="947"/>
      <c r="KSJ137" s="947"/>
      <c r="KSK137" s="947"/>
      <c r="KSL137" s="947"/>
      <c r="KSM137" s="947"/>
      <c r="KSN137" s="947"/>
      <c r="KSO137" s="947"/>
      <c r="KSP137" s="947"/>
      <c r="KSQ137" s="947"/>
      <c r="KSR137" s="947"/>
      <c r="KSS137" s="947"/>
      <c r="KST137" s="947"/>
      <c r="KSU137" s="947"/>
      <c r="KSV137" s="947"/>
      <c r="KSW137" s="947"/>
      <c r="KSX137" s="947"/>
      <c r="KSY137" s="947"/>
      <c r="KSZ137" s="947"/>
      <c r="KTA137" s="947"/>
      <c r="KTB137" s="947"/>
      <c r="KTC137" s="947"/>
      <c r="KTD137" s="947"/>
      <c r="KTE137" s="947"/>
      <c r="KTF137" s="947"/>
      <c r="KTG137" s="947"/>
      <c r="KTH137" s="947"/>
      <c r="KTI137" s="947"/>
      <c r="KTJ137" s="947"/>
      <c r="KTK137" s="947"/>
      <c r="KTL137" s="947"/>
      <c r="KTM137" s="947"/>
      <c r="KTN137" s="947"/>
      <c r="KTO137" s="947"/>
      <c r="KTP137" s="947"/>
      <c r="KTQ137" s="947"/>
      <c r="KTR137" s="947"/>
      <c r="KTS137" s="947"/>
      <c r="KTT137" s="947"/>
      <c r="KTU137" s="947"/>
      <c r="KTV137" s="947"/>
      <c r="KTW137" s="947"/>
      <c r="KTX137" s="947"/>
      <c r="KTY137" s="947"/>
      <c r="KTZ137" s="947"/>
      <c r="KUA137" s="947"/>
      <c r="KUB137" s="947"/>
      <c r="KUC137" s="947"/>
      <c r="KUD137" s="947"/>
      <c r="KUE137" s="947"/>
      <c r="KUF137" s="947"/>
      <c r="KUG137" s="947"/>
      <c r="KUH137" s="947"/>
      <c r="KUI137" s="947"/>
      <c r="KUJ137" s="947"/>
      <c r="KUK137" s="947"/>
      <c r="KUL137" s="947"/>
      <c r="KUM137" s="947"/>
      <c r="KUN137" s="947"/>
      <c r="KUO137" s="947"/>
      <c r="KUP137" s="947"/>
      <c r="KUQ137" s="947"/>
      <c r="KUR137" s="947"/>
      <c r="KUS137" s="947"/>
      <c r="KUT137" s="947"/>
      <c r="KUU137" s="947"/>
      <c r="KUV137" s="947"/>
      <c r="KUW137" s="947"/>
      <c r="KUX137" s="947"/>
      <c r="KUY137" s="947"/>
      <c r="KUZ137" s="947"/>
      <c r="KVA137" s="947"/>
      <c r="KVB137" s="947"/>
      <c r="KVC137" s="947"/>
      <c r="KVD137" s="947"/>
      <c r="KVE137" s="947"/>
      <c r="KVF137" s="947"/>
      <c r="KVG137" s="947"/>
      <c r="KVH137" s="947"/>
      <c r="KVI137" s="947"/>
      <c r="KVJ137" s="947"/>
      <c r="KVK137" s="947"/>
      <c r="KVL137" s="947"/>
      <c r="KVM137" s="947"/>
      <c r="KVN137" s="947"/>
      <c r="KVO137" s="947"/>
      <c r="KVP137" s="947"/>
      <c r="KVQ137" s="947"/>
      <c r="KVR137" s="947"/>
      <c r="KVS137" s="947"/>
      <c r="KVT137" s="947"/>
      <c r="KVU137" s="947"/>
      <c r="KVV137" s="947"/>
      <c r="KVW137" s="947"/>
      <c r="KVX137" s="947"/>
      <c r="KVY137" s="947"/>
      <c r="KVZ137" s="947"/>
      <c r="KWA137" s="947"/>
      <c r="KWB137" s="947"/>
      <c r="KWC137" s="947"/>
      <c r="KWD137" s="947"/>
      <c r="KWE137" s="947"/>
      <c r="KWF137" s="947"/>
      <c r="KWG137" s="947"/>
      <c r="KWH137" s="947"/>
      <c r="KWI137" s="947"/>
      <c r="KWJ137" s="947"/>
      <c r="KWK137" s="947"/>
      <c r="KWL137" s="947"/>
      <c r="KWM137" s="947"/>
      <c r="KWN137" s="947"/>
      <c r="KWO137" s="947"/>
      <c r="KWP137" s="947"/>
      <c r="KWQ137" s="947"/>
      <c r="KWR137" s="947"/>
      <c r="KWS137" s="947"/>
      <c r="KWT137" s="947"/>
      <c r="KWU137" s="947"/>
      <c r="KWV137" s="947"/>
      <c r="KWW137" s="947"/>
      <c r="KWX137" s="947"/>
      <c r="KWY137" s="947"/>
      <c r="KWZ137" s="947"/>
      <c r="KXA137" s="947"/>
      <c r="KXB137" s="947"/>
      <c r="KXC137" s="947"/>
      <c r="KXD137" s="947"/>
      <c r="KXE137" s="947"/>
      <c r="KXF137" s="947"/>
      <c r="KXG137" s="947"/>
      <c r="KXH137" s="947"/>
      <c r="KXI137" s="947"/>
      <c r="KXJ137" s="947"/>
      <c r="KXK137" s="947"/>
      <c r="KXL137" s="947"/>
      <c r="KXM137" s="947"/>
      <c r="KXN137" s="947"/>
      <c r="KXO137" s="947"/>
      <c r="KXP137" s="947"/>
      <c r="KXQ137" s="947"/>
      <c r="KXR137" s="947"/>
      <c r="KXS137" s="947"/>
      <c r="KXT137" s="947"/>
      <c r="KXU137" s="947"/>
      <c r="KXV137" s="947"/>
      <c r="KXW137" s="947"/>
      <c r="KXX137" s="947"/>
      <c r="KXY137" s="947"/>
      <c r="KXZ137" s="947"/>
      <c r="KYA137" s="947"/>
      <c r="KYB137" s="947"/>
      <c r="KYC137" s="947"/>
      <c r="KYD137" s="947"/>
      <c r="KYE137" s="947"/>
      <c r="KYF137" s="947"/>
      <c r="KYG137" s="947"/>
      <c r="KYH137" s="947"/>
      <c r="KYI137" s="947"/>
      <c r="KYJ137" s="947"/>
      <c r="KYK137" s="947"/>
      <c r="KYL137" s="947"/>
      <c r="KYM137" s="947"/>
      <c r="KYN137" s="947"/>
      <c r="KYO137" s="947"/>
      <c r="KYP137" s="947"/>
      <c r="KYQ137" s="947"/>
      <c r="KYR137" s="947"/>
      <c r="KYS137" s="947"/>
      <c r="KYT137" s="947"/>
      <c r="KYU137" s="947"/>
      <c r="KYV137" s="947"/>
      <c r="KYW137" s="947"/>
      <c r="KYX137" s="947"/>
      <c r="KYY137" s="947"/>
      <c r="KYZ137" s="947"/>
      <c r="KZA137" s="947"/>
      <c r="KZB137" s="947"/>
      <c r="KZC137" s="947"/>
      <c r="KZD137" s="947"/>
      <c r="KZE137" s="947"/>
      <c r="KZF137" s="947"/>
      <c r="KZG137" s="947"/>
      <c r="KZH137" s="947"/>
      <c r="KZI137" s="947"/>
      <c r="KZJ137" s="947"/>
      <c r="KZK137" s="947"/>
      <c r="KZL137" s="947"/>
      <c r="KZM137" s="947"/>
      <c r="KZN137" s="947"/>
      <c r="KZO137" s="947"/>
      <c r="KZP137" s="947"/>
      <c r="KZQ137" s="947"/>
      <c r="KZR137" s="947"/>
      <c r="KZS137" s="947"/>
      <c r="KZT137" s="947"/>
      <c r="KZU137" s="947"/>
      <c r="KZV137" s="947"/>
      <c r="KZW137" s="947"/>
      <c r="KZX137" s="947"/>
      <c r="KZY137" s="947"/>
      <c r="KZZ137" s="947"/>
      <c r="LAA137" s="947"/>
      <c r="LAB137" s="947"/>
      <c r="LAC137" s="947"/>
      <c r="LAD137" s="947"/>
      <c r="LAE137" s="947"/>
      <c r="LAF137" s="947"/>
      <c r="LAG137" s="947"/>
      <c r="LAH137" s="947"/>
      <c r="LAI137" s="947"/>
      <c r="LAJ137" s="947"/>
      <c r="LAK137" s="947"/>
      <c r="LAL137" s="947"/>
      <c r="LAM137" s="947"/>
      <c r="LAN137" s="947"/>
      <c r="LAO137" s="947"/>
      <c r="LAP137" s="947"/>
      <c r="LAQ137" s="947"/>
      <c r="LAR137" s="947"/>
      <c r="LAS137" s="947"/>
      <c r="LAT137" s="947"/>
      <c r="LAU137" s="947"/>
      <c r="LAV137" s="947"/>
      <c r="LAW137" s="947"/>
      <c r="LAX137" s="947"/>
      <c r="LAY137" s="947"/>
      <c r="LAZ137" s="947"/>
      <c r="LBA137" s="947"/>
      <c r="LBB137" s="947"/>
      <c r="LBC137" s="947"/>
      <c r="LBD137" s="947"/>
      <c r="LBE137" s="947"/>
      <c r="LBF137" s="947"/>
      <c r="LBG137" s="947"/>
      <c r="LBH137" s="947"/>
      <c r="LBI137" s="947"/>
      <c r="LBJ137" s="947"/>
      <c r="LBK137" s="947"/>
      <c r="LBL137" s="947"/>
      <c r="LBM137" s="947"/>
      <c r="LBN137" s="947"/>
      <c r="LBO137" s="947"/>
      <c r="LBP137" s="947"/>
      <c r="LBQ137" s="947"/>
      <c r="LBR137" s="947"/>
      <c r="LBS137" s="947"/>
      <c r="LBT137" s="947"/>
      <c r="LBU137" s="947"/>
      <c r="LBV137" s="947"/>
      <c r="LBW137" s="947"/>
      <c r="LBX137" s="947"/>
      <c r="LBY137" s="947"/>
      <c r="LBZ137" s="947"/>
      <c r="LCA137" s="947"/>
      <c r="LCB137" s="947"/>
      <c r="LCC137" s="947"/>
      <c r="LCD137" s="947"/>
      <c r="LCE137" s="947"/>
      <c r="LCF137" s="947"/>
      <c r="LCG137" s="947"/>
      <c r="LCH137" s="947"/>
      <c r="LCI137" s="947"/>
      <c r="LCJ137" s="947"/>
      <c r="LCK137" s="947"/>
      <c r="LCL137" s="947"/>
      <c r="LCM137" s="947"/>
      <c r="LCN137" s="947"/>
      <c r="LCO137" s="947"/>
      <c r="LCP137" s="947"/>
      <c r="LCQ137" s="947"/>
      <c r="LCR137" s="947"/>
      <c r="LCS137" s="947"/>
      <c r="LCT137" s="947"/>
      <c r="LCU137" s="947"/>
      <c r="LCV137" s="947"/>
      <c r="LCW137" s="947"/>
      <c r="LCX137" s="947"/>
      <c r="LCY137" s="947"/>
      <c r="LCZ137" s="947"/>
      <c r="LDA137" s="947"/>
      <c r="LDB137" s="947"/>
      <c r="LDC137" s="947"/>
      <c r="LDD137" s="947"/>
      <c r="LDE137" s="947"/>
      <c r="LDF137" s="947"/>
      <c r="LDG137" s="947"/>
      <c r="LDH137" s="947"/>
      <c r="LDI137" s="947"/>
      <c r="LDJ137" s="947"/>
      <c r="LDK137" s="947"/>
      <c r="LDL137" s="947"/>
      <c r="LDM137" s="947"/>
      <c r="LDN137" s="947"/>
      <c r="LDO137" s="947"/>
      <c r="LDP137" s="947"/>
      <c r="LDQ137" s="947"/>
      <c r="LDR137" s="947"/>
      <c r="LDS137" s="947"/>
      <c r="LDT137" s="947"/>
      <c r="LDU137" s="947"/>
      <c r="LDV137" s="947"/>
      <c r="LDW137" s="947"/>
      <c r="LDX137" s="947"/>
      <c r="LDY137" s="947"/>
      <c r="LDZ137" s="947"/>
      <c r="LEA137" s="947"/>
      <c r="LEB137" s="947"/>
      <c r="LEC137" s="947"/>
      <c r="LED137" s="947"/>
      <c r="LEE137" s="947"/>
      <c r="LEF137" s="947"/>
      <c r="LEG137" s="947"/>
      <c r="LEH137" s="947"/>
      <c r="LEI137" s="947"/>
      <c r="LEJ137" s="947"/>
      <c r="LEK137" s="947"/>
      <c r="LEL137" s="947"/>
      <c r="LEM137" s="947"/>
      <c r="LEN137" s="947"/>
      <c r="LEO137" s="947"/>
      <c r="LEP137" s="947"/>
      <c r="LEQ137" s="947"/>
      <c r="LER137" s="947"/>
      <c r="LES137" s="947"/>
      <c r="LET137" s="947"/>
      <c r="LEU137" s="947"/>
      <c r="LEV137" s="947"/>
      <c r="LEW137" s="947"/>
      <c r="LEX137" s="947"/>
      <c r="LEY137" s="947"/>
      <c r="LEZ137" s="947"/>
      <c r="LFA137" s="947"/>
      <c r="LFB137" s="947"/>
      <c r="LFC137" s="947"/>
      <c r="LFD137" s="947"/>
      <c r="LFE137" s="947"/>
      <c r="LFF137" s="947"/>
      <c r="LFG137" s="947"/>
      <c r="LFH137" s="947"/>
      <c r="LFI137" s="947"/>
      <c r="LFJ137" s="947"/>
      <c r="LFK137" s="947"/>
      <c r="LFL137" s="947"/>
      <c r="LFM137" s="947"/>
      <c r="LFN137" s="947"/>
      <c r="LFO137" s="947"/>
      <c r="LFP137" s="947"/>
      <c r="LFQ137" s="947"/>
      <c r="LFR137" s="947"/>
      <c r="LFS137" s="947"/>
      <c r="LFT137" s="947"/>
      <c r="LFU137" s="947"/>
      <c r="LFV137" s="947"/>
      <c r="LFW137" s="947"/>
      <c r="LFX137" s="947"/>
      <c r="LFY137" s="947"/>
      <c r="LFZ137" s="947"/>
      <c r="LGA137" s="947"/>
      <c r="LGB137" s="947"/>
      <c r="LGC137" s="947"/>
      <c r="LGD137" s="947"/>
      <c r="LGE137" s="947"/>
      <c r="LGF137" s="947"/>
      <c r="LGG137" s="947"/>
      <c r="LGH137" s="947"/>
      <c r="LGI137" s="947"/>
      <c r="LGJ137" s="947"/>
      <c r="LGK137" s="947"/>
      <c r="LGL137" s="947"/>
      <c r="LGM137" s="947"/>
      <c r="LGN137" s="947"/>
      <c r="LGO137" s="947"/>
      <c r="LGP137" s="947"/>
      <c r="LGQ137" s="947"/>
      <c r="LGR137" s="947"/>
      <c r="LGS137" s="947"/>
      <c r="LGT137" s="947"/>
      <c r="LGU137" s="947"/>
      <c r="LGV137" s="947"/>
      <c r="LGW137" s="947"/>
      <c r="LGX137" s="947"/>
      <c r="LGY137" s="947"/>
      <c r="LGZ137" s="947"/>
      <c r="LHA137" s="947"/>
      <c r="LHB137" s="947"/>
      <c r="LHC137" s="947"/>
      <c r="LHD137" s="947"/>
      <c r="LHE137" s="947"/>
      <c r="LHF137" s="947"/>
      <c r="LHG137" s="947"/>
      <c r="LHH137" s="947"/>
      <c r="LHI137" s="947"/>
      <c r="LHJ137" s="947"/>
      <c r="LHK137" s="947"/>
      <c r="LHL137" s="947"/>
      <c r="LHM137" s="947"/>
      <c r="LHN137" s="947"/>
      <c r="LHO137" s="947"/>
      <c r="LHP137" s="947"/>
      <c r="LHQ137" s="947"/>
      <c r="LHR137" s="947"/>
      <c r="LHS137" s="947"/>
      <c r="LHT137" s="947"/>
      <c r="LHU137" s="947"/>
      <c r="LHV137" s="947"/>
      <c r="LHW137" s="947"/>
      <c r="LHX137" s="947"/>
      <c r="LHY137" s="947"/>
      <c r="LHZ137" s="947"/>
      <c r="LIA137" s="947"/>
      <c r="LIB137" s="947"/>
      <c r="LIC137" s="947"/>
      <c r="LID137" s="947"/>
      <c r="LIE137" s="947"/>
      <c r="LIF137" s="947"/>
      <c r="LIG137" s="947"/>
      <c r="LIH137" s="947"/>
      <c r="LII137" s="947"/>
      <c r="LIJ137" s="947"/>
      <c r="LIK137" s="947"/>
      <c r="LIL137" s="947"/>
      <c r="LIM137" s="947"/>
      <c r="LIN137" s="947"/>
      <c r="LIO137" s="947"/>
      <c r="LIP137" s="947"/>
      <c r="LIQ137" s="947"/>
      <c r="LIR137" s="947"/>
      <c r="LIS137" s="947"/>
      <c r="LIT137" s="947"/>
      <c r="LIU137" s="947"/>
      <c r="LIV137" s="947"/>
      <c r="LIW137" s="947"/>
      <c r="LIX137" s="947"/>
      <c r="LIY137" s="947"/>
      <c r="LIZ137" s="947"/>
      <c r="LJA137" s="947"/>
      <c r="LJB137" s="947"/>
      <c r="LJC137" s="947"/>
      <c r="LJD137" s="947"/>
      <c r="LJE137" s="947"/>
      <c r="LJF137" s="947"/>
      <c r="LJG137" s="947"/>
      <c r="LJH137" s="947"/>
      <c r="LJI137" s="947"/>
      <c r="LJJ137" s="947"/>
      <c r="LJK137" s="947"/>
      <c r="LJL137" s="947"/>
      <c r="LJM137" s="947"/>
      <c r="LJN137" s="947"/>
      <c r="LJO137" s="947"/>
      <c r="LJP137" s="947"/>
      <c r="LJQ137" s="947"/>
      <c r="LJR137" s="947"/>
      <c r="LJS137" s="947"/>
      <c r="LJT137" s="947"/>
      <c r="LJU137" s="947"/>
      <c r="LJV137" s="947"/>
      <c r="LJW137" s="947"/>
      <c r="LJX137" s="947"/>
      <c r="LJY137" s="947"/>
      <c r="LJZ137" s="947"/>
      <c r="LKA137" s="947"/>
      <c r="LKB137" s="947"/>
      <c r="LKC137" s="947"/>
      <c r="LKD137" s="947"/>
      <c r="LKE137" s="947"/>
      <c r="LKF137" s="947"/>
      <c r="LKG137" s="947"/>
      <c r="LKH137" s="947"/>
      <c r="LKI137" s="947"/>
      <c r="LKJ137" s="947"/>
      <c r="LKK137" s="947"/>
      <c r="LKL137" s="947"/>
      <c r="LKM137" s="947"/>
      <c r="LKN137" s="947"/>
      <c r="LKO137" s="947"/>
      <c r="LKP137" s="947"/>
      <c r="LKQ137" s="947"/>
      <c r="LKR137" s="947"/>
      <c r="LKS137" s="947"/>
      <c r="LKT137" s="947"/>
      <c r="LKU137" s="947"/>
      <c r="LKV137" s="947"/>
      <c r="LKW137" s="947"/>
      <c r="LKX137" s="947"/>
      <c r="LKY137" s="947"/>
      <c r="LKZ137" s="947"/>
      <c r="LLA137" s="947"/>
      <c r="LLB137" s="947"/>
      <c r="LLC137" s="947"/>
      <c r="LLD137" s="947"/>
      <c r="LLE137" s="947"/>
      <c r="LLF137" s="947"/>
      <c r="LLG137" s="947"/>
      <c r="LLH137" s="947"/>
      <c r="LLI137" s="947"/>
      <c r="LLJ137" s="947"/>
      <c r="LLK137" s="947"/>
      <c r="LLL137" s="947"/>
      <c r="LLM137" s="947"/>
      <c r="LLN137" s="947"/>
      <c r="LLO137" s="947"/>
      <c r="LLP137" s="947"/>
      <c r="LLQ137" s="947"/>
      <c r="LLR137" s="947"/>
      <c r="LLS137" s="947"/>
      <c r="LLT137" s="947"/>
      <c r="LLU137" s="947"/>
      <c r="LLV137" s="947"/>
      <c r="LLW137" s="947"/>
      <c r="LLX137" s="947"/>
      <c r="LLY137" s="947"/>
      <c r="LLZ137" s="947"/>
      <c r="LMA137" s="947"/>
      <c r="LMB137" s="947"/>
      <c r="LMC137" s="947"/>
      <c r="LMD137" s="947"/>
      <c r="LME137" s="947"/>
      <c r="LMF137" s="947"/>
      <c r="LMG137" s="947"/>
      <c r="LMH137" s="947"/>
      <c r="LMI137" s="947"/>
      <c r="LMJ137" s="947"/>
      <c r="LMK137" s="947"/>
      <c r="LML137" s="947"/>
      <c r="LMM137" s="947"/>
      <c r="LMN137" s="947"/>
      <c r="LMO137" s="947"/>
      <c r="LMP137" s="947"/>
      <c r="LMQ137" s="947"/>
      <c r="LMR137" s="947"/>
      <c r="LMS137" s="947"/>
      <c r="LMT137" s="947"/>
      <c r="LMU137" s="947"/>
      <c r="LMV137" s="947"/>
      <c r="LMW137" s="947"/>
      <c r="LMX137" s="947"/>
      <c r="LMY137" s="947"/>
      <c r="LMZ137" s="947"/>
      <c r="LNA137" s="947"/>
      <c r="LNB137" s="947"/>
      <c r="LNC137" s="947"/>
      <c r="LND137" s="947"/>
      <c r="LNE137" s="947"/>
      <c r="LNF137" s="947"/>
      <c r="LNG137" s="947"/>
      <c r="LNH137" s="947"/>
      <c r="LNI137" s="947"/>
      <c r="LNJ137" s="947"/>
      <c r="LNK137" s="947"/>
      <c r="LNL137" s="947"/>
      <c r="LNM137" s="947"/>
      <c r="LNN137" s="947"/>
      <c r="LNO137" s="947"/>
      <c r="LNP137" s="947"/>
      <c r="LNQ137" s="947"/>
      <c r="LNR137" s="947"/>
      <c r="LNS137" s="947"/>
      <c r="LNT137" s="947"/>
      <c r="LNU137" s="947"/>
      <c r="LNV137" s="947"/>
      <c r="LNW137" s="947"/>
      <c r="LNX137" s="947"/>
      <c r="LNY137" s="947"/>
      <c r="LNZ137" s="947"/>
      <c r="LOA137" s="947"/>
      <c r="LOB137" s="947"/>
      <c r="LOC137" s="947"/>
      <c r="LOD137" s="947"/>
      <c r="LOE137" s="947"/>
      <c r="LOF137" s="947"/>
      <c r="LOG137" s="947"/>
      <c r="LOH137" s="947"/>
      <c r="LOI137" s="947"/>
      <c r="LOJ137" s="947"/>
      <c r="LOK137" s="947"/>
      <c r="LOL137" s="947"/>
      <c r="LOM137" s="947"/>
      <c r="LON137" s="947"/>
      <c r="LOO137" s="947"/>
      <c r="LOP137" s="947"/>
      <c r="LOQ137" s="947"/>
      <c r="LOR137" s="947"/>
      <c r="LOS137" s="947"/>
      <c r="LOT137" s="947"/>
      <c r="LOU137" s="947"/>
      <c r="LOV137" s="947"/>
      <c r="LOW137" s="947"/>
      <c r="LOX137" s="947"/>
      <c r="LOY137" s="947"/>
      <c r="LOZ137" s="947"/>
      <c r="LPA137" s="947"/>
      <c r="LPB137" s="947"/>
      <c r="LPC137" s="947"/>
      <c r="LPD137" s="947"/>
      <c r="LPE137" s="947"/>
      <c r="LPF137" s="947"/>
      <c r="LPG137" s="947"/>
      <c r="LPH137" s="947"/>
      <c r="LPI137" s="947"/>
      <c r="LPJ137" s="947"/>
      <c r="LPK137" s="947"/>
      <c r="LPL137" s="947"/>
      <c r="LPM137" s="947"/>
      <c r="LPN137" s="947"/>
      <c r="LPO137" s="947"/>
      <c r="LPP137" s="947"/>
      <c r="LPQ137" s="947"/>
      <c r="LPR137" s="947"/>
      <c r="LPS137" s="947"/>
      <c r="LPT137" s="947"/>
      <c r="LPU137" s="947"/>
      <c r="LPV137" s="947"/>
      <c r="LPW137" s="947"/>
      <c r="LPX137" s="947"/>
      <c r="LPY137" s="947"/>
      <c r="LPZ137" s="947"/>
      <c r="LQA137" s="947"/>
      <c r="LQB137" s="947"/>
      <c r="LQC137" s="947"/>
      <c r="LQD137" s="947"/>
      <c r="LQE137" s="947"/>
      <c r="LQF137" s="947"/>
      <c r="LQG137" s="947"/>
      <c r="LQH137" s="947"/>
      <c r="LQI137" s="947"/>
      <c r="LQJ137" s="947"/>
      <c r="LQK137" s="947"/>
      <c r="LQL137" s="947"/>
      <c r="LQM137" s="947"/>
      <c r="LQN137" s="947"/>
      <c r="LQO137" s="947"/>
      <c r="LQP137" s="947"/>
      <c r="LQQ137" s="947"/>
      <c r="LQR137" s="947"/>
      <c r="LQS137" s="947"/>
      <c r="LQT137" s="947"/>
      <c r="LQU137" s="947"/>
      <c r="LQV137" s="947"/>
      <c r="LQW137" s="947"/>
      <c r="LQX137" s="947"/>
      <c r="LQY137" s="947"/>
      <c r="LQZ137" s="947"/>
      <c r="LRA137" s="947"/>
      <c r="LRB137" s="947"/>
      <c r="LRC137" s="947"/>
      <c r="LRD137" s="947"/>
      <c r="LRE137" s="947"/>
      <c r="LRF137" s="947"/>
      <c r="LRG137" s="947"/>
      <c r="LRH137" s="947"/>
      <c r="LRI137" s="947"/>
      <c r="LRJ137" s="947"/>
      <c r="LRK137" s="947"/>
      <c r="LRL137" s="947"/>
      <c r="LRM137" s="947"/>
      <c r="LRN137" s="947"/>
      <c r="LRO137" s="947"/>
      <c r="LRP137" s="947"/>
      <c r="LRQ137" s="947"/>
      <c r="LRR137" s="947"/>
      <c r="LRS137" s="947"/>
      <c r="LRT137" s="947"/>
      <c r="LRU137" s="947"/>
      <c r="LRV137" s="947"/>
      <c r="LRW137" s="947"/>
      <c r="LRX137" s="947"/>
      <c r="LRY137" s="947"/>
      <c r="LRZ137" s="947"/>
      <c r="LSA137" s="947"/>
      <c r="LSB137" s="947"/>
      <c r="LSC137" s="947"/>
      <c r="LSD137" s="947"/>
      <c r="LSE137" s="947"/>
      <c r="LSF137" s="947"/>
      <c r="LSG137" s="947"/>
      <c r="LSH137" s="947"/>
      <c r="LSI137" s="947"/>
      <c r="LSJ137" s="947"/>
      <c r="LSK137" s="947"/>
      <c r="LSL137" s="947"/>
      <c r="LSM137" s="947"/>
      <c r="LSN137" s="947"/>
      <c r="LSO137" s="947"/>
      <c r="LSP137" s="947"/>
      <c r="LSQ137" s="947"/>
      <c r="LSR137" s="947"/>
      <c r="LSS137" s="947"/>
      <c r="LST137" s="947"/>
      <c r="LSU137" s="947"/>
      <c r="LSV137" s="947"/>
      <c r="LSW137" s="947"/>
      <c r="LSX137" s="947"/>
      <c r="LSY137" s="947"/>
      <c r="LSZ137" s="947"/>
      <c r="LTA137" s="947"/>
      <c r="LTB137" s="947"/>
      <c r="LTC137" s="947"/>
      <c r="LTD137" s="947"/>
      <c r="LTE137" s="947"/>
      <c r="LTF137" s="947"/>
      <c r="LTG137" s="947"/>
      <c r="LTH137" s="947"/>
      <c r="LTI137" s="947"/>
      <c r="LTJ137" s="947"/>
      <c r="LTK137" s="947"/>
      <c r="LTL137" s="947"/>
      <c r="LTM137" s="947"/>
      <c r="LTN137" s="947"/>
      <c r="LTO137" s="947"/>
      <c r="LTP137" s="947"/>
      <c r="LTQ137" s="947"/>
      <c r="LTR137" s="947"/>
      <c r="LTS137" s="947"/>
      <c r="LTT137" s="947"/>
      <c r="LTU137" s="947"/>
      <c r="LTV137" s="947"/>
      <c r="LTW137" s="947"/>
      <c r="LTX137" s="947"/>
      <c r="LTY137" s="947"/>
      <c r="LTZ137" s="947"/>
      <c r="LUA137" s="947"/>
      <c r="LUB137" s="947"/>
      <c r="LUC137" s="947"/>
      <c r="LUD137" s="947"/>
      <c r="LUE137" s="947"/>
      <c r="LUF137" s="947"/>
      <c r="LUG137" s="947"/>
      <c r="LUH137" s="947"/>
      <c r="LUI137" s="947"/>
      <c r="LUJ137" s="947"/>
      <c r="LUK137" s="947"/>
      <c r="LUL137" s="947"/>
      <c r="LUM137" s="947"/>
      <c r="LUN137" s="947"/>
      <c r="LUO137" s="947"/>
      <c r="LUP137" s="947"/>
      <c r="LUQ137" s="947"/>
      <c r="LUR137" s="947"/>
      <c r="LUS137" s="947"/>
      <c r="LUT137" s="947"/>
      <c r="LUU137" s="947"/>
      <c r="LUV137" s="947"/>
      <c r="LUW137" s="947"/>
      <c r="LUX137" s="947"/>
      <c r="LUY137" s="947"/>
      <c r="LUZ137" s="947"/>
      <c r="LVA137" s="947"/>
      <c r="LVB137" s="947"/>
      <c r="LVC137" s="947"/>
      <c r="LVD137" s="947"/>
      <c r="LVE137" s="947"/>
      <c r="LVF137" s="947"/>
      <c r="LVG137" s="947"/>
      <c r="LVH137" s="947"/>
      <c r="LVI137" s="947"/>
      <c r="LVJ137" s="947"/>
      <c r="LVK137" s="947"/>
      <c r="LVL137" s="947"/>
      <c r="LVM137" s="947"/>
      <c r="LVN137" s="947"/>
      <c r="LVO137" s="947"/>
      <c r="LVP137" s="947"/>
      <c r="LVQ137" s="947"/>
      <c r="LVR137" s="947"/>
      <c r="LVS137" s="947"/>
      <c r="LVT137" s="947"/>
      <c r="LVU137" s="947"/>
      <c r="LVV137" s="947"/>
      <c r="LVW137" s="947"/>
      <c r="LVX137" s="947"/>
      <c r="LVY137" s="947"/>
      <c r="LVZ137" s="947"/>
      <c r="LWA137" s="947"/>
      <c r="LWB137" s="947"/>
      <c r="LWC137" s="947"/>
      <c r="LWD137" s="947"/>
      <c r="LWE137" s="947"/>
      <c r="LWF137" s="947"/>
      <c r="LWG137" s="947"/>
      <c r="LWH137" s="947"/>
      <c r="LWI137" s="947"/>
      <c r="LWJ137" s="947"/>
      <c r="LWK137" s="947"/>
      <c r="LWL137" s="947"/>
      <c r="LWM137" s="947"/>
      <c r="LWN137" s="947"/>
      <c r="LWO137" s="947"/>
      <c r="LWP137" s="947"/>
      <c r="LWQ137" s="947"/>
      <c r="LWR137" s="947"/>
      <c r="LWS137" s="947"/>
      <c r="LWT137" s="947"/>
      <c r="LWU137" s="947"/>
      <c r="LWV137" s="947"/>
      <c r="LWW137" s="947"/>
      <c r="LWX137" s="947"/>
      <c r="LWY137" s="947"/>
      <c r="LWZ137" s="947"/>
      <c r="LXA137" s="947"/>
      <c r="LXB137" s="947"/>
      <c r="LXC137" s="947"/>
      <c r="LXD137" s="947"/>
      <c r="LXE137" s="947"/>
      <c r="LXF137" s="947"/>
      <c r="LXG137" s="947"/>
      <c r="LXH137" s="947"/>
      <c r="LXI137" s="947"/>
      <c r="LXJ137" s="947"/>
      <c r="LXK137" s="947"/>
      <c r="LXL137" s="947"/>
      <c r="LXM137" s="947"/>
      <c r="LXN137" s="947"/>
      <c r="LXO137" s="947"/>
      <c r="LXP137" s="947"/>
      <c r="LXQ137" s="947"/>
      <c r="LXR137" s="947"/>
      <c r="LXS137" s="947"/>
      <c r="LXT137" s="947"/>
      <c r="LXU137" s="947"/>
      <c r="LXV137" s="947"/>
      <c r="LXW137" s="947"/>
      <c r="LXX137" s="947"/>
      <c r="LXY137" s="947"/>
      <c r="LXZ137" s="947"/>
      <c r="LYA137" s="947"/>
      <c r="LYB137" s="947"/>
      <c r="LYC137" s="947"/>
      <c r="LYD137" s="947"/>
      <c r="LYE137" s="947"/>
      <c r="LYF137" s="947"/>
      <c r="LYG137" s="947"/>
      <c r="LYH137" s="947"/>
      <c r="LYI137" s="947"/>
      <c r="LYJ137" s="947"/>
      <c r="LYK137" s="947"/>
      <c r="LYL137" s="947"/>
      <c r="LYM137" s="947"/>
      <c r="LYN137" s="947"/>
      <c r="LYO137" s="947"/>
      <c r="LYP137" s="947"/>
      <c r="LYQ137" s="947"/>
      <c r="LYR137" s="947"/>
      <c r="LYS137" s="947"/>
      <c r="LYT137" s="947"/>
      <c r="LYU137" s="947"/>
      <c r="LYV137" s="947"/>
      <c r="LYW137" s="947"/>
      <c r="LYX137" s="947"/>
      <c r="LYY137" s="947"/>
      <c r="LYZ137" s="947"/>
      <c r="LZA137" s="947"/>
      <c r="LZB137" s="947"/>
      <c r="LZC137" s="947"/>
      <c r="LZD137" s="947"/>
      <c r="LZE137" s="947"/>
      <c r="LZF137" s="947"/>
      <c r="LZG137" s="947"/>
      <c r="LZH137" s="947"/>
      <c r="LZI137" s="947"/>
      <c r="LZJ137" s="947"/>
      <c r="LZK137" s="947"/>
      <c r="LZL137" s="947"/>
      <c r="LZM137" s="947"/>
      <c r="LZN137" s="947"/>
      <c r="LZO137" s="947"/>
      <c r="LZP137" s="947"/>
      <c r="LZQ137" s="947"/>
      <c r="LZR137" s="947"/>
      <c r="LZS137" s="947"/>
      <c r="LZT137" s="947"/>
      <c r="LZU137" s="947"/>
      <c r="LZV137" s="947"/>
      <c r="LZW137" s="947"/>
      <c r="LZX137" s="947"/>
      <c r="LZY137" s="947"/>
      <c r="LZZ137" s="947"/>
      <c r="MAA137" s="947"/>
      <c r="MAB137" s="947"/>
      <c r="MAC137" s="947"/>
      <c r="MAD137" s="947"/>
      <c r="MAE137" s="947"/>
      <c r="MAF137" s="947"/>
      <c r="MAG137" s="947"/>
      <c r="MAH137" s="947"/>
      <c r="MAI137" s="947"/>
      <c r="MAJ137" s="947"/>
      <c r="MAK137" s="947"/>
      <c r="MAL137" s="947"/>
      <c r="MAM137" s="947"/>
      <c r="MAN137" s="947"/>
      <c r="MAO137" s="947"/>
      <c r="MAP137" s="947"/>
      <c r="MAQ137" s="947"/>
      <c r="MAR137" s="947"/>
      <c r="MAS137" s="947"/>
      <c r="MAT137" s="947"/>
      <c r="MAU137" s="947"/>
      <c r="MAV137" s="947"/>
      <c r="MAW137" s="947"/>
      <c r="MAX137" s="947"/>
      <c r="MAY137" s="947"/>
      <c r="MAZ137" s="947"/>
      <c r="MBA137" s="947"/>
      <c r="MBB137" s="947"/>
      <c r="MBC137" s="947"/>
      <c r="MBD137" s="947"/>
      <c r="MBE137" s="947"/>
      <c r="MBF137" s="947"/>
      <c r="MBG137" s="947"/>
      <c r="MBH137" s="947"/>
      <c r="MBI137" s="947"/>
      <c r="MBJ137" s="947"/>
      <c r="MBK137" s="947"/>
      <c r="MBL137" s="947"/>
      <c r="MBM137" s="947"/>
      <c r="MBN137" s="947"/>
      <c r="MBO137" s="947"/>
      <c r="MBP137" s="947"/>
      <c r="MBQ137" s="947"/>
      <c r="MBR137" s="947"/>
      <c r="MBS137" s="947"/>
      <c r="MBT137" s="947"/>
      <c r="MBU137" s="947"/>
      <c r="MBV137" s="947"/>
      <c r="MBW137" s="947"/>
      <c r="MBX137" s="947"/>
      <c r="MBY137" s="947"/>
      <c r="MBZ137" s="947"/>
      <c r="MCA137" s="947"/>
      <c r="MCB137" s="947"/>
      <c r="MCC137" s="947"/>
      <c r="MCD137" s="947"/>
      <c r="MCE137" s="947"/>
      <c r="MCF137" s="947"/>
      <c r="MCG137" s="947"/>
      <c r="MCH137" s="947"/>
      <c r="MCI137" s="947"/>
      <c r="MCJ137" s="947"/>
      <c r="MCK137" s="947"/>
      <c r="MCL137" s="947"/>
      <c r="MCM137" s="947"/>
      <c r="MCN137" s="947"/>
      <c r="MCO137" s="947"/>
      <c r="MCP137" s="947"/>
      <c r="MCQ137" s="947"/>
      <c r="MCR137" s="947"/>
      <c r="MCS137" s="947"/>
      <c r="MCT137" s="947"/>
      <c r="MCU137" s="947"/>
      <c r="MCV137" s="947"/>
      <c r="MCW137" s="947"/>
      <c r="MCX137" s="947"/>
      <c r="MCY137" s="947"/>
      <c r="MCZ137" s="947"/>
      <c r="MDA137" s="947"/>
      <c r="MDB137" s="947"/>
      <c r="MDC137" s="947"/>
      <c r="MDD137" s="947"/>
      <c r="MDE137" s="947"/>
      <c r="MDF137" s="947"/>
      <c r="MDG137" s="947"/>
      <c r="MDH137" s="947"/>
      <c r="MDI137" s="947"/>
      <c r="MDJ137" s="947"/>
      <c r="MDK137" s="947"/>
      <c r="MDL137" s="947"/>
      <c r="MDM137" s="947"/>
      <c r="MDN137" s="947"/>
      <c r="MDO137" s="947"/>
      <c r="MDP137" s="947"/>
      <c r="MDQ137" s="947"/>
      <c r="MDR137" s="947"/>
      <c r="MDS137" s="947"/>
      <c r="MDT137" s="947"/>
      <c r="MDU137" s="947"/>
      <c r="MDV137" s="947"/>
      <c r="MDW137" s="947"/>
      <c r="MDX137" s="947"/>
      <c r="MDY137" s="947"/>
      <c r="MDZ137" s="947"/>
      <c r="MEA137" s="947"/>
      <c r="MEB137" s="947"/>
      <c r="MEC137" s="947"/>
      <c r="MED137" s="947"/>
      <c r="MEE137" s="947"/>
      <c r="MEF137" s="947"/>
      <c r="MEG137" s="947"/>
      <c r="MEH137" s="947"/>
      <c r="MEI137" s="947"/>
      <c r="MEJ137" s="947"/>
      <c r="MEK137" s="947"/>
      <c r="MEL137" s="947"/>
      <c r="MEM137" s="947"/>
      <c r="MEN137" s="947"/>
      <c r="MEO137" s="947"/>
      <c r="MEP137" s="947"/>
      <c r="MEQ137" s="947"/>
      <c r="MER137" s="947"/>
      <c r="MES137" s="947"/>
      <c r="MET137" s="947"/>
      <c r="MEU137" s="947"/>
      <c r="MEV137" s="947"/>
      <c r="MEW137" s="947"/>
      <c r="MEX137" s="947"/>
      <c r="MEY137" s="947"/>
      <c r="MEZ137" s="947"/>
      <c r="MFA137" s="947"/>
      <c r="MFB137" s="947"/>
      <c r="MFC137" s="947"/>
      <c r="MFD137" s="947"/>
      <c r="MFE137" s="947"/>
      <c r="MFF137" s="947"/>
      <c r="MFG137" s="947"/>
      <c r="MFH137" s="947"/>
      <c r="MFI137" s="947"/>
      <c r="MFJ137" s="947"/>
      <c r="MFK137" s="947"/>
      <c r="MFL137" s="947"/>
      <c r="MFM137" s="947"/>
      <c r="MFN137" s="947"/>
      <c r="MFO137" s="947"/>
      <c r="MFP137" s="947"/>
      <c r="MFQ137" s="947"/>
      <c r="MFR137" s="947"/>
      <c r="MFS137" s="947"/>
      <c r="MFT137" s="947"/>
      <c r="MFU137" s="947"/>
      <c r="MFV137" s="947"/>
      <c r="MFW137" s="947"/>
      <c r="MFX137" s="947"/>
      <c r="MFY137" s="947"/>
      <c r="MFZ137" s="947"/>
      <c r="MGA137" s="947"/>
      <c r="MGB137" s="947"/>
      <c r="MGC137" s="947"/>
      <c r="MGD137" s="947"/>
      <c r="MGE137" s="947"/>
      <c r="MGF137" s="947"/>
      <c r="MGG137" s="947"/>
      <c r="MGH137" s="947"/>
      <c r="MGI137" s="947"/>
      <c r="MGJ137" s="947"/>
      <c r="MGK137" s="947"/>
      <c r="MGL137" s="947"/>
      <c r="MGM137" s="947"/>
      <c r="MGN137" s="947"/>
      <c r="MGO137" s="947"/>
      <c r="MGP137" s="947"/>
      <c r="MGQ137" s="947"/>
      <c r="MGR137" s="947"/>
      <c r="MGS137" s="947"/>
      <c r="MGT137" s="947"/>
      <c r="MGU137" s="947"/>
      <c r="MGV137" s="947"/>
      <c r="MGW137" s="947"/>
      <c r="MGX137" s="947"/>
      <c r="MGY137" s="947"/>
      <c r="MGZ137" s="947"/>
      <c r="MHA137" s="947"/>
      <c r="MHB137" s="947"/>
      <c r="MHC137" s="947"/>
      <c r="MHD137" s="947"/>
      <c r="MHE137" s="947"/>
      <c r="MHF137" s="947"/>
      <c r="MHG137" s="947"/>
      <c r="MHH137" s="947"/>
      <c r="MHI137" s="947"/>
      <c r="MHJ137" s="947"/>
      <c r="MHK137" s="947"/>
      <c r="MHL137" s="947"/>
      <c r="MHM137" s="947"/>
      <c r="MHN137" s="947"/>
      <c r="MHO137" s="947"/>
      <c r="MHP137" s="947"/>
      <c r="MHQ137" s="947"/>
      <c r="MHR137" s="947"/>
      <c r="MHS137" s="947"/>
      <c r="MHT137" s="947"/>
      <c r="MHU137" s="947"/>
      <c r="MHV137" s="947"/>
      <c r="MHW137" s="947"/>
      <c r="MHX137" s="947"/>
      <c r="MHY137" s="947"/>
      <c r="MHZ137" s="947"/>
      <c r="MIA137" s="947"/>
      <c r="MIB137" s="947"/>
      <c r="MIC137" s="947"/>
      <c r="MID137" s="947"/>
      <c r="MIE137" s="947"/>
      <c r="MIF137" s="947"/>
      <c r="MIG137" s="947"/>
      <c r="MIH137" s="947"/>
      <c r="MII137" s="947"/>
      <c r="MIJ137" s="947"/>
      <c r="MIK137" s="947"/>
      <c r="MIL137" s="947"/>
      <c r="MIM137" s="947"/>
      <c r="MIN137" s="947"/>
      <c r="MIO137" s="947"/>
      <c r="MIP137" s="947"/>
      <c r="MIQ137" s="947"/>
      <c r="MIR137" s="947"/>
      <c r="MIS137" s="947"/>
      <c r="MIT137" s="947"/>
      <c r="MIU137" s="947"/>
      <c r="MIV137" s="947"/>
      <c r="MIW137" s="947"/>
      <c r="MIX137" s="947"/>
      <c r="MIY137" s="947"/>
      <c r="MIZ137" s="947"/>
      <c r="MJA137" s="947"/>
      <c r="MJB137" s="947"/>
      <c r="MJC137" s="947"/>
      <c r="MJD137" s="947"/>
      <c r="MJE137" s="947"/>
      <c r="MJF137" s="947"/>
      <c r="MJG137" s="947"/>
      <c r="MJH137" s="947"/>
      <c r="MJI137" s="947"/>
      <c r="MJJ137" s="947"/>
      <c r="MJK137" s="947"/>
      <c r="MJL137" s="947"/>
      <c r="MJM137" s="947"/>
      <c r="MJN137" s="947"/>
      <c r="MJO137" s="947"/>
      <c r="MJP137" s="947"/>
      <c r="MJQ137" s="947"/>
      <c r="MJR137" s="947"/>
      <c r="MJS137" s="947"/>
      <c r="MJT137" s="947"/>
      <c r="MJU137" s="947"/>
      <c r="MJV137" s="947"/>
      <c r="MJW137" s="947"/>
      <c r="MJX137" s="947"/>
      <c r="MJY137" s="947"/>
      <c r="MJZ137" s="947"/>
      <c r="MKA137" s="947"/>
      <c r="MKB137" s="947"/>
      <c r="MKC137" s="947"/>
      <c r="MKD137" s="947"/>
      <c r="MKE137" s="947"/>
      <c r="MKF137" s="947"/>
      <c r="MKG137" s="947"/>
      <c r="MKH137" s="947"/>
      <c r="MKI137" s="947"/>
      <c r="MKJ137" s="947"/>
      <c r="MKK137" s="947"/>
      <c r="MKL137" s="947"/>
      <c r="MKM137" s="947"/>
      <c r="MKN137" s="947"/>
      <c r="MKO137" s="947"/>
      <c r="MKP137" s="947"/>
      <c r="MKQ137" s="947"/>
      <c r="MKR137" s="947"/>
      <c r="MKS137" s="947"/>
      <c r="MKT137" s="947"/>
      <c r="MKU137" s="947"/>
      <c r="MKV137" s="947"/>
      <c r="MKW137" s="947"/>
      <c r="MKX137" s="947"/>
      <c r="MKY137" s="947"/>
      <c r="MKZ137" s="947"/>
      <c r="MLA137" s="947"/>
      <c r="MLB137" s="947"/>
      <c r="MLC137" s="947"/>
      <c r="MLD137" s="947"/>
      <c r="MLE137" s="947"/>
      <c r="MLF137" s="947"/>
      <c r="MLG137" s="947"/>
      <c r="MLH137" s="947"/>
      <c r="MLI137" s="947"/>
      <c r="MLJ137" s="947"/>
      <c r="MLK137" s="947"/>
      <c r="MLL137" s="947"/>
      <c r="MLM137" s="947"/>
      <c r="MLN137" s="947"/>
      <c r="MLO137" s="947"/>
      <c r="MLP137" s="947"/>
      <c r="MLQ137" s="947"/>
      <c r="MLR137" s="947"/>
      <c r="MLS137" s="947"/>
      <c r="MLT137" s="947"/>
      <c r="MLU137" s="947"/>
      <c r="MLV137" s="947"/>
      <c r="MLW137" s="947"/>
      <c r="MLX137" s="947"/>
      <c r="MLY137" s="947"/>
      <c r="MLZ137" s="947"/>
      <c r="MMA137" s="947"/>
      <c r="MMB137" s="947"/>
      <c r="MMC137" s="947"/>
      <c r="MMD137" s="947"/>
      <c r="MME137" s="947"/>
      <c r="MMF137" s="947"/>
      <c r="MMG137" s="947"/>
      <c r="MMH137" s="947"/>
      <c r="MMI137" s="947"/>
      <c r="MMJ137" s="947"/>
      <c r="MMK137" s="947"/>
      <c r="MML137" s="947"/>
      <c r="MMM137" s="947"/>
      <c r="MMN137" s="947"/>
      <c r="MMO137" s="947"/>
      <c r="MMP137" s="947"/>
      <c r="MMQ137" s="947"/>
      <c r="MMR137" s="947"/>
      <c r="MMS137" s="947"/>
      <c r="MMT137" s="947"/>
      <c r="MMU137" s="947"/>
      <c r="MMV137" s="947"/>
      <c r="MMW137" s="947"/>
      <c r="MMX137" s="947"/>
      <c r="MMY137" s="947"/>
      <c r="MMZ137" s="947"/>
      <c r="MNA137" s="947"/>
      <c r="MNB137" s="947"/>
      <c r="MNC137" s="947"/>
      <c r="MND137" s="947"/>
      <c r="MNE137" s="947"/>
      <c r="MNF137" s="947"/>
      <c r="MNG137" s="947"/>
      <c r="MNH137" s="947"/>
      <c r="MNI137" s="947"/>
      <c r="MNJ137" s="947"/>
      <c r="MNK137" s="947"/>
      <c r="MNL137" s="947"/>
      <c r="MNM137" s="947"/>
      <c r="MNN137" s="947"/>
      <c r="MNO137" s="947"/>
      <c r="MNP137" s="947"/>
      <c r="MNQ137" s="947"/>
      <c r="MNR137" s="947"/>
      <c r="MNS137" s="947"/>
      <c r="MNT137" s="947"/>
      <c r="MNU137" s="947"/>
      <c r="MNV137" s="947"/>
      <c r="MNW137" s="947"/>
      <c r="MNX137" s="947"/>
      <c r="MNY137" s="947"/>
      <c r="MNZ137" s="947"/>
      <c r="MOA137" s="947"/>
      <c r="MOB137" s="947"/>
      <c r="MOC137" s="947"/>
      <c r="MOD137" s="947"/>
      <c r="MOE137" s="947"/>
      <c r="MOF137" s="947"/>
      <c r="MOG137" s="947"/>
      <c r="MOH137" s="947"/>
      <c r="MOI137" s="947"/>
      <c r="MOJ137" s="947"/>
      <c r="MOK137" s="947"/>
      <c r="MOL137" s="947"/>
      <c r="MOM137" s="947"/>
      <c r="MON137" s="947"/>
      <c r="MOO137" s="947"/>
      <c r="MOP137" s="947"/>
      <c r="MOQ137" s="947"/>
      <c r="MOR137" s="947"/>
      <c r="MOS137" s="947"/>
      <c r="MOT137" s="947"/>
      <c r="MOU137" s="947"/>
      <c r="MOV137" s="947"/>
      <c r="MOW137" s="947"/>
      <c r="MOX137" s="947"/>
      <c r="MOY137" s="947"/>
      <c r="MOZ137" s="947"/>
      <c r="MPA137" s="947"/>
      <c r="MPB137" s="947"/>
      <c r="MPC137" s="947"/>
      <c r="MPD137" s="947"/>
      <c r="MPE137" s="947"/>
      <c r="MPF137" s="947"/>
      <c r="MPG137" s="947"/>
      <c r="MPH137" s="947"/>
      <c r="MPI137" s="947"/>
      <c r="MPJ137" s="947"/>
      <c r="MPK137" s="947"/>
      <c r="MPL137" s="947"/>
      <c r="MPM137" s="947"/>
      <c r="MPN137" s="947"/>
      <c r="MPO137" s="947"/>
      <c r="MPP137" s="947"/>
      <c r="MPQ137" s="947"/>
      <c r="MPR137" s="947"/>
      <c r="MPS137" s="947"/>
      <c r="MPT137" s="947"/>
      <c r="MPU137" s="947"/>
      <c r="MPV137" s="947"/>
      <c r="MPW137" s="947"/>
      <c r="MPX137" s="947"/>
      <c r="MPY137" s="947"/>
      <c r="MPZ137" s="947"/>
      <c r="MQA137" s="947"/>
      <c r="MQB137" s="947"/>
      <c r="MQC137" s="947"/>
      <c r="MQD137" s="947"/>
      <c r="MQE137" s="947"/>
      <c r="MQF137" s="947"/>
      <c r="MQG137" s="947"/>
      <c r="MQH137" s="947"/>
      <c r="MQI137" s="947"/>
      <c r="MQJ137" s="947"/>
      <c r="MQK137" s="947"/>
      <c r="MQL137" s="947"/>
      <c r="MQM137" s="947"/>
      <c r="MQN137" s="947"/>
      <c r="MQO137" s="947"/>
      <c r="MQP137" s="947"/>
      <c r="MQQ137" s="947"/>
      <c r="MQR137" s="947"/>
      <c r="MQS137" s="947"/>
      <c r="MQT137" s="947"/>
      <c r="MQU137" s="947"/>
      <c r="MQV137" s="947"/>
      <c r="MQW137" s="947"/>
      <c r="MQX137" s="947"/>
      <c r="MQY137" s="947"/>
      <c r="MQZ137" s="947"/>
      <c r="MRA137" s="947"/>
      <c r="MRB137" s="947"/>
      <c r="MRC137" s="947"/>
      <c r="MRD137" s="947"/>
      <c r="MRE137" s="947"/>
      <c r="MRF137" s="947"/>
      <c r="MRG137" s="947"/>
      <c r="MRH137" s="947"/>
      <c r="MRI137" s="947"/>
      <c r="MRJ137" s="947"/>
      <c r="MRK137" s="947"/>
      <c r="MRL137" s="947"/>
      <c r="MRM137" s="947"/>
      <c r="MRN137" s="947"/>
      <c r="MRO137" s="947"/>
      <c r="MRP137" s="947"/>
      <c r="MRQ137" s="947"/>
      <c r="MRR137" s="947"/>
      <c r="MRS137" s="947"/>
      <c r="MRT137" s="947"/>
      <c r="MRU137" s="947"/>
      <c r="MRV137" s="947"/>
      <c r="MRW137" s="947"/>
      <c r="MRX137" s="947"/>
      <c r="MRY137" s="947"/>
      <c r="MRZ137" s="947"/>
      <c r="MSA137" s="947"/>
      <c r="MSB137" s="947"/>
      <c r="MSC137" s="947"/>
      <c r="MSD137" s="947"/>
      <c r="MSE137" s="947"/>
      <c r="MSF137" s="947"/>
      <c r="MSG137" s="947"/>
      <c r="MSH137" s="947"/>
      <c r="MSI137" s="947"/>
      <c r="MSJ137" s="947"/>
      <c r="MSK137" s="947"/>
      <c r="MSL137" s="947"/>
      <c r="MSM137" s="947"/>
      <c r="MSN137" s="947"/>
      <c r="MSO137" s="947"/>
      <c r="MSP137" s="947"/>
      <c r="MSQ137" s="947"/>
      <c r="MSR137" s="947"/>
      <c r="MSS137" s="947"/>
      <c r="MST137" s="947"/>
      <c r="MSU137" s="947"/>
      <c r="MSV137" s="947"/>
      <c r="MSW137" s="947"/>
      <c r="MSX137" s="947"/>
      <c r="MSY137" s="947"/>
      <c r="MSZ137" s="947"/>
      <c r="MTA137" s="947"/>
      <c r="MTB137" s="947"/>
      <c r="MTC137" s="947"/>
      <c r="MTD137" s="947"/>
      <c r="MTE137" s="947"/>
      <c r="MTF137" s="947"/>
      <c r="MTG137" s="947"/>
      <c r="MTH137" s="947"/>
      <c r="MTI137" s="947"/>
      <c r="MTJ137" s="947"/>
      <c r="MTK137" s="947"/>
      <c r="MTL137" s="947"/>
      <c r="MTM137" s="947"/>
      <c r="MTN137" s="947"/>
      <c r="MTO137" s="947"/>
      <c r="MTP137" s="947"/>
      <c r="MTQ137" s="947"/>
      <c r="MTR137" s="947"/>
      <c r="MTS137" s="947"/>
      <c r="MTT137" s="947"/>
      <c r="MTU137" s="947"/>
      <c r="MTV137" s="947"/>
      <c r="MTW137" s="947"/>
      <c r="MTX137" s="947"/>
      <c r="MTY137" s="947"/>
      <c r="MTZ137" s="947"/>
      <c r="MUA137" s="947"/>
      <c r="MUB137" s="947"/>
      <c r="MUC137" s="947"/>
      <c r="MUD137" s="947"/>
      <c r="MUE137" s="947"/>
      <c r="MUF137" s="947"/>
      <c r="MUG137" s="947"/>
      <c r="MUH137" s="947"/>
      <c r="MUI137" s="947"/>
      <c r="MUJ137" s="947"/>
      <c r="MUK137" s="947"/>
      <c r="MUL137" s="947"/>
      <c r="MUM137" s="947"/>
      <c r="MUN137" s="947"/>
      <c r="MUO137" s="947"/>
      <c r="MUP137" s="947"/>
      <c r="MUQ137" s="947"/>
      <c r="MUR137" s="947"/>
      <c r="MUS137" s="947"/>
      <c r="MUT137" s="947"/>
      <c r="MUU137" s="947"/>
      <c r="MUV137" s="947"/>
      <c r="MUW137" s="947"/>
      <c r="MUX137" s="947"/>
      <c r="MUY137" s="947"/>
      <c r="MUZ137" s="947"/>
      <c r="MVA137" s="947"/>
      <c r="MVB137" s="947"/>
      <c r="MVC137" s="947"/>
      <c r="MVD137" s="947"/>
      <c r="MVE137" s="947"/>
      <c r="MVF137" s="947"/>
      <c r="MVG137" s="947"/>
      <c r="MVH137" s="947"/>
      <c r="MVI137" s="947"/>
      <c r="MVJ137" s="947"/>
      <c r="MVK137" s="947"/>
      <c r="MVL137" s="947"/>
      <c r="MVM137" s="947"/>
      <c r="MVN137" s="947"/>
      <c r="MVO137" s="947"/>
      <c r="MVP137" s="947"/>
      <c r="MVQ137" s="947"/>
      <c r="MVR137" s="947"/>
      <c r="MVS137" s="947"/>
      <c r="MVT137" s="947"/>
      <c r="MVU137" s="947"/>
      <c r="MVV137" s="947"/>
      <c r="MVW137" s="947"/>
      <c r="MVX137" s="947"/>
      <c r="MVY137" s="947"/>
      <c r="MVZ137" s="947"/>
      <c r="MWA137" s="947"/>
      <c r="MWB137" s="947"/>
      <c r="MWC137" s="947"/>
      <c r="MWD137" s="947"/>
      <c r="MWE137" s="947"/>
      <c r="MWF137" s="947"/>
      <c r="MWG137" s="947"/>
      <c r="MWH137" s="947"/>
      <c r="MWI137" s="947"/>
      <c r="MWJ137" s="947"/>
      <c r="MWK137" s="947"/>
      <c r="MWL137" s="947"/>
      <c r="MWM137" s="947"/>
      <c r="MWN137" s="947"/>
      <c r="MWO137" s="947"/>
      <c r="MWP137" s="947"/>
      <c r="MWQ137" s="947"/>
      <c r="MWR137" s="947"/>
      <c r="MWS137" s="947"/>
      <c r="MWT137" s="947"/>
      <c r="MWU137" s="947"/>
      <c r="MWV137" s="947"/>
      <c r="MWW137" s="947"/>
      <c r="MWX137" s="947"/>
      <c r="MWY137" s="947"/>
      <c r="MWZ137" s="947"/>
      <c r="MXA137" s="947"/>
      <c r="MXB137" s="947"/>
      <c r="MXC137" s="947"/>
      <c r="MXD137" s="947"/>
      <c r="MXE137" s="947"/>
      <c r="MXF137" s="947"/>
      <c r="MXG137" s="947"/>
      <c r="MXH137" s="947"/>
      <c r="MXI137" s="947"/>
      <c r="MXJ137" s="947"/>
      <c r="MXK137" s="947"/>
      <c r="MXL137" s="947"/>
      <c r="MXM137" s="947"/>
      <c r="MXN137" s="947"/>
      <c r="MXO137" s="947"/>
      <c r="MXP137" s="947"/>
      <c r="MXQ137" s="947"/>
      <c r="MXR137" s="947"/>
      <c r="MXS137" s="947"/>
      <c r="MXT137" s="947"/>
      <c r="MXU137" s="947"/>
      <c r="MXV137" s="947"/>
      <c r="MXW137" s="947"/>
      <c r="MXX137" s="947"/>
      <c r="MXY137" s="947"/>
      <c r="MXZ137" s="947"/>
      <c r="MYA137" s="947"/>
      <c r="MYB137" s="947"/>
      <c r="MYC137" s="947"/>
      <c r="MYD137" s="947"/>
      <c r="MYE137" s="947"/>
      <c r="MYF137" s="947"/>
      <c r="MYG137" s="947"/>
      <c r="MYH137" s="947"/>
      <c r="MYI137" s="947"/>
      <c r="MYJ137" s="947"/>
      <c r="MYK137" s="947"/>
      <c r="MYL137" s="947"/>
      <c r="MYM137" s="947"/>
      <c r="MYN137" s="947"/>
      <c r="MYO137" s="947"/>
      <c r="MYP137" s="947"/>
      <c r="MYQ137" s="947"/>
      <c r="MYR137" s="947"/>
      <c r="MYS137" s="947"/>
      <c r="MYT137" s="947"/>
      <c r="MYU137" s="947"/>
      <c r="MYV137" s="947"/>
      <c r="MYW137" s="947"/>
      <c r="MYX137" s="947"/>
      <c r="MYY137" s="947"/>
      <c r="MYZ137" s="947"/>
      <c r="MZA137" s="947"/>
      <c r="MZB137" s="947"/>
      <c r="MZC137" s="947"/>
      <c r="MZD137" s="947"/>
      <c r="MZE137" s="947"/>
      <c r="MZF137" s="947"/>
      <c r="MZG137" s="947"/>
      <c r="MZH137" s="947"/>
      <c r="MZI137" s="947"/>
      <c r="MZJ137" s="947"/>
      <c r="MZK137" s="947"/>
      <c r="MZL137" s="947"/>
      <c r="MZM137" s="947"/>
      <c r="MZN137" s="947"/>
      <c r="MZO137" s="947"/>
      <c r="MZP137" s="947"/>
      <c r="MZQ137" s="947"/>
      <c r="MZR137" s="947"/>
      <c r="MZS137" s="947"/>
      <c r="MZT137" s="947"/>
      <c r="MZU137" s="947"/>
      <c r="MZV137" s="947"/>
      <c r="MZW137" s="947"/>
      <c r="MZX137" s="947"/>
      <c r="MZY137" s="947"/>
      <c r="MZZ137" s="947"/>
      <c r="NAA137" s="947"/>
      <c r="NAB137" s="947"/>
      <c r="NAC137" s="947"/>
      <c r="NAD137" s="947"/>
      <c r="NAE137" s="947"/>
      <c r="NAF137" s="947"/>
      <c r="NAG137" s="947"/>
      <c r="NAH137" s="947"/>
      <c r="NAI137" s="947"/>
      <c r="NAJ137" s="947"/>
      <c r="NAK137" s="947"/>
      <c r="NAL137" s="947"/>
      <c r="NAM137" s="947"/>
      <c r="NAN137" s="947"/>
      <c r="NAO137" s="947"/>
      <c r="NAP137" s="947"/>
      <c r="NAQ137" s="947"/>
      <c r="NAR137" s="947"/>
      <c r="NAS137" s="947"/>
      <c r="NAT137" s="947"/>
      <c r="NAU137" s="947"/>
      <c r="NAV137" s="947"/>
      <c r="NAW137" s="947"/>
      <c r="NAX137" s="947"/>
      <c r="NAY137" s="947"/>
      <c r="NAZ137" s="947"/>
      <c r="NBA137" s="947"/>
      <c r="NBB137" s="947"/>
      <c r="NBC137" s="947"/>
      <c r="NBD137" s="947"/>
      <c r="NBE137" s="947"/>
      <c r="NBF137" s="947"/>
      <c r="NBG137" s="947"/>
      <c r="NBH137" s="947"/>
      <c r="NBI137" s="947"/>
      <c r="NBJ137" s="947"/>
      <c r="NBK137" s="947"/>
      <c r="NBL137" s="947"/>
      <c r="NBM137" s="947"/>
      <c r="NBN137" s="947"/>
      <c r="NBO137" s="947"/>
      <c r="NBP137" s="947"/>
      <c r="NBQ137" s="947"/>
      <c r="NBR137" s="947"/>
      <c r="NBS137" s="947"/>
      <c r="NBT137" s="947"/>
      <c r="NBU137" s="947"/>
      <c r="NBV137" s="947"/>
      <c r="NBW137" s="947"/>
      <c r="NBX137" s="947"/>
      <c r="NBY137" s="947"/>
      <c r="NBZ137" s="947"/>
      <c r="NCA137" s="947"/>
      <c r="NCB137" s="947"/>
      <c r="NCC137" s="947"/>
      <c r="NCD137" s="947"/>
      <c r="NCE137" s="947"/>
      <c r="NCF137" s="947"/>
      <c r="NCG137" s="947"/>
      <c r="NCH137" s="947"/>
      <c r="NCI137" s="947"/>
      <c r="NCJ137" s="947"/>
      <c r="NCK137" s="947"/>
      <c r="NCL137" s="947"/>
      <c r="NCM137" s="947"/>
      <c r="NCN137" s="947"/>
      <c r="NCO137" s="947"/>
      <c r="NCP137" s="947"/>
      <c r="NCQ137" s="947"/>
      <c r="NCR137" s="947"/>
      <c r="NCS137" s="947"/>
      <c r="NCT137" s="947"/>
      <c r="NCU137" s="947"/>
      <c r="NCV137" s="947"/>
      <c r="NCW137" s="947"/>
      <c r="NCX137" s="947"/>
      <c r="NCY137" s="947"/>
      <c r="NCZ137" s="947"/>
      <c r="NDA137" s="947"/>
      <c r="NDB137" s="947"/>
      <c r="NDC137" s="947"/>
      <c r="NDD137" s="947"/>
      <c r="NDE137" s="947"/>
      <c r="NDF137" s="947"/>
      <c r="NDG137" s="947"/>
      <c r="NDH137" s="947"/>
      <c r="NDI137" s="947"/>
      <c r="NDJ137" s="947"/>
      <c r="NDK137" s="947"/>
      <c r="NDL137" s="947"/>
      <c r="NDM137" s="947"/>
      <c r="NDN137" s="947"/>
      <c r="NDO137" s="947"/>
      <c r="NDP137" s="947"/>
      <c r="NDQ137" s="947"/>
      <c r="NDR137" s="947"/>
      <c r="NDS137" s="947"/>
      <c r="NDT137" s="947"/>
      <c r="NDU137" s="947"/>
      <c r="NDV137" s="947"/>
      <c r="NDW137" s="947"/>
      <c r="NDX137" s="947"/>
      <c r="NDY137" s="947"/>
      <c r="NDZ137" s="947"/>
      <c r="NEA137" s="947"/>
      <c r="NEB137" s="947"/>
      <c r="NEC137" s="947"/>
      <c r="NED137" s="947"/>
      <c r="NEE137" s="947"/>
      <c r="NEF137" s="947"/>
      <c r="NEG137" s="947"/>
      <c r="NEH137" s="947"/>
      <c r="NEI137" s="947"/>
      <c r="NEJ137" s="947"/>
      <c r="NEK137" s="947"/>
      <c r="NEL137" s="947"/>
      <c r="NEM137" s="947"/>
      <c r="NEN137" s="947"/>
      <c r="NEO137" s="947"/>
      <c r="NEP137" s="947"/>
      <c r="NEQ137" s="947"/>
      <c r="NER137" s="947"/>
      <c r="NES137" s="947"/>
      <c r="NET137" s="947"/>
      <c r="NEU137" s="947"/>
      <c r="NEV137" s="947"/>
      <c r="NEW137" s="947"/>
      <c r="NEX137" s="947"/>
      <c r="NEY137" s="947"/>
      <c r="NEZ137" s="947"/>
      <c r="NFA137" s="947"/>
      <c r="NFB137" s="947"/>
      <c r="NFC137" s="947"/>
      <c r="NFD137" s="947"/>
      <c r="NFE137" s="947"/>
      <c r="NFF137" s="947"/>
      <c r="NFG137" s="947"/>
      <c r="NFH137" s="947"/>
      <c r="NFI137" s="947"/>
      <c r="NFJ137" s="947"/>
      <c r="NFK137" s="947"/>
      <c r="NFL137" s="947"/>
      <c r="NFM137" s="947"/>
      <c r="NFN137" s="947"/>
      <c r="NFO137" s="947"/>
      <c r="NFP137" s="947"/>
      <c r="NFQ137" s="947"/>
      <c r="NFR137" s="947"/>
      <c r="NFS137" s="947"/>
      <c r="NFT137" s="947"/>
      <c r="NFU137" s="947"/>
      <c r="NFV137" s="947"/>
      <c r="NFW137" s="947"/>
      <c r="NFX137" s="947"/>
      <c r="NFY137" s="947"/>
      <c r="NFZ137" s="947"/>
      <c r="NGA137" s="947"/>
      <c r="NGB137" s="947"/>
      <c r="NGC137" s="947"/>
      <c r="NGD137" s="947"/>
      <c r="NGE137" s="947"/>
      <c r="NGF137" s="947"/>
      <c r="NGG137" s="947"/>
      <c r="NGH137" s="947"/>
      <c r="NGI137" s="947"/>
      <c r="NGJ137" s="947"/>
      <c r="NGK137" s="947"/>
      <c r="NGL137" s="947"/>
      <c r="NGM137" s="947"/>
      <c r="NGN137" s="947"/>
      <c r="NGO137" s="947"/>
      <c r="NGP137" s="947"/>
      <c r="NGQ137" s="947"/>
      <c r="NGR137" s="947"/>
      <c r="NGS137" s="947"/>
      <c r="NGT137" s="947"/>
      <c r="NGU137" s="947"/>
      <c r="NGV137" s="947"/>
      <c r="NGW137" s="947"/>
      <c r="NGX137" s="947"/>
      <c r="NGY137" s="947"/>
      <c r="NGZ137" s="947"/>
      <c r="NHA137" s="947"/>
      <c r="NHB137" s="947"/>
      <c r="NHC137" s="947"/>
      <c r="NHD137" s="947"/>
      <c r="NHE137" s="947"/>
      <c r="NHF137" s="947"/>
      <c r="NHG137" s="947"/>
      <c r="NHH137" s="947"/>
      <c r="NHI137" s="947"/>
      <c r="NHJ137" s="947"/>
      <c r="NHK137" s="947"/>
      <c r="NHL137" s="947"/>
      <c r="NHM137" s="947"/>
      <c r="NHN137" s="947"/>
      <c r="NHO137" s="947"/>
      <c r="NHP137" s="947"/>
      <c r="NHQ137" s="947"/>
      <c r="NHR137" s="947"/>
      <c r="NHS137" s="947"/>
      <c r="NHT137" s="947"/>
      <c r="NHU137" s="947"/>
      <c r="NHV137" s="947"/>
      <c r="NHW137" s="947"/>
      <c r="NHX137" s="947"/>
      <c r="NHY137" s="947"/>
      <c r="NHZ137" s="947"/>
      <c r="NIA137" s="947"/>
      <c r="NIB137" s="947"/>
      <c r="NIC137" s="947"/>
      <c r="NID137" s="947"/>
      <c r="NIE137" s="947"/>
      <c r="NIF137" s="947"/>
      <c r="NIG137" s="947"/>
      <c r="NIH137" s="947"/>
      <c r="NII137" s="947"/>
      <c r="NIJ137" s="947"/>
      <c r="NIK137" s="947"/>
      <c r="NIL137" s="947"/>
      <c r="NIM137" s="947"/>
      <c r="NIN137" s="947"/>
      <c r="NIO137" s="947"/>
      <c r="NIP137" s="947"/>
      <c r="NIQ137" s="947"/>
      <c r="NIR137" s="947"/>
      <c r="NIS137" s="947"/>
      <c r="NIT137" s="947"/>
      <c r="NIU137" s="947"/>
      <c r="NIV137" s="947"/>
      <c r="NIW137" s="947"/>
      <c r="NIX137" s="947"/>
      <c r="NIY137" s="947"/>
      <c r="NIZ137" s="947"/>
      <c r="NJA137" s="947"/>
      <c r="NJB137" s="947"/>
      <c r="NJC137" s="947"/>
      <c r="NJD137" s="947"/>
      <c r="NJE137" s="947"/>
      <c r="NJF137" s="947"/>
      <c r="NJG137" s="947"/>
      <c r="NJH137" s="947"/>
      <c r="NJI137" s="947"/>
      <c r="NJJ137" s="947"/>
      <c r="NJK137" s="947"/>
      <c r="NJL137" s="947"/>
      <c r="NJM137" s="947"/>
      <c r="NJN137" s="947"/>
      <c r="NJO137" s="947"/>
      <c r="NJP137" s="947"/>
      <c r="NJQ137" s="947"/>
      <c r="NJR137" s="947"/>
      <c r="NJS137" s="947"/>
      <c r="NJT137" s="947"/>
      <c r="NJU137" s="947"/>
      <c r="NJV137" s="947"/>
      <c r="NJW137" s="947"/>
      <c r="NJX137" s="947"/>
      <c r="NJY137" s="947"/>
      <c r="NJZ137" s="947"/>
      <c r="NKA137" s="947"/>
      <c r="NKB137" s="947"/>
      <c r="NKC137" s="947"/>
      <c r="NKD137" s="947"/>
      <c r="NKE137" s="947"/>
      <c r="NKF137" s="947"/>
      <c r="NKG137" s="947"/>
      <c r="NKH137" s="947"/>
      <c r="NKI137" s="947"/>
      <c r="NKJ137" s="947"/>
      <c r="NKK137" s="947"/>
      <c r="NKL137" s="947"/>
      <c r="NKM137" s="947"/>
      <c r="NKN137" s="947"/>
      <c r="NKO137" s="947"/>
      <c r="NKP137" s="947"/>
      <c r="NKQ137" s="947"/>
      <c r="NKR137" s="947"/>
      <c r="NKS137" s="947"/>
      <c r="NKT137" s="947"/>
      <c r="NKU137" s="947"/>
      <c r="NKV137" s="947"/>
      <c r="NKW137" s="947"/>
      <c r="NKX137" s="947"/>
      <c r="NKY137" s="947"/>
      <c r="NKZ137" s="947"/>
      <c r="NLA137" s="947"/>
      <c r="NLB137" s="947"/>
      <c r="NLC137" s="947"/>
      <c r="NLD137" s="947"/>
      <c r="NLE137" s="947"/>
      <c r="NLF137" s="947"/>
      <c r="NLG137" s="947"/>
      <c r="NLH137" s="947"/>
      <c r="NLI137" s="947"/>
      <c r="NLJ137" s="947"/>
      <c r="NLK137" s="947"/>
      <c r="NLL137" s="947"/>
      <c r="NLM137" s="947"/>
      <c r="NLN137" s="947"/>
      <c r="NLO137" s="947"/>
      <c r="NLP137" s="947"/>
      <c r="NLQ137" s="947"/>
      <c r="NLR137" s="947"/>
      <c r="NLS137" s="947"/>
      <c r="NLT137" s="947"/>
      <c r="NLU137" s="947"/>
      <c r="NLV137" s="947"/>
      <c r="NLW137" s="947"/>
      <c r="NLX137" s="947"/>
      <c r="NLY137" s="947"/>
      <c r="NLZ137" s="947"/>
      <c r="NMA137" s="947"/>
      <c r="NMB137" s="947"/>
      <c r="NMC137" s="947"/>
      <c r="NMD137" s="947"/>
      <c r="NME137" s="947"/>
      <c r="NMF137" s="947"/>
      <c r="NMG137" s="947"/>
      <c r="NMH137" s="947"/>
      <c r="NMI137" s="947"/>
      <c r="NMJ137" s="947"/>
      <c r="NMK137" s="947"/>
      <c r="NML137" s="947"/>
      <c r="NMM137" s="947"/>
      <c r="NMN137" s="947"/>
      <c r="NMO137" s="947"/>
      <c r="NMP137" s="947"/>
      <c r="NMQ137" s="947"/>
      <c r="NMR137" s="947"/>
      <c r="NMS137" s="947"/>
      <c r="NMT137" s="947"/>
      <c r="NMU137" s="947"/>
      <c r="NMV137" s="947"/>
      <c r="NMW137" s="947"/>
      <c r="NMX137" s="947"/>
      <c r="NMY137" s="947"/>
      <c r="NMZ137" s="947"/>
      <c r="NNA137" s="947"/>
      <c r="NNB137" s="947"/>
      <c r="NNC137" s="947"/>
      <c r="NND137" s="947"/>
      <c r="NNE137" s="947"/>
      <c r="NNF137" s="947"/>
      <c r="NNG137" s="947"/>
      <c r="NNH137" s="947"/>
      <c r="NNI137" s="947"/>
      <c r="NNJ137" s="947"/>
      <c r="NNK137" s="947"/>
      <c r="NNL137" s="947"/>
      <c r="NNM137" s="947"/>
      <c r="NNN137" s="947"/>
      <c r="NNO137" s="947"/>
      <c r="NNP137" s="947"/>
      <c r="NNQ137" s="947"/>
      <c r="NNR137" s="947"/>
      <c r="NNS137" s="947"/>
      <c r="NNT137" s="947"/>
      <c r="NNU137" s="947"/>
      <c r="NNV137" s="947"/>
      <c r="NNW137" s="947"/>
      <c r="NNX137" s="947"/>
      <c r="NNY137" s="947"/>
      <c r="NNZ137" s="947"/>
      <c r="NOA137" s="947"/>
      <c r="NOB137" s="947"/>
      <c r="NOC137" s="947"/>
      <c r="NOD137" s="947"/>
      <c r="NOE137" s="947"/>
      <c r="NOF137" s="947"/>
      <c r="NOG137" s="947"/>
      <c r="NOH137" s="947"/>
      <c r="NOI137" s="947"/>
      <c r="NOJ137" s="947"/>
      <c r="NOK137" s="947"/>
      <c r="NOL137" s="947"/>
      <c r="NOM137" s="947"/>
      <c r="NON137" s="947"/>
      <c r="NOO137" s="947"/>
      <c r="NOP137" s="947"/>
      <c r="NOQ137" s="947"/>
      <c r="NOR137" s="947"/>
      <c r="NOS137" s="947"/>
      <c r="NOT137" s="947"/>
      <c r="NOU137" s="947"/>
      <c r="NOV137" s="947"/>
      <c r="NOW137" s="947"/>
      <c r="NOX137" s="947"/>
      <c r="NOY137" s="947"/>
      <c r="NOZ137" s="947"/>
      <c r="NPA137" s="947"/>
      <c r="NPB137" s="947"/>
      <c r="NPC137" s="947"/>
      <c r="NPD137" s="947"/>
      <c r="NPE137" s="947"/>
      <c r="NPF137" s="947"/>
      <c r="NPG137" s="947"/>
      <c r="NPH137" s="947"/>
      <c r="NPI137" s="947"/>
      <c r="NPJ137" s="947"/>
      <c r="NPK137" s="947"/>
      <c r="NPL137" s="947"/>
      <c r="NPM137" s="947"/>
      <c r="NPN137" s="947"/>
      <c r="NPO137" s="947"/>
      <c r="NPP137" s="947"/>
      <c r="NPQ137" s="947"/>
      <c r="NPR137" s="947"/>
      <c r="NPS137" s="947"/>
      <c r="NPT137" s="947"/>
      <c r="NPU137" s="947"/>
      <c r="NPV137" s="947"/>
      <c r="NPW137" s="947"/>
      <c r="NPX137" s="947"/>
      <c r="NPY137" s="947"/>
      <c r="NPZ137" s="947"/>
      <c r="NQA137" s="947"/>
      <c r="NQB137" s="947"/>
      <c r="NQC137" s="947"/>
      <c r="NQD137" s="947"/>
      <c r="NQE137" s="947"/>
      <c r="NQF137" s="947"/>
      <c r="NQG137" s="947"/>
      <c r="NQH137" s="947"/>
      <c r="NQI137" s="947"/>
      <c r="NQJ137" s="947"/>
      <c r="NQK137" s="947"/>
      <c r="NQL137" s="947"/>
      <c r="NQM137" s="947"/>
      <c r="NQN137" s="947"/>
      <c r="NQO137" s="947"/>
      <c r="NQP137" s="947"/>
      <c r="NQQ137" s="947"/>
      <c r="NQR137" s="947"/>
      <c r="NQS137" s="947"/>
      <c r="NQT137" s="947"/>
      <c r="NQU137" s="947"/>
      <c r="NQV137" s="947"/>
      <c r="NQW137" s="947"/>
      <c r="NQX137" s="947"/>
      <c r="NQY137" s="947"/>
      <c r="NQZ137" s="947"/>
      <c r="NRA137" s="947"/>
      <c r="NRB137" s="947"/>
      <c r="NRC137" s="947"/>
      <c r="NRD137" s="947"/>
      <c r="NRE137" s="947"/>
      <c r="NRF137" s="947"/>
      <c r="NRG137" s="947"/>
      <c r="NRH137" s="947"/>
      <c r="NRI137" s="947"/>
      <c r="NRJ137" s="947"/>
      <c r="NRK137" s="947"/>
      <c r="NRL137" s="947"/>
      <c r="NRM137" s="947"/>
      <c r="NRN137" s="947"/>
      <c r="NRO137" s="947"/>
      <c r="NRP137" s="947"/>
      <c r="NRQ137" s="947"/>
      <c r="NRR137" s="947"/>
      <c r="NRS137" s="947"/>
      <c r="NRT137" s="947"/>
      <c r="NRU137" s="947"/>
      <c r="NRV137" s="947"/>
      <c r="NRW137" s="947"/>
      <c r="NRX137" s="947"/>
      <c r="NRY137" s="947"/>
      <c r="NRZ137" s="947"/>
      <c r="NSA137" s="947"/>
      <c r="NSB137" s="947"/>
      <c r="NSC137" s="947"/>
      <c r="NSD137" s="947"/>
      <c r="NSE137" s="947"/>
      <c r="NSF137" s="947"/>
      <c r="NSG137" s="947"/>
      <c r="NSH137" s="947"/>
      <c r="NSI137" s="947"/>
      <c r="NSJ137" s="947"/>
      <c r="NSK137" s="947"/>
      <c r="NSL137" s="947"/>
      <c r="NSM137" s="947"/>
      <c r="NSN137" s="947"/>
      <c r="NSO137" s="947"/>
      <c r="NSP137" s="947"/>
      <c r="NSQ137" s="947"/>
      <c r="NSR137" s="947"/>
      <c r="NSS137" s="947"/>
      <c r="NST137" s="947"/>
      <c r="NSU137" s="947"/>
      <c r="NSV137" s="947"/>
      <c r="NSW137" s="947"/>
      <c r="NSX137" s="947"/>
      <c r="NSY137" s="947"/>
      <c r="NSZ137" s="947"/>
      <c r="NTA137" s="947"/>
      <c r="NTB137" s="947"/>
      <c r="NTC137" s="947"/>
      <c r="NTD137" s="947"/>
      <c r="NTE137" s="947"/>
      <c r="NTF137" s="947"/>
      <c r="NTG137" s="947"/>
      <c r="NTH137" s="947"/>
      <c r="NTI137" s="947"/>
      <c r="NTJ137" s="947"/>
      <c r="NTK137" s="947"/>
      <c r="NTL137" s="947"/>
      <c r="NTM137" s="947"/>
      <c r="NTN137" s="947"/>
      <c r="NTO137" s="947"/>
      <c r="NTP137" s="947"/>
      <c r="NTQ137" s="947"/>
      <c r="NTR137" s="947"/>
      <c r="NTS137" s="947"/>
      <c r="NTT137" s="947"/>
      <c r="NTU137" s="947"/>
      <c r="NTV137" s="947"/>
      <c r="NTW137" s="947"/>
      <c r="NTX137" s="947"/>
      <c r="NTY137" s="947"/>
      <c r="NTZ137" s="947"/>
      <c r="NUA137" s="947"/>
      <c r="NUB137" s="947"/>
      <c r="NUC137" s="947"/>
      <c r="NUD137" s="947"/>
      <c r="NUE137" s="947"/>
      <c r="NUF137" s="947"/>
      <c r="NUG137" s="947"/>
      <c r="NUH137" s="947"/>
      <c r="NUI137" s="947"/>
      <c r="NUJ137" s="947"/>
      <c r="NUK137" s="947"/>
      <c r="NUL137" s="947"/>
      <c r="NUM137" s="947"/>
      <c r="NUN137" s="947"/>
      <c r="NUO137" s="947"/>
      <c r="NUP137" s="947"/>
      <c r="NUQ137" s="947"/>
      <c r="NUR137" s="947"/>
      <c r="NUS137" s="947"/>
      <c r="NUT137" s="947"/>
      <c r="NUU137" s="947"/>
      <c r="NUV137" s="947"/>
      <c r="NUW137" s="947"/>
      <c r="NUX137" s="947"/>
      <c r="NUY137" s="947"/>
      <c r="NUZ137" s="947"/>
      <c r="NVA137" s="947"/>
      <c r="NVB137" s="947"/>
      <c r="NVC137" s="947"/>
      <c r="NVD137" s="947"/>
      <c r="NVE137" s="947"/>
      <c r="NVF137" s="947"/>
      <c r="NVG137" s="947"/>
      <c r="NVH137" s="947"/>
      <c r="NVI137" s="947"/>
      <c r="NVJ137" s="947"/>
      <c r="NVK137" s="947"/>
      <c r="NVL137" s="947"/>
      <c r="NVM137" s="947"/>
      <c r="NVN137" s="947"/>
      <c r="NVO137" s="947"/>
      <c r="NVP137" s="947"/>
      <c r="NVQ137" s="947"/>
      <c r="NVR137" s="947"/>
      <c r="NVS137" s="947"/>
      <c r="NVT137" s="947"/>
      <c r="NVU137" s="947"/>
      <c r="NVV137" s="947"/>
      <c r="NVW137" s="947"/>
      <c r="NVX137" s="947"/>
      <c r="NVY137" s="947"/>
      <c r="NVZ137" s="947"/>
      <c r="NWA137" s="947"/>
      <c r="NWB137" s="947"/>
      <c r="NWC137" s="947"/>
      <c r="NWD137" s="947"/>
      <c r="NWE137" s="947"/>
      <c r="NWF137" s="947"/>
      <c r="NWG137" s="947"/>
      <c r="NWH137" s="947"/>
      <c r="NWI137" s="947"/>
      <c r="NWJ137" s="947"/>
      <c r="NWK137" s="947"/>
      <c r="NWL137" s="947"/>
      <c r="NWM137" s="947"/>
      <c r="NWN137" s="947"/>
      <c r="NWO137" s="947"/>
      <c r="NWP137" s="947"/>
      <c r="NWQ137" s="947"/>
      <c r="NWR137" s="947"/>
      <c r="NWS137" s="947"/>
      <c r="NWT137" s="947"/>
      <c r="NWU137" s="947"/>
      <c r="NWV137" s="947"/>
      <c r="NWW137" s="947"/>
      <c r="NWX137" s="947"/>
      <c r="NWY137" s="947"/>
      <c r="NWZ137" s="947"/>
      <c r="NXA137" s="947"/>
      <c r="NXB137" s="947"/>
      <c r="NXC137" s="947"/>
      <c r="NXD137" s="947"/>
      <c r="NXE137" s="947"/>
      <c r="NXF137" s="947"/>
      <c r="NXG137" s="947"/>
      <c r="NXH137" s="947"/>
      <c r="NXI137" s="947"/>
      <c r="NXJ137" s="947"/>
      <c r="NXK137" s="947"/>
      <c r="NXL137" s="947"/>
      <c r="NXM137" s="947"/>
      <c r="NXN137" s="947"/>
      <c r="NXO137" s="947"/>
      <c r="NXP137" s="947"/>
      <c r="NXQ137" s="947"/>
      <c r="NXR137" s="947"/>
      <c r="NXS137" s="947"/>
      <c r="NXT137" s="947"/>
      <c r="NXU137" s="947"/>
      <c r="NXV137" s="947"/>
      <c r="NXW137" s="947"/>
      <c r="NXX137" s="947"/>
      <c r="NXY137" s="947"/>
      <c r="NXZ137" s="947"/>
      <c r="NYA137" s="947"/>
      <c r="NYB137" s="947"/>
      <c r="NYC137" s="947"/>
      <c r="NYD137" s="947"/>
      <c r="NYE137" s="947"/>
      <c r="NYF137" s="947"/>
      <c r="NYG137" s="947"/>
      <c r="NYH137" s="947"/>
      <c r="NYI137" s="947"/>
      <c r="NYJ137" s="947"/>
      <c r="NYK137" s="947"/>
      <c r="NYL137" s="947"/>
      <c r="NYM137" s="947"/>
      <c r="NYN137" s="947"/>
      <c r="NYO137" s="947"/>
      <c r="NYP137" s="947"/>
      <c r="NYQ137" s="947"/>
      <c r="NYR137" s="947"/>
      <c r="NYS137" s="947"/>
      <c r="NYT137" s="947"/>
      <c r="NYU137" s="947"/>
      <c r="NYV137" s="947"/>
      <c r="NYW137" s="947"/>
      <c r="NYX137" s="947"/>
      <c r="NYY137" s="947"/>
      <c r="NYZ137" s="947"/>
      <c r="NZA137" s="947"/>
      <c r="NZB137" s="947"/>
      <c r="NZC137" s="947"/>
      <c r="NZD137" s="947"/>
      <c r="NZE137" s="947"/>
      <c r="NZF137" s="947"/>
      <c r="NZG137" s="947"/>
      <c r="NZH137" s="947"/>
      <c r="NZI137" s="947"/>
      <c r="NZJ137" s="947"/>
      <c r="NZK137" s="947"/>
      <c r="NZL137" s="947"/>
      <c r="NZM137" s="947"/>
      <c r="NZN137" s="947"/>
      <c r="NZO137" s="947"/>
      <c r="NZP137" s="947"/>
      <c r="NZQ137" s="947"/>
      <c r="NZR137" s="947"/>
      <c r="NZS137" s="947"/>
      <c r="NZT137" s="947"/>
      <c r="NZU137" s="947"/>
      <c r="NZV137" s="947"/>
      <c r="NZW137" s="947"/>
      <c r="NZX137" s="947"/>
      <c r="NZY137" s="947"/>
      <c r="NZZ137" s="947"/>
      <c r="OAA137" s="947"/>
      <c r="OAB137" s="947"/>
      <c r="OAC137" s="947"/>
      <c r="OAD137" s="947"/>
      <c r="OAE137" s="947"/>
      <c r="OAF137" s="947"/>
      <c r="OAG137" s="947"/>
      <c r="OAH137" s="947"/>
      <c r="OAI137" s="947"/>
      <c r="OAJ137" s="947"/>
      <c r="OAK137" s="947"/>
      <c r="OAL137" s="947"/>
      <c r="OAM137" s="947"/>
      <c r="OAN137" s="947"/>
      <c r="OAO137" s="947"/>
      <c r="OAP137" s="947"/>
      <c r="OAQ137" s="947"/>
      <c r="OAR137" s="947"/>
      <c r="OAS137" s="947"/>
      <c r="OAT137" s="947"/>
      <c r="OAU137" s="947"/>
      <c r="OAV137" s="947"/>
      <c r="OAW137" s="947"/>
      <c r="OAX137" s="947"/>
      <c r="OAY137" s="947"/>
      <c r="OAZ137" s="947"/>
      <c r="OBA137" s="947"/>
      <c r="OBB137" s="947"/>
      <c r="OBC137" s="947"/>
      <c r="OBD137" s="947"/>
      <c r="OBE137" s="947"/>
      <c r="OBF137" s="947"/>
      <c r="OBG137" s="947"/>
      <c r="OBH137" s="947"/>
      <c r="OBI137" s="947"/>
      <c r="OBJ137" s="947"/>
      <c r="OBK137" s="947"/>
      <c r="OBL137" s="947"/>
      <c r="OBM137" s="947"/>
      <c r="OBN137" s="947"/>
      <c r="OBO137" s="947"/>
      <c r="OBP137" s="947"/>
      <c r="OBQ137" s="947"/>
      <c r="OBR137" s="947"/>
      <c r="OBS137" s="947"/>
      <c r="OBT137" s="947"/>
      <c r="OBU137" s="947"/>
      <c r="OBV137" s="947"/>
      <c r="OBW137" s="947"/>
      <c r="OBX137" s="947"/>
      <c r="OBY137" s="947"/>
      <c r="OBZ137" s="947"/>
      <c r="OCA137" s="947"/>
      <c r="OCB137" s="947"/>
      <c r="OCC137" s="947"/>
      <c r="OCD137" s="947"/>
      <c r="OCE137" s="947"/>
      <c r="OCF137" s="947"/>
      <c r="OCG137" s="947"/>
      <c r="OCH137" s="947"/>
      <c r="OCI137" s="947"/>
      <c r="OCJ137" s="947"/>
      <c r="OCK137" s="947"/>
      <c r="OCL137" s="947"/>
      <c r="OCM137" s="947"/>
      <c r="OCN137" s="947"/>
      <c r="OCO137" s="947"/>
      <c r="OCP137" s="947"/>
      <c r="OCQ137" s="947"/>
      <c r="OCR137" s="947"/>
      <c r="OCS137" s="947"/>
      <c r="OCT137" s="947"/>
      <c r="OCU137" s="947"/>
      <c r="OCV137" s="947"/>
      <c r="OCW137" s="947"/>
      <c r="OCX137" s="947"/>
      <c r="OCY137" s="947"/>
      <c r="OCZ137" s="947"/>
      <c r="ODA137" s="947"/>
      <c r="ODB137" s="947"/>
      <c r="ODC137" s="947"/>
      <c r="ODD137" s="947"/>
      <c r="ODE137" s="947"/>
      <c r="ODF137" s="947"/>
      <c r="ODG137" s="947"/>
      <c r="ODH137" s="947"/>
      <c r="ODI137" s="947"/>
      <c r="ODJ137" s="947"/>
      <c r="ODK137" s="947"/>
      <c r="ODL137" s="947"/>
      <c r="ODM137" s="947"/>
      <c r="ODN137" s="947"/>
      <c r="ODO137" s="947"/>
      <c r="ODP137" s="947"/>
      <c r="ODQ137" s="947"/>
      <c r="ODR137" s="947"/>
      <c r="ODS137" s="947"/>
      <c r="ODT137" s="947"/>
      <c r="ODU137" s="947"/>
      <c r="ODV137" s="947"/>
      <c r="ODW137" s="947"/>
      <c r="ODX137" s="947"/>
      <c r="ODY137" s="947"/>
      <c r="ODZ137" s="947"/>
      <c r="OEA137" s="947"/>
      <c r="OEB137" s="947"/>
      <c r="OEC137" s="947"/>
      <c r="OED137" s="947"/>
      <c r="OEE137" s="947"/>
      <c r="OEF137" s="947"/>
      <c r="OEG137" s="947"/>
      <c r="OEH137" s="947"/>
      <c r="OEI137" s="947"/>
      <c r="OEJ137" s="947"/>
      <c r="OEK137" s="947"/>
      <c r="OEL137" s="947"/>
      <c r="OEM137" s="947"/>
      <c r="OEN137" s="947"/>
      <c r="OEO137" s="947"/>
      <c r="OEP137" s="947"/>
      <c r="OEQ137" s="947"/>
      <c r="OER137" s="947"/>
      <c r="OES137" s="947"/>
      <c r="OET137" s="947"/>
      <c r="OEU137" s="947"/>
      <c r="OEV137" s="947"/>
      <c r="OEW137" s="947"/>
      <c r="OEX137" s="947"/>
      <c r="OEY137" s="947"/>
      <c r="OEZ137" s="947"/>
      <c r="OFA137" s="947"/>
      <c r="OFB137" s="947"/>
      <c r="OFC137" s="947"/>
      <c r="OFD137" s="947"/>
      <c r="OFE137" s="947"/>
      <c r="OFF137" s="947"/>
      <c r="OFG137" s="947"/>
      <c r="OFH137" s="947"/>
      <c r="OFI137" s="947"/>
      <c r="OFJ137" s="947"/>
      <c r="OFK137" s="947"/>
      <c r="OFL137" s="947"/>
      <c r="OFM137" s="947"/>
      <c r="OFN137" s="947"/>
      <c r="OFO137" s="947"/>
      <c r="OFP137" s="947"/>
      <c r="OFQ137" s="947"/>
      <c r="OFR137" s="947"/>
      <c r="OFS137" s="947"/>
      <c r="OFT137" s="947"/>
      <c r="OFU137" s="947"/>
      <c r="OFV137" s="947"/>
      <c r="OFW137" s="947"/>
      <c r="OFX137" s="947"/>
      <c r="OFY137" s="947"/>
      <c r="OFZ137" s="947"/>
      <c r="OGA137" s="947"/>
      <c r="OGB137" s="947"/>
      <c r="OGC137" s="947"/>
      <c r="OGD137" s="947"/>
      <c r="OGE137" s="947"/>
      <c r="OGF137" s="947"/>
      <c r="OGG137" s="947"/>
      <c r="OGH137" s="947"/>
      <c r="OGI137" s="947"/>
      <c r="OGJ137" s="947"/>
      <c r="OGK137" s="947"/>
      <c r="OGL137" s="947"/>
      <c r="OGM137" s="947"/>
      <c r="OGN137" s="947"/>
      <c r="OGO137" s="947"/>
      <c r="OGP137" s="947"/>
      <c r="OGQ137" s="947"/>
      <c r="OGR137" s="947"/>
      <c r="OGS137" s="947"/>
      <c r="OGT137" s="947"/>
      <c r="OGU137" s="947"/>
      <c r="OGV137" s="947"/>
      <c r="OGW137" s="947"/>
      <c r="OGX137" s="947"/>
      <c r="OGY137" s="947"/>
      <c r="OGZ137" s="947"/>
      <c r="OHA137" s="947"/>
      <c r="OHB137" s="947"/>
      <c r="OHC137" s="947"/>
      <c r="OHD137" s="947"/>
      <c r="OHE137" s="947"/>
      <c r="OHF137" s="947"/>
      <c r="OHG137" s="947"/>
      <c r="OHH137" s="947"/>
      <c r="OHI137" s="947"/>
      <c r="OHJ137" s="947"/>
      <c r="OHK137" s="947"/>
      <c r="OHL137" s="947"/>
      <c r="OHM137" s="947"/>
      <c r="OHN137" s="947"/>
      <c r="OHO137" s="947"/>
      <c r="OHP137" s="947"/>
      <c r="OHQ137" s="947"/>
      <c r="OHR137" s="947"/>
      <c r="OHS137" s="947"/>
      <c r="OHT137" s="947"/>
      <c r="OHU137" s="947"/>
      <c r="OHV137" s="947"/>
      <c r="OHW137" s="947"/>
      <c r="OHX137" s="947"/>
      <c r="OHY137" s="947"/>
      <c r="OHZ137" s="947"/>
      <c r="OIA137" s="947"/>
      <c r="OIB137" s="947"/>
      <c r="OIC137" s="947"/>
      <c r="OID137" s="947"/>
      <c r="OIE137" s="947"/>
      <c r="OIF137" s="947"/>
      <c r="OIG137" s="947"/>
      <c r="OIH137" s="947"/>
      <c r="OII137" s="947"/>
      <c r="OIJ137" s="947"/>
      <c r="OIK137" s="947"/>
      <c r="OIL137" s="947"/>
      <c r="OIM137" s="947"/>
      <c r="OIN137" s="947"/>
      <c r="OIO137" s="947"/>
      <c r="OIP137" s="947"/>
      <c r="OIQ137" s="947"/>
      <c r="OIR137" s="947"/>
      <c r="OIS137" s="947"/>
      <c r="OIT137" s="947"/>
      <c r="OIU137" s="947"/>
      <c r="OIV137" s="947"/>
      <c r="OIW137" s="947"/>
      <c r="OIX137" s="947"/>
      <c r="OIY137" s="947"/>
      <c r="OIZ137" s="947"/>
      <c r="OJA137" s="947"/>
      <c r="OJB137" s="947"/>
      <c r="OJC137" s="947"/>
      <c r="OJD137" s="947"/>
      <c r="OJE137" s="947"/>
      <c r="OJF137" s="947"/>
      <c r="OJG137" s="947"/>
      <c r="OJH137" s="947"/>
      <c r="OJI137" s="947"/>
      <c r="OJJ137" s="947"/>
      <c r="OJK137" s="947"/>
      <c r="OJL137" s="947"/>
      <c r="OJM137" s="947"/>
      <c r="OJN137" s="947"/>
      <c r="OJO137" s="947"/>
      <c r="OJP137" s="947"/>
      <c r="OJQ137" s="947"/>
      <c r="OJR137" s="947"/>
      <c r="OJS137" s="947"/>
      <c r="OJT137" s="947"/>
      <c r="OJU137" s="947"/>
      <c r="OJV137" s="947"/>
      <c r="OJW137" s="947"/>
      <c r="OJX137" s="947"/>
      <c r="OJY137" s="947"/>
      <c r="OJZ137" s="947"/>
      <c r="OKA137" s="947"/>
      <c r="OKB137" s="947"/>
      <c r="OKC137" s="947"/>
      <c r="OKD137" s="947"/>
      <c r="OKE137" s="947"/>
      <c r="OKF137" s="947"/>
      <c r="OKG137" s="947"/>
      <c r="OKH137" s="947"/>
      <c r="OKI137" s="947"/>
      <c r="OKJ137" s="947"/>
      <c r="OKK137" s="947"/>
      <c r="OKL137" s="947"/>
      <c r="OKM137" s="947"/>
      <c r="OKN137" s="947"/>
      <c r="OKO137" s="947"/>
      <c r="OKP137" s="947"/>
      <c r="OKQ137" s="947"/>
      <c r="OKR137" s="947"/>
      <c r="OKS137" s="947"/>
      <c r="OKT137" s="947"/>
      <c r="OKU137" s="947"/>
      <c r="OKV137" s="947"/>
      <c r="OKW137" s="947"/>
      <c r="OKX137" s="947"/>
      <c r="OKY137" s="947"/>
      <c r="OKZ137" s="947"/>
      <c r="OLA137" s="947"/>
      <c r="OLB137" s="947"/>
      <c r="OLC137" s="947"/>
      <c r="OLD137" s="947"/>
      <c r="OLE137" s="947"/>
      <c r="OLF137" s="947"/>
      <c r="OLG137" s="947"/>
      <c r="OLH137" s="947"/>
      <c r="OLI137" s="947"/>
      <c r="OLJ137" s="947"/>
      <c r="OLK137" s="947"/>
      <c r="OLL137" s="947"/>
      <c r="OLM137" s="947"/>
      <c r="OLN137" s="947"/>
      <c r="OLO137" s="947"/>
      <c r="OLP137" s="947"/>
      <c r="OLQ137" s="947"/>
      <c r="OLR137" s="947"/>
      <c r="OLS137" s="947"/>
      <c r="OLT137" s="947"/>
      <c r="OLU137" s="947"/>
      <c r="OLV137" s="947"/>
      <c r="OLW137" s="947"/>
      <c r="OLX137" s="947"/>
      <c r="OLY137" s="947"/>
      <c r="OLZ137" s="947"/>
      <c r="OMA137" s="947"/>
      <c r="OMB137" s="947"/>
      <c r="OMC137" s="947"/>
      <c r="OMD137" s="947"/>
      <c r="OME137" s="947"/>
      <c r="OMF137" s="947"/>
      <c r="OMG137" s="947"/>
      <c r="OMH137" s="947"/>
      <c r="OMI137" s="947"/>
      <c r="OMJ137" s="947"/>
      <c r="OMK137" s="947"/>
      <c r="OML137" s="947"/>
      <c r="OMM137" s="947"/>
      <c r="OMN137" s="947"/>
      <c r="OMO137" s="947"/>
      <c r="OMP137" s="947"/>
      <c r="OMQ137" s="947"/>
      <c r="OMR137" s="947"/>
      <c r="OMS137" s="947"/>
      <c r="OMT137" s="947"/>
      <c r="OMU137" s="947"/>
      <c r="OMV137" s="947"/>
      <c r="OMW137" s="947"/>
      <c r="OMX137" s="947"/>
      <c r="OMY137" s="947"/>
      <c r="OMZ137" s="947"/>
      <c r="ONA137" s="947"/>
      <c r="ONB137" s="947"/>
      <c r="ONC137" s="947"/>
      <c r="OND137" s="947"/>
      <c r="ONE137" s="947"/>
      <c r="ONF137" s="947"/>
      <c r="ONG137" s="947"/>
      <c r="ONH137" s="947"/>
      <c r="ONI137" s="947"/>
      <c r="ONJ137" s="947"/>
      <c r="ONK137" s="947"/>
      <c r="ONL137" s="947"/>
      <c r="ONM137" s="947"/>
      <c r="ONN137" s="947"/>
      <c r="ONO137" s="947"/>
      <c r="ONP137" s="947"/>
      <c r="ONQ137" s="947"/>
      <c r="ONR137" s="947"/>
      <c r="ONS137" s="947"/>
      <c r="ONT137" s="947"/>
      <c r="ONU137" s="947"/>
      <c r="ONV137" s="947"/>
      <c r="ONW137" s="947"/>
      <c r="ONX137" s="947"/>
      <c r="ONY137" s="947"/>
      <c r="ONZ137" s="947"/>
      <c r="OOA137" s="947"/>
      <c r="OOB137" s="947"/>
      <c r="OOC137" s="947"/>
      <c r="OOD137" s="947"/>
      <c r="OOE137" s="947"/>
      <c r="OOF137" s="947"/>
      <c r="OOG137" s="947"/>
      <c r="OOH137" s="947"/>
      <c r="OOI137" s="947"/>
      <c r="OOJ137" s="947"/>
      <c r="OOK137" s="947"/>
      <c r="OOL137" s="947"/>
      <c r="OOM137" s="947"/>
      <c r="OON137" s="947"/>
      <c r="OOO137" s="947"/>
      <c r="OOP137" s="947"/>
      <c r="OOQ137" s="947"/>
      <c r="OOR137" s="947"/>
      <c r="OOS137" s="947"/>
      <c r="OOT137" s="947"/>
      <c r="OOU137" s="947"/>
      <c r="OOV137" s="947"/>
      <c r="OOW137" s="947"/>
      <c r="OOX137" s="947"/>
      <c r="OOY137" s="947"/>
      <c r="OOZ137" s="947"/>
      <c r="OPA137" s="947"/>
      <c r="OPB137" s="947"/>
      <c r="OPC137" s="947"/>
      <c r="OPD137" s="947"/>
      <c r="OPE137" s="947"/>
      <c r="OPF137" s="947"/>
      <c r="OPG137" s="947"/>
      <c r="OPH137" s="947"/>
      <c r="OPI137" s="947"/>
      <c r="OPJ137" s="947"/>
      <c r="OPK137" s="947"/>
      <c r="OPL137" s="947"/>
      <c r="OPM137" s="947"/>
      <c r="OPN137" s="947"/>
      <c r="OPO137" s="947"/>
      <c r="OPP137" s="947"/>
      <c r="OPQ137" s="947"/>
      <c r="OPR137" s="947"/>
      <c r="OPS137" s="947"/>
      <c r="OPT137" s="947"/>
      <c r="OPU137" s="947"/>
      <c r="OPV137" s="947"/>
      <c r="OPW137" s="947"/>
      <c r="OPX137" s="947"/>
      <c r="OPY137" s="947"/>
      <c r="OPZ137" s="947"/>
      <c r="OQA137" s="947"/>
      <c r="OQB137" s="947"/>
      <c r="OQC137" s="947"/>
      <c r="OQD137" s="947"/>
      <c r="OQE137" s="947"/>
      <c r="OQF137" s="947"/>
      <c r="OQG137" s="947"/>
      <c r="OQH137" s="947"/>
      <c r="OQI137" s="947"/>
      <c r="OQJ137" s="947"/>
      <c r="OQK137" s="947"/>
      <c r="OQL137" s="947"/>
      <c r="OQM137" s="947"/>
      <c r="OQN137" s="947"/>
      <c r="OQO137" s="947"/>
      <c r="OQP137" s="947"/>
      <c r="OQQ137" s="947"/>
      <c r="OQR137" s="947"/>
      <c r="OQS137" s="947"/>
      <c r="OQT137" s="947"/>
      <c r="OQU137" s="947"/>
      <c r="OQV137" s="947"/>
      <c r="OQW137" s="947"/>
      <c r="OQX137" s="947"/>
      <c r="OQY137" s="947"/>
      <c r="OQZ137" s="947"/>
      <c r="ORA137" s="947"/>
      <c r="ORB137" s="947"/>
      <c r="ORC137" s="947"/>
      <c r="ORD137" s="947"/>
      <c r="ORE137" s="947"/>
      <c r="ORF137" s="947"/>
      <c r="ORG137" s="947"/>
      <c r="ORH137" s="947"/>
      <c r="ORI137" s="947"/>
      <c r="ORJ137" s="947"/>
      <c r="ORK137" s="947"/>
      <c r="ORL137" s="947"/>
      <c r="ORM137" s="947"/>
      <c r="ORN137" s="947"/>
      <c r="ORO137" s="947"/>
      <c r="ORP137" s="947"/>
      <c r="ORQ137" s="947"/>
      <c r="ORR137" s="947"/>
      <c r="ORS137" s="947"/>
      <c r="ORT137" s="947"/>
      <c r="ORU137" s="947"/>
      <c r="ORV137" s="947"/>
      <c r="ORW137" s="947"/>
      <c r="ORX137" s="947"/>
      <c r="ORY137" s="947"/>
      <c r="ORZ137" s="947"/>
      <c r="OSA137" s="947"/>
      <c r="OSB137" s="947"/>
      <c r="OSC137" s="947"/>
      <c r="OSD137" s="947"/>
      <c r="OSE137" s="947"/>
      <c r="OSF137" s="947"/>
      <c r="OSG137" s="947"/>
      <c r="OSH137" s="947"/>
      <c r="OSI137" s="947"/>
      <c r="OSJ137" s="947"/>
      <c r="OSK137" s="947"/>
      <c r="OSL137" s="947"/>
      <c r="OSM137" s="947"/>
      <c r="OSN137" s="947"/>
      <c r="OSO137" s="947"/>
      <c r="OSP137" s="947"/>
      <c r="OSQ137" s="947"/>
      <c r="OSR137" s="947"/>
      <c r="OSS137" s="947"/>
      <c r="OST137" s="947"/>
      <c r="OSU137" s="947"/>
      <c r="OSV137" s="947"/>
      <c r="OSW137" s="947"/>
      <c r="OSX137" s="947"/>
      <c r="OSY137" s="947"/>
      <c r="OSZ137" s="947"/>
      <c r="OTA137" s="947"/>
      <c r="OTB137" s="947"/>
      <c r="OTC137" s="947"/>
      <c r="OTD137" s="947"/>
      <c r="OTE137" s="947"/>
      <c r="OTF137" s="947"/>
      <c r="OTG137" s="947"/>
      <c r="OTH137" s="947"/>
      <c r="OTI137" s="947"/>
      <c r="OTJ137" s="947"/>
      <c r="OTK137" s="947"/>
      <c r="OTL137" s="947"/>
      <c r="OTM137" s="947"/>
      <c r="OTN137" s="947"/>
      <c r="OTO137" s="947"/>
      <c r="OTP137" s="947"/>
      <c r="OTQ137" s="947"/>
      <c r="OTR137" s="947"/>
      <c r="OTS137" s="947"/>
      <c r="OTT137" s="947"/>
      <c r="OTU137" s="947"/>
      <c r="OTV137" s="947"/>
      <c r="OTW137" s="947"/>
      <c r="OTX137" s="947"/>
      <c r="OTY137" s="947"/>
      <c r="OTZ137" s="947"/>
      <c r="OUA137" s="947"/>
      <c r="OUB137" s="947"/>
      <c r="OUC137" s="947"/>
      <c r="OUD137" s="947"/>
      <c r="OUE137" s="947"/>
      <c r="OUF137" s="947"/>
      <c r="OUG137" s="947"/>
      <c r="OUH137" s="947"/>
      <c r="OUI137" s="947"/>
      <c r="OUJ137" s="947"/>
      <c r="OUK137" s="947"/>
      <c r="OUL137" s="947"/>
      <c r="OUM137" s="947"/>
      <c r="OUN137" s="947"/>
      <c r="OUO137" s="947"/>
      <c r="OUP137" s="947"/>
      <c r="OUQ137" s="947"/>
      <c r="OUR137" s="947"/>
      <c r="OUS137" s="947"/>
      <c r="OUT137" s="947"/>
      <c r="OUU137" s="947"/>
      <c r="OUV137" s="947"/>
      <c r="OUW137" s="947"/>
      <c r="OUX137" s="947"/>
      <c r="OUY137" s="947"/>
      <c r="OUZ137" s="947"/>
      <c r="OVA137" s="947"/>
      <c r="OVB137" s="947"/>
      <c r="OVC137" s="947"/>
      <c r="OVD137" s="947"/>
      <c r="OVE137" s="947"/>
      <c r="OVF137" s="947"/>
      <c r="OVG137" s="947"/>
      <c r="OVH137" s="947"/>
      <c r="OVI137" s="947"/>
      <c r="OVJ137" s="947"/>
      <c r="OVK137" s="947"/>
      <c r="OVL137" s="947"/>
      <c r="OVM137" s="947"/>
      <c r="OVN137" s="947"/>
      <c r="OVO137" s="947"/>
      <c r="OVP137" s="947"/>
      <c r="OVQ137" s="947"/>
      <c r="OVR137" s="947"/>
      <c r="OVS137" s="947"/>
      <c r="OVT137" s="947"/>
      <c r="OVU137" s="947"/>
      <c r="OVV137" s="947"/>
      <c r="OVW137" s="947"/>
      <c r="OVX137" s="947"/>
      <c r="OVY137" s="947"/>
      <c r="OVZ137" s="947"/>
      <c r="OWA137" s="947"/>
      <c r="OWB137" s="947"/>
      <c r="OWC137" s="947"/>
      <c r="OWD137" s="947"/>
      <c r="OWE137" s="947"/>
      <c r="OWF137" s="947"/>
      <c r="OWG137" s="947"/>
      <c r="OWH137" s="947"/>
      <c r="OWI137" s="947"/>
      <c r="OWJ137" s="947"/>
      <c r="OWK137" s="947"/>
      <c r="OWL137" s="947"/>
      <c r="OWM137" s="947"/>
      <c r="OWN137" s="947"/>
      <c r="OWO137" s="947"/>
      <c r="OWP137" s="947"/>
      <c r="OWQ137" s="947"/>
      <c r="OWR137" s="947"/>
      <c r="OWS137" s="947"/>
      <c r="OWT137" s="947"/>
      <c r="OWU137" s="947"/>
      <c r="OWV137" s="947"/>
      <c r="OWW137" s="947"/>
      <c r="OWX137" s="947"/>
      <c r="OWY137" s="947"/>
      <c r="OWZ137" s="947"/>
      <c r="OXA137" s="947"/>
      <c r="OXB137" s="947"/>
      <c r="OXC137" s="947"/>
      <c r="OXD137" s="947"/>
      <c r="OXE137" s="947"/>
      <c r="OXF137" s="947"/>
      <c r="OXG137" s="947"/>
      <c r="OXH137" s="947"/>
      <c r="OXI137" s="947"/>
      <c r="OXJ137" s="947"/>
      <c r="OXK137" s="947"/>
      <c r="OXL137" s="947"/>
      <c r="OXM137" s="947"/>
      <c r="OXN137" s="947"/>
      <c r="OXO137" s="947"/>
      <c r="OXP137" s="947"/>
      <c r="OXQ137" s="947"/>
      <c r="OXR137" s="947"/>
      <c r="OXS137" s="947"/>
      <c r="OXT137" s="947"/>
      <c r="OXU137" s="947"/>
      <c r="OXV137" s="947"/>
      <c r="OXW137" s="947"/>
      <c r="OXX137" s="947"/>
      <c r="OXY137" s="947"/>
      <c r="OXZ137" s="947"/>
      <c r="OYA137" s="947"/>
      <c r="OYB137" s="947"/>
      <c r="OYC137" s="947"/>
      <c r="OYD137" s="947"/>
      <c r="OYE137" s="947"/>
      <c r="OYF137" s="947"/>
      <c r="OYG137" s="947"/>
      <c r="OYH137" s="947"/>
      <c r="OYI137" s="947"/>
      <c r="OYJ137" s="947"/>
      <c r="OYK137" s="947"/>
      <c r="OYL137" s="947"/>
      <c r="OYM137" s="947"/>
      <c r="OYN137" s="947"/>
      <c r="OYO137" s="947"/>
      <c r="OYP137" s="947"/>
      <c r="OYQ137" s="947"/>
      <c r="OYR137" s="947"/>
      <c r="OYS137" s="947"/>
      <c r="OYT137" s="947"/>
      <c r="OYU137" s="947"/>
      <c r="OYV137" s="947"/>
      <c r="OYW137" s="947"/>
      <c r="OYX137" s="947"/>
      <c r="OYY137" s="947"/>
      <c r="OYZ137" s="947"/>
      <c r="OZA137" s="947"/>
      <c r="OZB137" s="947"/>
      <c r="OZC137" s="947"/>
      <c r="OZD137" s="947"/>
      <c r="OZE137" s="947"/>
      <c r="OZF137" s="947"/>
      <c r="OZG137" s="947"/>
      <c r="OZH137" s="947"/>
      <c r="OZI137" s="947"/>
      <c r="OZJ137" s="947"/>
      <c r="OZK137" s="947"/>
      <c r="OZL137" s="947"/>
      <c r="OZM137" s="947"/>
      <c r="OZN137" s="947"/>
      <c r="OZO137" s="947"/>
      <c r="OZP137" s="947"/>
      <c r="OZQ137" s="947"/>
      <c r="OZR137" s="947"/>
      <c r="OZS137" s="947"/>
      <c r="OZT137" s="947"/>
      <c r="OZU137" s="947"/>
      <c r="OZV137" s="947"/>
      <c r="OZW137" s="947"/>
      <c r="OZX137" s="947"/>
      <c r="OZY137" s="947"/>
      <c r="OZZ137" s="947"/>
      <c r="PAA137" s="947"/>
      <c r="PAB137" s="947"/>
      <c r="PAC137" s="947"/>
      <c r="PAD137" s="947"/>
      <c r="PAE137" s="947"/>
      <c r="PAF137" s="947"/>
      <c r="PAG137" s="947"/>
      <c r="PAH137" s="947"/>
      <c r="PAI137" s="947"/>
      <c r="PAJ137" s="947"/>
      <c r="PAK137" s="947"/>
      <c r="PAL137" s="947"/>
      <c r="PAM137" s="947"/>
      <c r="PAN137" s="947"/>
      <c r="PAO137" s="947"/>
      <c r="PAP137" s="947"/>
      <c r="PAQ137" s="947"/>
      <c r="PAR137" s="947"/>
      <c r="PAS137" s="947"/>
      <c r="PAT137" s="947"/>
      <c r="PAU137" s="947"/>
      <c r="PAV137" s="947"/>
      <c r="PAW137" s="947"/>
      <c r="PAX137" s="947"/>
      <c r="PAY137" s="947"/>
      <c r="PAZ137" s="947"/>
      <c r="PBA137" s="947"/>
      <c r="PBB137" s="947"/>
      <c r="PBC137" s="947"/>
      <c r="PBD137" s="947"/>
      <c r="PBE137" s="947"/>
      <c r="PBF137" s="947"/>
      <c r="PBG137" s="947"/>
      <c r="PBH137" s="947"/>
      <c r="PBI137" s="947"/>
      <c r="PBJ137" s="947"/>
      <c r="PBK137" s="947"/>
      <c r="PBL137" s="947"/>
      <c r="PBM137" s="947"/>
      <c r="PBN137" s="947"/>
      <c r="PBO137" s="947"/>
      <c r="PBP137" s="947"/>
      <c r="PBQ137" s="947"/>
      <c r="PBR137" s="947"/>
      <c r="PBS137" s="947"/>
      <c r="PBT137" s="947"/>
      <c r="PBU137" s="947"/>
      <c r="PBV137" s="947"/>
      <c r="PBW137" s="947"/>
      <c r="PBX137" s="947"/>
      <c r="PBY137" s="947"/>
      <c r="PBZ137" s="947"/>
      <c r="PCA137" s="947"/>
      <c r="PCB137" s="947"/>
      <c r="PCC137" s="947"/>
      <c r="PCD137" s="947"/>
      <c r="PCE137" s="947"/>
      <c r="PCF137" s="947"/>
      <c r="PCG137" s="947"/>
      <c r="PCH137" s="947"/>
      <c r="PCI137" s="947"/>
      <c r="PCJ137" s="947"/>
      <c r="PCK137" s="947"/>
      <c r="PCL137" s="947"/>
      <c r="PCM137" s="947"/>
      <c r="PCN137" s="947"/>
      <c r="PCO137" s="947"/>
      <c r="PCP137" s="947"/>
      <c r="PCQ137" s="947"/>
      <c r="PCR137" s="947"/>
      <c r="PCS137" s="947"/>
      <c r="PCT137" s="947"/>
      <c r="PCU137" s="947"/>
      <c r="PCV137" s="947"/>
      <c r="PCW137" s="947"/>
      <c r="PCX137" s="947"/>
      <c r="PCY137" s="947"/>
      <c r="PCZ137" s="947"/>
      <c r="PDA137" s="947"/>
      <c r="PDB137" s="947"/>
      <c r="PDC137" s="947"/>
      <c r="PDD137" s="947"/>
      <c r="PDE137" s="947"/>
      <c r="PDF137" s="947"/>
      <c r="PDG137" s="947"/>
      <c r="PDH137" s="947"/>
      <c r="PDI137" s="947"/>
      <c r="PDJ137" s="947"/>
      <c r="PDK137" s="947"/>
      <c r="PDL137" s="947"/>
      <c r="PDM137" s="947"/>
      <c r="PDN137" s="947"/>
      <c r="PDO137" s="947"/>
      <c r="PDP137" s="947"/>
      <c r="PDQ137" s="947"/>
      <c r="PDR137" s="947"/>
      <c r="PDS137" s="947"/>
      <c r="PDT137" s="947"/>
      <c r="PDU137" s="947"/>
      <c r="PDV137" s="947"/>
      <c r="PDW137" s="947"/>
      <c r="PDX137" s="947"/>
      <c r="PDY137" s="947"/>
      <c r="PDZ137" s="947"/>
      <c r="PEA137" s="947"/>
      <c r="PEB137" s="947"/>
      <c r="PEC137" s="947"/>
      <c r="PED137" s="947"/>
      <c r="PEE137" s="947"/>
      <c r="PEF137" s="947"/>
      <c r="PEG137" s="947"/>
      <c r="PEH137" s="947"/>
      <c r="PEI137" s="947"/>
      <c r="PEJ137" s="947"/>
      <c r="PEK137" s="947"/>
      <c r="PEL137" s="947"/>
      <c r="PEM137" s="947"/>
      <c r="PEN137" s="947"/>
      <c r="PEO137" s="947"/>
      <c r="PEP137" s="947"/>
      <c r="PEQ137" s="947"/>
      <c r="PER137" s="947"/>
      <c r="PES137" s="947"/>
      <c r="PET137" s="947"/>
      <c r="PEU137" s="947"/>
      <c r="PEV137" s="947"/>
      <c r="PEW137" s="947"/>
      <c r="PEX137" s="947"/>
      <c r="PEY137" s="947"/>
      <c r="PEZ137" s="947"/>
      <c r="PFA137" s="947"/>
      <c r="PFB137" s="947"/>
      <c r="PFC137" s="947"/>
      <c r="PFD137" s="947"/>
      <c r="PFE137" s="947"/>
      <c r="PFF137" s="947"/>
      <c r="PFG137" s="947"/>
      <c r="PFH137" s="947"/>
      <c r="PFI137" s="947"/>
      <c r="PFJ137" s="947"/>
      <c r="PFK137" s="947"/>
      <c r="PFL137" s="947"/>
      <c r="PFM137" s="947"/>
      <c r="PFN137" s="947"/>
      <c r="PFO137" s="947"/>
      <c r="PFP137" s="947"/>
      <c r="PFQ137" s="947"/>
      <c r="PFR137" s="947"/>
      <c r="PFS137" s="947"/>
      <c r="PFT137" s="947"/>
      <c r="PFU137" s="947"/>
      <c r="PFV137" s="947"/>
      <c r="PFW137" s="947"/>
      <c r="PFX137" s="947"/>
      <c r="PFY137" s="947"/>
      <c r="PFZ137" s="947"/>
      <c r="PGA137" s="947"/>
      <c r="PGB137" s="947"/>
      <c r="PGC137" s="947"/>
      <c r="PGD137" s="947"/>
      <c r="PGE137" s="947"/>
      <c r="PGF137" s="947"/>
      <c r="PGG137" s="947"/>
      <c r="PGH137" s="947"/>
      <c r="PGI137" s="947"/>
      <c r="PGJ137" s="947"/>
      <c r="PGK137" s="947"/>
      <c r="PGL137" s="947"/>
      <c r="PGM137" s="947"/>
      <c r="PGN137" s="947"/>
      <c r="PGO137" s="947"/>
      <c r="PGP137" s="947"/>
      <c r="PGQ137" s="947"/>
      <c r="PGR137" s="947"/>
      <c r="PGS137" s="947"/>
      <c r="PGT137" s="947"/>
      <c r="PGU137" s="947"/>
      <c r="PGV137" s="947"/>
      <c r="PGW137" s="947"/>
      <c r="PGX137" s="947"/>
      <c r="PGY137" s="947"/>
      <c r="PGZ137" s="947"/>
      <c r="PHA137" s="947"/>
      <c r="PHB137" s="947"/>
      <c r="PHC137" s="947"/>
      <c r="PHD137" s="947"/>
      <c r="PHE137" s="947"/>
      <c r="PHF137" s="947"/>
      <c r="PHG137" s="947"/>
      <c r="PHH137" s="947"/>
      <c r="PHI137" s="947"/>
      <c r="PHJ137" s="947"/>
      <c r="PHK137" s="947"/>
      <c r="PHL137" s="947"/>
      <c r="PHM137" s="947"/>
      <c r="PHN137" s="947"/>
      <c r="PHO137" s="947"/>
      <c r="PHP137" s="947"/>
      <c r="PHQ137" s="947"/>
      <c r="PHR137" s="947"/>
      <c r="PHS137" s="947"/>
      <c r="PHT137" s="947"/>
      <c r="PHU137" s="947"/>
      <c r="PHV137" s="947"/>
      <c r="PHW137" s="947"/>
      <c r="PHX137" s="947"/>
      <c r="PHY137" s="947"/>
      <c r="PHZ137" s="947"/>
      <c r="PIA137" s="947"/>
      <c r="PIB137" s="947"/>
      <c r="PIC137" s="947"/>
      <c r="PID137" s="947"/>
      <c r="PIE137" s="947"/>
      <c r="PIF137" s="947"/>
      <c r="PIG137" s="947"/>
      <c r="PIH137" s="947"/>
      <c r="PII137" s="947"/>
      <c r="PIJ137" s="947"/>
      <c r="PIK137" s="947"/>
      <c r="PIL137" s="947"/>
      <c r="PIM137" s="947"/>
      <c r="PIN137" s="947"/>
      <c r="PIO137" s="947"/>
      <c r="PIP137" s="947"/>
      <c r="PIQ137" s="947"/>
      <c r="PIR137" s="947"/>
      <c r="PIS137" s="947"/>
      <c r="PIT137" s="947"/>
      <c r="PIU137" s="947"/>
      <c r="PIV137" s="947"/>
      <c r="PIW137" s="947"/>
      <c r="PIX137" s="947"/>
      <c r="PIY137" s="947"/>
      <c r="PIZ137" s="947"/>
      <c r="PJA137" s="947"/>
      <c r="PJB137" s="947"/>
      <c r="PJC137" s="947"/>
      <c r="PJD137" s="947"/>
      <c r="PJE137" s="947"/>
      <c r="PJF137" s="947"/>
      <c r="PJG137" s="947"/>
      <c r="PJH137" s="947"/>
      <c r="PJI137" s="947"/>
      <c r="PJJ137" s="947"/>
      <c r="PJK137" s="947"/>
      <c r="PJL137" s="947"/>
      <c r="PJM137" s="947"/>
      <c r="PJN137" s="947"/>
      <c r="PJO137" s="947"/>
      <c r="PJP137" s="947"/>
      <c r="PJQ137" s="947"/>
      <c r="PJR137" s="947"/>
      <c r="PJS137" s="947"/>
      <c r="PJT137" s="947"/>
      <c r="PJU137" s="947"/>
      <c r="PJV137" s="947"/>
      <c r="PJW137" s="947"/>
      <c r="PJX137" s="947"/>
      <c r="PJY137" s="947"/>
      <c r="PJZ137" s="947"/>
      <c r="PKA137" s="947"/>
      <c r="PKB137" s="947"/>
      <c r="PKC137" s="947"/>
      <c r="PKD137" s="947"/>
      <c r="PKE137" s="947"/>
      <c r="PKF137" s="947"/>
      <c r="PKG137" s="947"/>
      <c r="PKH137" s="947"/>
      <c r="PKI137" s="947"/>
      <c r="PKJ137" s="947"/>
      <c r="PKK137" s="947"/>
      <c r="PKL137" s="947"/>
      <c r="PKM137" s="947"/>
      <c r="PKN137" s="947"/>
      <c r="PKO137" s="947"/>
      <c r="PKP137" s="947"/>
      <c r="PKQ137" s="947"/>
      <c r="PKR137" s="947"/>
      <c r="PKS137" s="947"/>
      <c r="PKT137" s="947"/>
      <c r="PKU137" s="947"/>
      <c r="PKV137" s="947"/>
      <c r="PKW137" s="947"/>
      <c r="PKX137" s="947"/>
      <c r="PKY137" s="947"/>
      <c r="PKZ137" s="947"/>
      <c r="PLA137" s="947"/>
      <c r="PLB137" s="947"/>
      <c r="PLC137" s="947"/>
      <c r="PLD137" s="947"/>
      <c r="PLE137" s="947"/>
      <c r="PLF137" s="947"/>
      <c r="PLG137" s="947"/>
      <c r="PLH137" s="947"/>
      <c r="PLI137" s="947"/>
      <c r="PLJ137" s="947"/>
      <c r="PLK137" s="947"/>
      <c r="PLL137" s="947"/>
      <c r="PLM137" s="947"/>
      <c r="PLN137" s="947"/>
      <c r="PLO137" s="947"/>
      <c r="PLP137" s="947"/>
      <c r="PLQ137" s="947"/>
      <c r="PLR137" s="947"/>
      <c r="PLS137" s="947"/>
      <c r="PLT137" s="947"/>
      <c r="PLU137" s="947"/>
      <c r="PLV137" s="947"/>
      <c r="PLW137" s="947"/>
      <c r="PLX137" s="947"/>
      <c r="PLY137" s="947"/>
      <c r="PLZ137" s="947"/>
      <c r="PMA137" s="947"/>
      <c r="PMB137" s="947"/>
      <c r="PMC137" s="947"/>
      <c r="PMD137" s="947"/>
      <c r="PME137" s="947"/>
      <c r="PMF137" s="947"/>
      <c r="PMG137" s="947"/>
      <c r="PMH137" s="947"/>
      <c r="PMI137" s="947"/>
      <c r="PMJ137" s="947"/>
      <c r="PMK137" s="947"/>
      <c r="PML137" s="947"/>
      <c r="PMM137" s="947"/>
      <c r="PMN137" s="947"/>
      <c r="PMO137" s="947"/>
      <c r="PMP137" s="947"/>
      <c r="PMQ137" s="947"/>
      <c r="PMR137" s="947"/>
      <c r="PMS137" s="947"/>
      <c r="PMT137" s="947"/>
      <c r="PMU137" s="947"/>
      <c r="PMV137" s="947"/>
      <c r="PMW137" s="947"/>
      <c r="PMX137" s="947"/>
      <c r="PMY137" s="947"/>
      <c r="PMZ137" s="947"/>
      <c r="PNA137" s="947"/>
      <c r="PNB137" s="947"/>
      <c r="PNC137" s="947"/>
      <c r="PND137" s="947"/>
      <c r="PNE137" s="947"/>
      <c r="PNF137" s="947"/>
      <c r="PNG137" s="947"/>
      <c r="PNH137" s="947"/>
      <c r="PNI137" s="947"/>
      <c r="PNJ137" s="947"/>
      <c r="PNK137" s="947"/>
      <c r="PNL137" s="947"/>
      <c r="PNM137" s="947"/>
      <c r="PNN137" s="947"/>
      <c r="PNO137" s="947"/>
      <c r="PNP137" s="947"/>
      <c r="PNQ137" s="947"/>
      <c r="PNR137" s="947"/>
      <c r="PNS137" s="947"/>
      <c r="PNT137" s="947"/>
      <c r="PNU137" s="947"/>
      <c r="PNV137" s="947"/>
      <c r="PNW137" s="947"/>
      <c r="PNX137" s="947"/>
      <c r="PNY137" s="947"/>
      <c r="PNZ137" s="947"/>
      <c r="POA137" s="947"/>
      <c r="POB137" s="947"/>
      <c r="POC137" s="947"/>
      <c r="POD137" s="947"/>
      <c r="POE137" s="947"/>
      <c r="POF137" s="947"/>
      <c r="POG137" s="947"/>
      <c r="POH137" s="947"/>
      <c r="POI137" s="947"/>
      <c r="POJ137" s="947"/>
      <c r="POK137" s="947"/>
      <c r="POL137" s="947"/>
      <c r="POM137" s="947"/>
      <c r="PON137" s="947"/>
      <c r="POO137" s="947"/>
      <c r="POP137" s="947"/>
      <c r="POQ137" s="947"/>
      <c r="POR137" s="947"/>
      <c r="POS137" s="947"/>
      <c r="POT137" s="947"/>
      <c r="POU137" s="947"/>
      <c r="POV137" s="947"/>
      <c r="POW137" s="947"/>
      <c r="POX137" s="947"/>
      <c r="POY137" s="947"/>
      <c r="POZ137" s="947"/>
      <c r="PPA137" s="947"/>
      <c r="PPB137" s="947"/>
      <c r="PPC137" s="947"/>
      <c r="PPD137" s="947"/>
      <c r="PPE137" s="947"/>
      <c r="PPF137" s="947"/>
      <c r="PPG137" s="947"/>
      <c r="PPH137" s="947"/>
      <c r="PPI137" s="947"/>
      <c r="PPJ137" s="947"/>
      <c r="PPK137" s="947"/>
      <c r="PPL137" s="947"/>
      <c r="PPM137" s="947"/>
      <c r="PPN137" s="947"/>
      <c r="PPO137" s="947"/>
      <c r="PPP137" s="947"/>
      <c r="PPQ137" s="947"/>
      <c r="PPR137" s="947"/>
      <c r="PPS137" s="947"/>
      <c r="PPT137" s="947"/>
      <c r="PPU137" s="947"/>
      <c r="PPV137" s="947"/>
      <c r="PPW137" s="947"/>
      <c r="PPX137" s="947"/>
      <c r="PPY137" s="947"/>
      <c r="PPZ137" s="947"/>
      <c r="PQA137" s="947"/>
      <c r="PQB137" s="947"/>
      <c r="PQC137" s="947"/>
      <c r="PQD137" s="947"/>
      <c r="PQE137" s="947"/>
      <c r="PQF137" s="947"/>
      <c r="PQG137" s="947"/>
      <c r="PQH137" s="947"/>
      <c r="PQI137" s="947"/>
      <c r="PQJ137" s="947"/>
      <c r="PQK137" s="947"/>
      <c r="PQL137" s="947"/>
      <c r="PQM137" s="947"/>
      <c r="PQN137" s="947"/>
      <c r="PQO137" s="947"/>
      <c r="PQP137" s="947"/>
      <c r="PQQ137" s="947"/>
      <c r="PQR137" s="947"/>
      <c r="PQS137" s="947"/>
      <c r="PQT137" s="947"/>
      <c r="PQU137" s="947"/>
      <c r="PQV137" s="947"/>
      <c r="PQW137" s="947"/>
      <c r="PQX137" s="947"/>
      <c r="PQY137" s="947"/>
      <c r="PQZ137" s="947"/>
      <c r="PRA137" s="947"/>
      <c r="PRB137" s="947"/>
      <c r="PRC137" s="947"/>
      <c r="PRD137" s="947"/>
      <c r="PRE137" s="947"/>
      <c r="PRF137" s="947"/>
      <c r="PRG137" s="947"/>
      <c r="PRH137" s="947"/>
      <c r="PRI137" s="947"/>
      <c r="PRJ137" s="947"/>
      <c r="PRK137" s="947"/>
      <c r="PRL137" s="947"/>
      <c r="PRM137" s="947"/>
      <c r="PRN137" s="947"/>
      <c r="PRO137" s="947"/>
      <c r="PRP137" s="947"/>
      <c r="PRQ137" s="947"/>
      <c r="PRR137" s="947"/>
      <c r="PRS137" s="947"/>
      <c r="PRT137" s="947"/>
      <c r="PRU137" s="947"/>
      <c r="PRV137" s="947"/>
      <c r="PRW137" s="947"/>
      <c r="PRX137" s="947"/>
      <c r="PRY137" s="947"/>
      <c r="PRZ137" s="947"/>
      <c r="PSA137" s="947"/>
      <c r="PSB137" s="947"/>
      <c r="PSC137" s="947"/>
      <c r="PSD137" s="947"/>
      <c r="PSE137" s="947"/>
      <c r="PSF137" s="947"/>
      <c r="PSG137" s="947"/>
      <c r="PSH137" s="947"/>
      <c r="PSI137" s="947"/>
      <c r="PSJ137" s="947"/>
      <c r="PSK137" s="947"/>
      <c r="PSL137" s="947"/>
      <c r="PSM137" s="947"/>
      <c r="PSN137" s="947"/>
      <c r="PSO137" s="947"/>
      <c r="PSP137" s="947"/>
      <c r="PSQ137" s="947"/>
      <c r="PSR137" s="947"/>
      <c r="PSS137" s="947"/>
      <c r="PST137" s="947"/>
      <c r="PSU137" s="947"/>
      <c r="PSV137" s="947"/>
      <c r="PSW137" s="947"/>
      <c r="PSX137" s="947"/>
      <c r="PSY137" s="947"/>
      <c r="PSZ137" s="947"/>
      <c r="PTA137" s="947"/>
      <c r="PTB137" s="947"/>
      <c r="PTC137" s="947"/>
      <c r="PTD137" s="947"/>
      <c r="PTE137" s="947"/>
      <c r="PTF137" s="947"/>
      <c r="PTG137" s="947"/>
      <c r="PTH137" s="947"/>
      <c r="PTI137" s="947"/>
      <c r="PTJ137" s="947"/>
      <c r="PTK137" s="947"/>
      <c r="PTL137" s="947"/>
      <c r="PTM137" s="947"/>
      <c r="PTN137" s="947"/>
      <c r="PTO137" s="947"/>
      <c r="PTP137" s="947"/>
      <c r="PTQ137" s="947"/>
      <c r="PTR137" s="947"/>
      <c r="PTS137" s="947"/>
      <c r="PTT137" s="947"/>
      <c r="PTU137" s="947"/>
      <c r="PTV137" s="947"/>
      <c r="PTW137" s="947"/>
      <c r="PTX137" s="947"/>
      <c r="PTY137" s="947"/>
      <c r="PTZ137" s="947"/>
      <c r="PUA137" s="947"/>
      <c r="PUB137" s="947"/>
      <c r="PUC137" s="947"/>
      <c r="PUD137" s="947"/>
      <c r="PUE137" s="947"/>
      <c r="PUF137" s="947"/>
      <c r="PUG137" s="947"/>
      <c r="PUH137" s="947"/>
      <c r="PUI137" s="947"/>
      <c r="PUJ137" s="947"/>
      <c r="PUK137" s="947"/>
      <c r="PUL137" s="947"/>
      <c r="PUM137" s="947"/>
      <c r="PUN137" s="947"/>
      <c r="PUO137" s="947"/>
      <c r="PUP137" s="947"/>
      <c r="PUQ137" s="947"/>
      <c r="PUR137" s="947"/>
      <c r="PUS137" s="947"/>
      <c r="PUT137" s="947"/>
      <c r="PUU137" s="947"/>
      <c r="PUV137" s="947"/>
      <c r="PUW137" s="947"/>
      <c r="PUX137" s="947"/>
      <c r="PUY137" s="947"/>
      <c r="PUZ137" s="947"/>
      <c r="PVA137" s="947"/>
      <c r="PVB137" s="947"/>
      <c r="PVC137" s="947"/>
      <c r="PVD137" s="947"/>
      <c r="PVE137" s="947"/>
      <c r="PVF137" s="947"/>
      <c r="PVG137" s="947"/>
      <c r="PVH137" s="947"/>
      <c r="PVI137" s="947"/>
      <c r="PVJ137" s="947"/>
      <c r="PVK137" s="947"/>
      <c r="PVL137" s="947"/>
      <c r="PVM137" s="947"/>
      <c r="PVN137" s="947"/>
      <c r="PVO137" s="947"/>
      <c r="PVP137" s="947"/>
      <c r="PVQ137" s="947"/>
      <c r="PVR137" s="947"/>
      <c r="PVS137" s="947"/>
      <c r="PVT137" s="947"/>
      <c r="PVU137" s="947"/>
      <c r="PVV137" s="947"/>
      <c r="PVW137" s="947"/>
      <c r="PVX137" s="947"/>
      <c r="PVY137" s="947"/>
      <c r="PVZ137" s="947"/>
      <c r="PWA137" s="947"/>
      <c r="PWB137" s="947"/>
      <c r="PWC137" s="947"/>
      <c r="PWD137" s="947"/>
      <c r="PWE137" s="947"/>
      <c r="PWF137" s="947"/>
      <c r="PWG137" s="947"/>
      <c r="PWH137" s="947"/>
      <c r="PWI137" s="947"/>
      <c r="PWJ137" s="947"/>
      <c r="PWK137" s="947"/>
      <c r="PWL137" s="947"/>
      <c r="PWM137" s="947"/>
      <c r="PWN137" s="947"/>
      <c r="PWO137" s="947"/>
      <c r="PWP137" s="947"/>
      <c r="PWQ137" s="947"/>
      <c r="PWR137" s="947"/>
      <c r="PWS137" s="947"/>
      <c r="PWT137" s="947"/>
      <c r="PWU137" s="947"/>
      <c r="PWV137" s="947"/>
      <c r="PWW137" s="947"/>
      <c r="PWX137" s="947"/>
      <c r="PWY137" s="947"/>
      <c r="PWZ137" s="947"/>
      <c r="PXA137" s="947"/>
      <c r="PXB137" s="947"/>
      <c r="PXC137" s="947"/>
      <c r="PXD137" s="947"/>
      <c r="PXE137" s="947"/>
      <c r="PXF137" s="947"/>
      <c r="PXG137" s="947"/>
      <c r="PXH137" s="947"/>
      <c r="PXI137" s="947"/>
      <c r="PXJ137" s="947"/>
      <c r="PXK137" s="947"/>
      <c r="PXL137" s="947"/>
      <c r="PXM137" s="947"/>
      <c r="PXN137" s="947"/>
      <c r="PXO137" s="947"/>
      <c r="PXP137" s="947"/>
      <c r="PXQ137" s="947"/>
      <c r="PXR137" s="947"/>
      <c r="PXS137" s="947"/>
      <c r="PXT137" s="947"/>
      <c r="PXU137" s="947"/>
      <c r="PXV137" s="947"/>
      <c r="PXW137" s="947"/>
      <c r="PXX137" s="947"/>
      <c r="PXY137" s="947"/>
      <c r="PXZ137" s="947"/>
      <c r="PYA137" s="947"/>
      <c r="PYB137" s="947"/>
      <c r="PYC137" s="947"/>
      <c r="PYD137" s="947"/>
      <c r="PYE137" s="947"/>
      <c r="PYF137" s="947"/>
      <c r="PYG137" s="947"/>
      <c r="PYH137" s="947"/>
      <c r="PYI137" s="947"/>
      <c r="PYJ137" s="947"/>
      <c r="PYK137" s="947"/>
      <c r="PYL137" s="947"/>
      <c r="PYM137" s="947"/>
      <c r="PYN137" s="947"/>
      <c r="PYO137" s="947"/>
      <c r="PYP137" s="947"/>
      <c r="PYQ137" s="947"/>
      <c r="PYR137" s="947"/>
      <c r="PYS137" s="947"/>
      <c r="PYT137" s="947"/>
      <c r="PYU137" s="947"/>
      <c r="PYV137" s="947"/>
      <c r="PYW137" s="947"/>
      <c r="PYX137" s="947"/>
      <c r="PYY137" s="947"/>
      <c r="PYZ137" s="947"/>
      <c r="PZA137" s="947"/>
      <c r="PZB137" s="947"/>
      <c r="PZC137" s="947"/>
      <c r="PZD137" s="947"/>
      <c r="PZE137" s="947"/>
      <c r="PZF137" s="947"/>
      <c r="PZG137" s="947"/>
      <c r="PZH137" s="947"/>
      <c r="PZI137" s="947"/>
      <c r="PZJ137" s="947"/>
      <c r="PZK137" s="947"/>
      <c r="PZL137" s="947"/>
      <c r="PZM137" s="947"/>
      <c r="PZN137" s="947"/>
      <c r="PZO137" s="947"/>
      <c r="PZP137" s="947"/>
      <c r="PZQ137" s="947"/>
      <c r="PZR137" s="947"/>
      <c r="PZS137" s="947"/>
      <c r="PZT137" s="947"/>
      <c r="PZU137" s="947"/>
      <c r="PZV137" s="947"/>
      <c r="PZW137" s="947"/>
      <c r="PZX137" s="947"/>
      <c r="PZY137" s="947"/>
      <c r="PZZ137" s="947"/>
      <c r="QAA137" s="947"/>
      <c r="QAB137" s="947"/>
      <c r="QAC137" s="947"/>
      <c r="QAD137" s="947"/>
      <c r="QAE137" s="947"/>
      <c r="QAF137" s="947"/>
      <c r="QAG137" s="947"/>
      <c r="QAH137" s="947"/>
      <c r="QAI137" s="947"/>
      <c r="QAJ137" s="947"/>
      <c r="QAK137" s="947"/>
      <c r="QAL137" s="947"/>
      <c r="QAM137" s="947"/>
      <c r="QAN137" s="947"/>
      <c r="QAO137" s="947"/>
      <c r="QAP137" s="947"/>
      <c r="QAQ137" s="947"/>
      <c r="QAR137" s="947"/>
      <c r="QAS137" s="947"/>
      <c r="QAT137" s="947"/>
      <c r="QAU137" s="947"/>
      <c r="QAV137" s="947"/>
      <c r="QAW137" s="947"/>
      <c r="QAX137" s="947"/>
      <c r="QAY137" s="947"/>
      <c r="QAZ137" s="947"/>
      <c r="QBA137" s="947"/>
      <c r="QBB137" s="947"/>
      <c r="QBC137" s="947"/>
      <c r="QBD137" s="947"/>
      <c r="QBE137" s="947"/>
      <c r="QBF137" s="947"/>
      <c r="QBG137" s="947"/>
      <c r="QBH137" s="947"/>
      <c r="QBI137" s="947"/>
      <c r="QBJ137" s="947"/>
      <c r="QBK137" s="947"/>
      <c r="QBL137" s="947"/>
      <c r="QBM137" s="947"/>
      <c r="QBN137" s="947"/>
      <c r="QBO137" s="947"/>
      <c r="QBP137" s="947"/>
      <c r="QBQ137" s="947"/>
      <c r="QBR137" s="947"/>
      <c r="QBS137" s="947"/>
      <c r="QBT137" s="947"/>
      <c r="QBU137" s="947"/>
      <c r="QBV137" s="947"/>
      <c r="QBW137" s="947"/>
      <c r="QBX137" s="947"/>
      <c r="QBY137" s="947"/>
      <c r="QBZ137" s="947"/>
      <c r="QCA137" s="947"/>
      <c r="QCB137" s="947"/>
      <c r="QCC137" s="947"/>
      <c r="QCD137" s="947"/>
      <c r="QCE137" s="947"/>
      <c r="QCF137" s="947"/>
      <c r="QCG137" s="947"/>
      <c r="QCH137" s="947"/>
      <c r="QCI137" s="947"/>
      <c r="QCJ137" s="947"/>
      <c r="QCK137" s="947"/>
      <c r="QCL137" s="947"/>
      <c r="QCM137" s="947"/>
      <c r="QCN137" s="947"/>
      <c r="QCO137" s="947"/>
      <c r="QCP137" s="947"/>
      <c r="QCQ137" s="947"/>
      <c r="QCR137" s="947"/>
      <c r="QCS137" s="947"/>
      <c r="QCT137" s="947"/>
      <c r="QCU137" s="947"/>
      <c r="QCV137" s="947"/>
      <c r="QCW137" s="947"/>
      <c r="QCX137" s="947"/>
      <c r="QCY137" s="947"/>
      <c r="QCZ137" s="947"/>
      <c r="QDA137" s="947"/>
      <c r="QDB137" s="947"/>
      <c r="QDC137" s="947"/>
      <c r="QDD137" s="947"/>
      <c r="QDE137" s="947"/>
      <c r="QDF137" s="947"/>
      <c r="QDG137" s="947"/>
      <c r="QDH137" s="947"/>
      <c r="QDI137" s="947"/>
      <c r="QDJ137" s="947"/>
      <c r="QDK137" s="947"/>
      <c r="QDL137" s="947"/>
      <c r="QDM137" s="947"/>
      <c r="QDN137" s="947"/>
      <c r="QDO137" s="947"/>
      <c r="QDP137" s="947"/>
      <c r="QDQ137" s="947"/>
      <c r="QDR137" s="947"/>
      <c r="QDS137" s="947"/>
      <c r="QDT137" s="947"/>
      <c r="QDU137" s="947"/>
      <c r="QDV137" s="947"/>
      <c r="QDW137" s="947"/>
      <c r="QDX137" s="947"/>
      <c r="QDY137" s="947"/>
      <c r="QDZ137" s="947"/>
      <c r="QEA137" s="947"/>
      <c r="QEB137" s="947"/>
      <c r="QEC137" s="947"/>
      <c r="QED137" s="947"/>
      <c r="QEE137" s="947"/>
      <c r="QEF137" s="947"/>
      <c r="QEG137" s="947"/>
      <c r="QEH137" s="947"/>
      <c r="QEI137" s="947"/>
      <c r="QEJ137" s="947"/>
      <c r="QEK137" s="947"/>
      <c r="QEL137" s="947"/>
      <c r="QEM137" s="947"/>
      <c r="QEN137" s="947"/>
      <c r="QEO137" s="947"/>
      <c r="QEP137" s="947"/>
      <c r="QEQ137" s="947"/>
      <c r="QER137" s="947"/>
      <c r="QES137" s="947"/>
      <c r="QET137" s="947"/>
      <c r="QEU137" s="947"/>
      <c r="QEV137" s="947"/>
      <c r="QEW137" s="947"/>
      <c r="QEX137" s="947"/>
      <c r="QEY137" s="947"/>
      <c r="QEZ137" s="947"/>
      <c r="QFA137" s="947"/>
      <c r="QFB137" s="947"/>
      <c r="QFC137" s="947"/>
      <c r="QFD137" s="947"/>
      <c r="QFE137" s="947"/>
      <c r="QFF137" s="947"/>
      <c r="QFG137" s="947"/>
      <c r="QFH137" s="947"/>
      <c r="QFI137" s="947"/>
      <c r="QFJ137" s="947"/>
      <c r="QFK137" s="947"/>
      <c r="QFL137" s="947"/>
      <c r="QFM137" s="947"/>
      <c r="QFN137" s="947"/>
      <c r="QFO137" s="947"/>
      <c r="QFP137" s="947"/>
      <c r="QFQ137" s="947"/>
      <c r="QFR137" s="947"/>
      <c r="QFS137" s="947"/>
      <c r="QFT137" s="947"/>
      <c r="QFU137" s="947"/>
      <c r="QFV137" s="947"/>
      <c r="QFW137" s="947"/>
      <c r="QFX137" s="947"/>
      <c r="QFY137" s="947"/>
      <c r="QFZ137" s="947"/>
      <c r="QGA137" s="947"/>
      <c r="QGB137" s="947"/>
      <c r="QGC137" s="947"/>
      <c r="QGD137" s="947"/>
      <c r="QGE137" s="947"/>
      <c r="QGF137" s="947"/>
      <c r="QGG137" s="947"/>
      <c r="QGH137" s="947"/>
      <c r="QGI137" s="947"/>
      <c r="QGJ137" s="947"/>
      <c r="QGK137" s="947"/>
      <c r="QGL137" s="947"/>
      <c r="QGM137" s="947"/>
      <c r="QGN137" s="947"/>
      <c r="QGO137" s="947"/>
      <c r="QGP137" s="947"/>
      <c r="QGQ137" s="947"/>
      <c r="QGR137" s="947"/>
      <c r="QGS137" s="947"/>
      <c r="QGT137" s="947"/>
      <c r="QGU137" s="947"/>
      <c r="QGV137" s="947"/>
      <c r="QGW137" s="947"/>
      <c r="QGX137" s="947"/>
      <c r="QGY137" s="947"/>
      <c r="QGZ137" s="947"/>
      <c r="QHA137" s="947"/>
      <c r="QHB137" s="947"/>
      <c r="QHC137" s="947"/>
      <c r="QHD137" s="947"/>
      <c r="QHE137" s="947"/>
      <c r="QHF137" s="947"/>
      <c r="QHG137" s="947"/>
      <c r="QHH137" s="947"/>
      <c r="QHI137" s="947"/>
      <c r="QHJ137" s="947"/>
      <c r="QHK137" s="947"/>
      <c r="QHL137" s="947"/>
      <c r="QHM137" s="947"/>
      <c r="QHN137" s="947"/>
      <c r="QHO137" s="947"/>
      <c r="QHP137" s="947"/>
      <c r="QHQ137" s="947"/>
      <c r="QHR137" s="947"/>
      <c r="QHS137" s="947"/>
      <c r="QHT137" s="947"/>
      <c r="QHU137" s="947"/>
      <c r="QHV137" s="947"/>
      <c r="QHW137" s="947"/>
      <c r="QHX137" s="947"/>
      <c r="QHY137" s="947"/>
      <c r="QHZ137" s="947"/>
      <c r="QIA137" s="947"/>
      <c r="QIB137" s="947"/>
      <c r="QIC137" s="947"/>
      <c r="QID137" s="947"/>
      <c r="QIE137" s="947"/>
      <c r="QIF137" s="947"/>
      <c r="QIG137" s="947"/>
      <c r="QIH137" s="947"/>
      <c r="QII137" s="947"/>
      <c r="QIJ137" s="947"/>
      <c r="QIK137" s="947"/>
      <c r="QIL137" s="947"/>
      <c r="QIM137" s="947"/>
      <c r="QIN137" s="947"/>
      <c r="QIO137" s="947"/>
      <c r="QIP137" s="947"/>
      <c r="QIQ137" s="947"/>
      <c r="QIR137" s="947"/>
      <c r="QIS137" s="947"/>
      <c r="QIT137" s="947"/>
      <c r="QIU137" s="947"/>
      <c r="QIV137" s="947"/>
      <c r="QIW137" s="947"/>
      <c r="QIX137" s="947"/>
      <c r="QIY137" s="947"/>
      <c r="QIZ137" s="947"/>
      <c r="QJA137" s="947"/>
      <c r="QJB137" s="947"/>
      <c r="QJC137" s="947"/>
      <c r="QJD137" s="947"/>
      <c r="QJE137" s="947"/>
      <c r="QJF137" s="947"/>
      <c r="QJG137" s="947"/>
      <c r="QJH137" s="947"/>
      <c r="QJI137" s="947"/>
      <c r="QJJ137" s="947"/>
      <c r="QJK137" s="947"/>
      <c r="QJL137" s="947"/>
      <c r="QJM137" s="947"/>
      <c r="QJN137" s="947"/>
      <c r="QJO137" s="947"/>
      <c r="QJP137" s="947"/>
      <c r="QJQ137" s="947"/>
      <c r="QJR137" s="947"/>
      <c r="QJS137" s="947"/>
      <c r="QJT137" s="947"/>
      <c r="QJU137" s="947"/>
      <c r="QJV137" s="947"/>
      <c r="QJW137" s="947"/>
      <c r="QJX137" s="947"/>
      <c r="QJY137" s="947"/>
      <c r="QJZ137" s="947"/>
      <c r="QKA137" s="947"/>
      <c r="QKB137" s="947"/>
      <c r="QKC137" s="947"/>
      <c r="QKD137" s="947"/>
      <c r="QKE137" s="947"/>
      <c r="QKF137" s="947"/>
      <c r="QKG137" s="947"/>
      <c r="QKH137" s="947"/>
      <c r="QKI137" s="947"/>
      <c r="QKJ137" s="947"/>
      <c r="QKK137" s="947"/>
      <c r="QKL137" s="947"/>
      <c r="QKM137" s="947"/>
      <c r="QKN137" s="947"/>
      <c r="QKO137" s="947"/>
      <c r="QKP137" s="947"/>
      <c r="QKQ137" s="947"/>
      <c r="QKR137" s="947"/>
      <c r="QKS137" s="947"/>
      <c r="QKT137" s="947"/>
      <c r="QKU137" s="947"/>
      <c r="QKV137" s="947"/>
      <c r="QKW137" s="947"/>
      <c r="QKX137" s="947"/>
      <c r="QKY137" s="947"/>
      <c r="QKZ137" s="947"/>
      <c r="QLA137" s="947"/>
      <c r="QLB137" s="947"/>
      <c r="QLC137" s="947"/>
      <c r="QLD137" s="947"/>
      <c r="QLE137" s="947"/>
      <c r="QLF137" s="947"/>
      <c r="QLG137" s="947"/>
      <c r="QLH137" s="947"/>
      <c r="QLI137" s="947"/>
      <c r="QLJ137" s="947"/>
      <c r="QLK137" s="947"/>
      <c r="QLL137" s="947"/>
      <c r="QLM137" s="947"/>
      <c r="QLN137" s="947"/>
      <c r="QLO137" s="947"/>
      <c r="QLP137" s="947"/>
      <c r="QLQ137" s="947"/>
      <c r="QLR137" s="947"/>
      <c r="QLS137" s="947"/>
      <c r="QLT137" s="947"/>
      <c r="QLU137" s="947"/>
      <c r="QLV137" s="947"/>
      <c r="QLW137" s="947"/>
      <c r="QLX137" s="947"/>
      <c r="QLY137" s="947"/>
      <c r="QLZ137" s="947"/>
      <c r="QMA137" s="947"/>
      <c r="QMB137" s="947"/>
      <c r="QMC137" s="947"/>
      <c r="QMD137" s="947"/>
      <c r="QME137" s="947"/>
      <c r="QMF137" s="947"/>
      <c r="QMG137" s="947"/>
      <c r="QMH137" s="947"/>
      <c r="QMI137" s="947"/>
      <c r="QMJ137" s="947"/>
      <c r="QMK137" s="947"/>
      <c r="QML137" s="947"/>
      <c r="QMM137" s="947"/>
      <c r="QMN137" s="947"/>
      <c r="QMO137" s="947"/>
      <c r="QMP137" s="947"/>
      <c r="QMQ137" s="947"/>
      <c r="QMR137" s="947"/>
      <c r="QMS137" s="947"/>
      <c r="QMT137" s="947"/>
      <c r="QMU137" s="947"/>
      <c r="QMV137" s="947"/>
      <c r="QMW137" s="947"/>
      <c r="QMX137" s="947"/>
      <c r="QMY137" s="947"/>
      <c r="QMZ137" s="947"/>
      <c r="QNA137" s="947"/>
      <c r="QNB137" s="947"/>
      <c r="QNC137" s="947"/>
      <c r="QND137" s="947"/>
      <c r="QNE137" s="947"/>
      <c r="QNF137" s="947"/>
      <c r="QNG137" s="947"/>
      <c r="QNH137" s="947"/>
      <c r="QNI137" s="947"/>
      <c r="QNJ137" s="947"/>
      <c r="QNK137" s="947"/>
      <c r="QNL137" s="947"/>
      <c r="QNM137" s="947"/>
      <c r="QNN137" s="947"/>
      <c r="QNO137" s="947"/>
      <c r="QNP137" s="947"/>
      <c r="QNQ137" s="947"/>
      <c r="QNR137" s="947"/>
      <c r="QNS137" s="947"/>
      <c r="QNT137" s="947"/>
      <c r="QNU137" s="947"/>
      <c r="QNV137" s="947"/>
      <c r="QNW137" s="947"/>
      <c r="QNX137" s="947"/>
      <c r="QNY137" s="947"/>
      <c r="QNZ137" s="947"/>
      <c r="QOA137" s="947"/>
      <c r="QOB137" s="947"/>
      <c r="QOC137" s="947"/>
      <c r="QOD137" s="947"/>
      <c r="QOE137" s="947"/>
      <c r="QOF137" s="947"/>
      <c r="QOG137" s="947"/>
      <c r="QOH137" s="947"/>
      <c r="QOI137" s="947"/>
      <c r="QOJ137" s="947"/>
      <c r="QOK137" s="947"/>
      <c r="QOL137" s="947"/>
      <c r="QOM137" s="947"/>
      <c r="QON137" s="947"/>
      <c r="QOO137" s="947"/>
      <c r="QOP137" s="947"/>
      <c r="QOQ137" s="947"/>
      <c r="QOR137" s="947"/>
      <c r="QOS137" s="947"/>
      <c r="QOT137" s="947"/>
      <c r="QOU137" s="947"/>
      <c r="QOV137" s="947"/>
      <c r="QOW137" s="947"/>
      <c r="QOX137" s="947"/>
      <c r="QOY137" s="947"/>
      <c r="QOZ137" s="947"/>
      <c r="QPA137" s="947"/>
      <c r="QPB137" s="947"/>
      <c r="QPC137" s="947"/>
      <c r="QPD137" s="947"/>
      <c r="QPE137" s="947"/>
      <c r="QPF137" s="947"/>
      <c r="QPG137" s="947"/>
      <c r="QPH137" s="947"/>
      <c r="QPI137" s="947"/>
      <c r="QPJ137" s="947"/>
      <c r="QPK137" s="947"/>
      <c r="QPL137" s="947"/>
      <c r="QPM137" s="947"/>
      <c r="QPN137" s="947"/>
      <c r="QPO137" s="947"/>
      <c r="QPP137" s="947"/>
      <c r="QPQ137" s="947"/>
      <c r="QPR137" s="947"/>
      <c r="QPS137" s="947"/>
      <c r="QPT137" s="947"/>
      <c r="QPU137" s="947"/>
      <c r="QPV137" s="947"/>
      <c r="QPW137" s="947"/>
      <c r="QPX137" s="947"/>
      <c r="QPY137" s="947"/>
      <c r="QPZ137" s="947"/>
      <c r="QQA137" s="947"/>
      <c r="QQB137" s="947"/>
      <c r="QQC137" s="947"/>
      <c r="QQD137" s="947"/>
      <c r="QQE137" s="947"/>
      <c r="QQF137" s="947"/>
      <c r="QQG137" s="947"/>
      <c r="QQH137" s="947"/>
      <c r="QQI137" s="947"/>
      <c r="QQJ137" s="947"/>
      <c r="QQK137" s="947"/>
      <c r="QQL137" s="947"/>
      <c r="QQM137" s="947"/>
      <c r="QQN137" s="947"/>
      <c r="QQO137" s="947"/>
      <c r="QQP137" s="947"/>
      <c r="QQQ137" s="947"/>
      <c r="QQR137" s="947"/>
      <c r="QQS137" s="947"/>
      <c r="QQT137" s="947"/>
      <c r="QQU137" s="947"/>
      <c r="QQV137" s="947"/>
      <c r="QQW137" s="947"/>
      <c r="QQX137" s="947"/>
      <c r="QQY137" s="947"/>
      <c r="QQZ137" s="947"/>
      <c r="QRA137" s="947"/>
      <c r="QRB137" s="947"/>
      <c r="QRC137" s="947"/>
      <c r="QRD137" s="947"/>
      <c r="QRE137" s="947"/>
      <c r="QRF137" s="947"/>
      <c r="QRG137" s="947"/>
      <c r="QRH137" s="947"/>
      <c r="QRI137" s="947"/>
      <c r="QRJ137" s="947"/>
      <c r="QRK137" s="947"/>
      <c r="QRL137" s="947"/>
      <c r="QRM137" s="947"/>
      <c r="QRN137" s="947"/>
      <c r="QRO137" s="947"/>
      <c r="QRP137" s="947"/>
      <c r="QRQ137" s="947"/>
      <c r="QRR137" s="947"/>
      <c r="QRS137" s="947"/>
      <c r="QRT137" s="947"/>
      <c r="QRU137" s="947"/>
      <c r="QRV137" s="947"/>
      <c r="QRW137" s="947"/>
      <c r="QRX137" s="947"/>
      <c r="QRY137" s="947"/>
      <c r="QRZ137" s="947"/>
      <c r="QSA137" s="947"/>
      <c r="QSB137" s="947"/>
      <c r="QSC137" s="947"/>
      <c r="QSD137" s="947"/>
      <c r="QSE137" s="947"/>
      <c r="QSF137" s="947"/>
      <c r="QSG137" s="947"/>
      <c r="QSH137" s="947"/>
      <c r="QSI137" s="947"/>
      <c r="QSJ137" s="947"/>
      <c r="QSK137" s="947"/>
      <c r="QSL137" s="947"/>
      <c r="QSM137" s="947"/>
      <c r="QSN137" s="947"/>
      <c r="QSO137" s="947"/>
      <c r="QSP137" s="947"/>
      <c r="QSQ137" s="947"/>
      <c r="QSR137" s="947"/>
      <c r="QSS137" s="947"/>
      <c r="QST137" s="947"/>
      <c r="QSU137" s="947"/>
      <c r="QSV137" s="947"/>
      <c r="QSW137" s="947"/>
      <c r="QSX137" s="947"/>
      <c r="QSY137" s="947"/>
      <c r="QSZ137" s="947"/>
      <c r="QTA137" s="947"/>
      <c r="QTB137" s="947"/>
      <c r="QTC137" s="947"/>
      <c r="QTD137" s="947"/>
      <c r="QTE137" s="947"/>
      <c r="QTF137" s="947"/>
      <c r="QTG137" s="947"/>
      <c r="QTH137" s="947"/>
      <c r="QTI137" s="947"/>
      <c r="QTJ137" s="947"/>
      <c r="QTK137" s="947"/>
      <c r="QTL137" s="947"/>
      <c r="QTM137" s="947"/>
      <c r="QTN137" s="947"/>
      <c r="QTO137" s="947"/>
      <c r="QTP137" s="947"/>
      <c r="QTQ137" s="947"/>
      <c r="QTR137" s="947"/>
      <c r="QTS137" s="947"/>
      <c r="QTT137" s="947"/>
      <c r="QTU137" s="947"/>
      <c r="QTV137" s="947"/>
      <c r="QTW137" s="947"/>
      <c r="QTX137" s="947"/>
      <c r="QTY137" s="947"/>
      <c r="QTZ137" s="947"/>
      <c r="QUA137" s="947"/>
      <c r="QUB137" s="947"/>
      <c r="QUC137" s="947"/>
      <c r="QUD137" s="947"/>
      <c r="QUE137" s="947"/>
      <c r="QUF137" s="947"/>
      <c r="QUG137" s="947"/>
      <c r="QUH137" s="947"/>
      <c r="QUI137" s="947"/>
      <c r="QUJ137" s="947"/>
      <c r="QUK137" s="947"/>
      <c r="QUL137" s="947"/>
      <c r="QUM137" s="947"/>
      <c r="QUN137" s="947"/>
      <c r="QUO137" s="947"/>
      <c r="QUP137" s="947"/>
      <c r="QUQ137" s="947"/>
      <c r="QUR137" s="947"/>
      <c r="QUS137" s="947"/>
      <c r="QUT137" s="947"/>
      <c r="QUU137" s="947"/>
      <c r="QUV137" s="947"/>
      <c r="QUW137" s="947"/>
      <c r="QUX137" s="947"/>
      <c r="QUY137" s="947"/>
      <c r="QUZ137" s="947"/>
      <c r="QVA137" s="947"/>
      <c r="QVB137" s="947"/>
      <c r="QVC137" s="947"/>
      <c r="QVD137" s="947"/>
      <c r="QVE137" s="947"/>
      <c r="QVF137" s="947"/>
      <c r="QVG137" s="947"/>
      <c r="QVH137" s="947"/>
      <c r="QVI137" s="947"/>
      <c r="QVJ137" s="947"/>
      <c r="QVK137" s="947"/>
      <c r="QVL137" s="947"/>
      <c r="QVM137" s="947"/>
      <c r="QVN137" s="947"/>
      <c r="QVO137" s="947"/>
      <c r="QVP137" s="947"/>
      <c r="QVQ137" s="947"/>
      <c r="QVR137" s="947"/>
      <c r="QVS137" s="947"/>
      <c r="QVT137" s="947"/>
      <c r="QVU137" s="947"/>
      <c r="QVV137" s="947"/>
      <c r="QVW137" s="947"/>
      <c r="QVX137" s="947"/>
      <c r="QVY137" s="947"/>
      <c r="QVZ137" s="947"/>
      <c r="QWA137" s="947"/>
      <c r="QWB137" s="947"/>
      <c r="QWC137" s="947"/>
      <c r="QWD137" s="947"/>
      <c r="QWE137" s="947"/>
      <c r="QWF137" s="947"/>
      <c r="QWG137" s="947"/>
      <c r="QWH137" s="947"/>
      <c r="QWI137" s="947"/>
      <c r="QWJ137" s="947"/>
      <c r="QWK137" s="947"/>
      <c r="QWL137" s="947"/>
      <c r="QWM137" s="947"/>
      <c r="QWN137" s="947"/>
      <c r="QWO137" s="947"/>
      <c r="QWP137" s="947"/>
      <c r="QWQ137" s="947"/>
      <c r="QWR137" s="947"/>
      <c r="QWS137" s="947"/>
      <c r="QWT137" s="947"/>
      <c r="QWU137" s="947"/>
      <c r="QWV137" s="947"/>
      <c r="QWW137" s="947"/>
      <c r="QWX137" s="947"/>
      <c r="QWY137" s="947"/>
      <c r="QWZ137" s="947"/>
      <c r="QXA137" s="947"/>
      <c r="QXB137" s="947"/>
      <c r="QXC137" s="947"/>
      <c r="QXD137" s="947"/>
      <c r="QXE137" s="947"/>
      <c r="QXF137" s="947"/>
      <c r="QXG137" s="947"/>
      <c r="QXH137" s="947"/>
      <c r="QXI137" s="947"/>
      <c r="QXJ137" s="947"/>
      <c r="QXK137" s="947"/>
      <c r="QXL137" s="947"/>
      <c r="QXM137" s="947"/>
      <c r="QXN137" s="947"/>
      <c r="QXO137" s="947"/>
      <c r="QXP137" s="947"/>
      <c r="QXQ137" s="947"/>
      <c r="QXR137" s="947"/>
      <c r="QXS137" s="947"/>
      <c r="QXT137" s="947"/>
      <c r="QXU137" s="947"/>
      <c r="QXV137" s="947"/>
      <c r="QXW137" s="947"/>
      <c r="QXX137" s="947"/>
      <c r="QXY137" s="947"/>
      <c r="QXZ137" s="947"/>
      <c r="QYA137" s="947"/>
      <c r="QYB137" s="947"/>
      <c r="QYC137" s="947"/>
      <c r="QYD137" s="947"/>
      <c r="QYE137" s="947"/>
      <c r="QYF137" s="947"/>
      <c r="QYG137" s="947"/>
      <c r="QYH137" s="947"/>
      <c r="QYI137" s="947"/>
      <c r="QYJ137" s="947"/>
      <c r="QYK137" s="947"/>
      <c r="QYL137" s="947"/>
      <c r="QYM137" s="947"/>
      <c r="QYN137" s="947"/>
      <c r="QYO137" s="947"/>
      <c r="QYP137" s="947"/>
      <c r="QYQ137" s="947"/>
      <c r="QYR137" s="947"/>
      <c r="QYS137" s="947"/>
      <c r="QYT137" s="947"/>
      <c r="QYU137" s="947"/>
      <c r="QYV137" s="947"/>
      <c r="QYW137" s="947"/>
      <c r="QYX137" s="947"/>
      <c r="QYY137" s="947"/>
      <c r="QYZ137" s="947"/>
      <c r="QZA137" s="947"/>
      <c r="QZB137" s="947"/>
      <c r="QZC137" s="947"/>
      <c r="QZD137" s="947"/>
      <c r="QZE137" s="947"/>
      <c r="QZF137" s="947"/>
      <c r="QZG137" s="947"/>
      <c r="QZH137" s="947"/>
      <c r="QZI137" s="947"/>
      <c r="QZJ137" s="947"/>
      <c r="QZK137" s="947"/>
      <c r="QZL137" s="947"/>
      <c r="QZM137" s="947"/>
      <c r="QZN137" s="947"/>
      <c r="QZO137" s="947"/>
      <c r="QZP137" s="947"/>
      <c r="QZQ137" s="947"/>
      <c r="QZR137" s="947"/>
      <c r="QZS137" s="947"/>
      <c r="QZT137" s="947"/>
      <c r="QZU137" s="947"/>
      <c r="QZV137" s="947"/>
      <c r="QZW137" s="947"/>
      <c r="QZX137" s="947"/>
      <c r="QZY137" s="947"/>
      <c r="QZZ137" s="947"/>
      <c r="RAA137" s="947"/>
      <c r="RAB137" s="947"/>
      <c r="RAC137" s="947"/>
      <c r="RAD137" s="947"/>
      <c r="RAE137" s="947"/>
      <c r="RAF137" s="947"/>
      <c r="RAG137" s="947"/>
      <c r="RAH137" s="947"/>
      <c r="RAI137" s="947"/>
      <c r="RAJ137" s="947"/>
      <c r="RAK137" s="947"/>
      <c r="RAL137" s="947"/>
      <c r="RAM137" s="947"/>
      <c r="RAN137" s="947"/>
      <c r="RAO137" s="947"/>
      <c r="RAP137" s="947"/>
      <c r="RAQ137" s="947"/>
      <c r="RAR137" s="947"/>
      <c r="RAS137" s="947"/>
      <c r="RAT137" s="947"/>
      <c r="RAU137" s="947"/>
      <c r="RAV137" s="947"/>
      <c r="RAW137" s="947"/>
      <c r="RAX137" s="947"/>
      <c r="RAY137" s="947"/>
      <c r="RAZ137" s="947"/>
      <c r="RBA137" s="947"/>
      <c r="RBB137" s="947"/>
      <c r="RBC137" s="947"/>
      <c r="RBD137" s="947"/>
      <c r="RBE137" s="947"/>
      <c r="RBF137" s="947"/>
      <c r="RBG137" s="947"/>
      <c r="RBH137" s="947"/>
      <c r="RBI137" s="947"/>
      <c r="RBJ137" s="947"/>
      <c r="RBK137" s="947"/>
      <c r="RBL137" s="947"/>
      <c r="RBM137" s="947"/>
      <c r="RBN137" s="947"/>
      <c r="RBO137" s="947"/>
      <c r="RBP137" s="947"/>
      <c r="RBQ137" s="947"/>
      <c r="RBR137" s="947"/>
      <c r="RBS137" s="947"/>
      <c r="RBT137" s="947"/>
      <c r="RBU137" s="947"/>
      <c r="RBV137" s="947"/>
      <c r="RBW137" s="947"/>
      <c r="RBX137" s="947"/>
      <c r="RBY137" s="947"/>
      <c r="RBZ137" s="947"/>
      <c r="RCA137" s="947"/>
      <c r="RCB137" s="947"/>
      <c r="RCC137" s="947"/>
      <c r="RCD137" s="947"/>
      <c r="RCE137" s="947"/>
      <c r="RCF137" s="947"/>
      <c r="RCG137" s="947"/>
      <c r="RCH137" s="947"/>
      <c r="RCI137" s="947"/>
      <c r="RCJ137" s="947"/>
      <c r="RCK137" s="947"/>
      <c r="RCL137" s="947"/>
      <c r="RCM137" s="947"/>
      <c r="RCN137" s="947"/>
      <c r="RCO137" s="947"/>
      <c r="RCP137" s="947"/>
      <c r="RCQ137" s="947"/>
      <c r="RCR137" s="947"/>
      <c r="RCS137" s="947"/>
      <c r="RCT137" s="947"/>
      <c r="RCU137" s="947"/>
      <c r="RCV137" s="947"/>
      <c r="RCW137" s="947"/>
      <c r="RCX137" s="947"/>
      <c r="RCY137" s="947"/>
      <c r="RCZ137" s="947"/>
      <c r="RDA137" s="947"/>
      <c r="RDB137" s="947"/>
      <c r="RDC137" s="947"/>
      <c r="RDD137" s="947"/>
      <c r="RDE137" s="947"/>
      <c r="RDF137" s="947"/>
      <c r="RDG137" s="947"/>
      <c r="RDH137" s="947"/>
      <c r="RDI137" s="947"/>
      <c r="RDJ137" s="947"/>
      <c r="RDK137" s="947"/>
      <c r="RDL137" s="947"/>
      <c r="RDM137" s="947"/>
      <c r="RDN137" s="947"/>
      <c r="RDO137" s="947"/>
      <c r="RDP137" s="947"/>
      <c r="RDQ137" s="947"/>
      <c r="RDR137" s="947"/>
      <c r="RDS137" s="947"/>
      <c r="RDT137" s="947"/>
      <c r="RDU137" s="947"/>
      <c r="RDV137" s="947"/>
      <c r="RDW137" s="947"/>
      <c r="RDX137" s="947"/>
      <c r="RDY137" s="947"/>
      <c r="RDZ137" s="947"/>
      <c r="REA137" s="947"/>
      <c r="REB137" s="947"/>
      <c r="REC137" s="947"/>
      <c r="RED137" s="947"/>
      <c r="REE137" s="947"/>
      <c r="REF137" s="947"/>
      <c r="REG137" s="947"/>
      <c r="REH137" s="947"/>
      <c r="REI137" s="947"/>
      <c r="REJ137" s="947"/>
      <c r="REK137" s="947"/>
      <c r="REL137" s="947"/>
      <c r="REM137" s="947"/>
      <c r="REN137" s="947"/>
      <c r="REO137" s="947"/>
      <c r="REP137" s="947"/>
      <c r="REQ137" s="947"/>
      <c r="RER137" s="947"/>
      <c r="RES137" s="947"/>
      <c r="RET137" s="947"/>
      <c r="REU137" s="947"/>
      <c r="REV137" s="947"/>
      <c r="REW137" s="947"/>
      <c r="REX137" s="947"/>
      <c r="REY137" s="947"/>
      <c r="REZ137" s="947"/>
      <c r="RFA137" s="947"/>
      <c r="RFB137" s="947"/>
      <c r="RFC137" s="947"/>
      <c r="RFD137" s="947"/>
      <c r="RFE137" s="947"/>
      <c r="RFF137" s="947"/>
      <c r="RFG137" s="947"/>
      <c r="RFH137" s="947"/>
      <c r="RFI137" s="947"/>
      <c r="RFJ137" s="947"/>
      <c r="RFK137" s="947"/>
      <c r="RFL137" s="947"/>
      <c r="RFM137" s="947"/>
      <c r="RFN137" s="947"/>
      <c r="RFO137" s="947"/>
      <c r="RFP137" s="947"/>
      <c r="RFQ137" s="947"/>
      <c r="RFR137" s="947"/>
      <c r="RFS137" s="947"/>
      <c r="RFT137" s="947"/>
      <c r="RFU137" s="947"/>
      <c r="RFV137" s="947"/>
      <c r="RFW137" s="947"/>
      <c r="RFX137" s="947"/>
      <c r="RFY137" s="947"/>
      <c r="RFZ137" s="947"/>
      <c r="RGA137" s="947"/>
      <c r="RGB137" s="947"/>
      <c r="RGC137" s="947"/>
      <c r="RGD137" s="947"/>
      <c r="RGE137" s="947"/>
      <c r="RGF137" s="947"/>
      <c r="RGG137" s="947"/>
      <c r="RGH137" s="947"/>
      <c r="RGI137" s="947"/>
      <c r="RGJ137" s="947"/>
      <c r="RGK137" s="947"/>
      <c r="RGL137" s="947"/>
      <c r="RGM137" s="947"/>
      <c r="RGN137" s="947"/>
      <c r="RGO137" s="947"/>
      <c r="RGP137" s="947"/>
      <c r="RGQ137" s="947"/>
      <c r="RGR137" s="947"/>
      <c r="RGS137" s="947"/>
      <c r="RGT137" s="947"/>
      <c r="RGU137" s="947"/>
      <c r="RGV137" s="947"/>
      <c r="RGW137" s="947"/>
      <c r="RGX137" s="947"/>
      <c r="RGY137" s="947"/>
      <c r="RGZ137" s="947"/>
      <c r="RHA137" s="947"/>
      <c r="RHB137" s="947"/>
      <c r="RHC137" s="947"/>
      <c r="RHD137" s="947"/>
      <c r="RHE137" s="947"/>
      <c r="RHF137" s="947"/>
      <c r="RHG137" s="947"/>
      <c r="RHH137" s="947"/>
      <c r="RHI137" s="947"/>
      <c r="RHJ137" s="947"/>
      <c r="RHK137" s="947"/>
      <c r="RHL137" s="947"/>
      <c r="RHM137" s="947"/>
      <c r="RHN137" s="947"/>
      <c r="RHO137" s="947"/>
      <c r="RHP137" s="947"/>
      <c r="RHQ137" s="947"/>
      <c r="RHR137" s="947"/>
      <c r="RHS137" s="947"/>
      <c r="RHT137" s="947"/>
      <c r="RHU137" s="947"/>
      <c r="RHV137" s="947"/>
      <c r="RHW137" s="947"/>
      <c r="RHX137" s="947"/>
      <c r="RHY137" s="947"/>
      <c r="RHZ137" s="947"/>
      <c r="RIA137" s="947"/>
      <c r="RIB137" s="947"/>
      <c r="RIC137" s="947"/>
      <c r="RID137" s="947"/>
      <c r="RIE137" s="947"/>
      <c r="RIF137" s="947"/>
      <c r="RIG137" s="947"/>
      <c r="RIH137" s="947"/>
      <c r="RII137" s="947"/>
      <c r="RIJ137" s="947"/>
      <c r="RIK137" s="947"/>
      <c r="RIL137" s="947"/>
      <c r="RIM137" s="947"/>
      <c r="RIN137" s="947"/>
      <c r="RIO137" s="947"/>
      <c r="RIP137" s="947"/>
      <c r="RIQ137" s="947"/>
      <c r="RIR137" s="947"/>
      <c r="RIS137" s="947"/>
      <c r="RIT137" s="947"/>
      <c r="RIU137" s="947"/>
      <c r="RIV137" s="947"/>
      <c r="RIW137" s="947"/>
      <c r="RIX137" s="947"/>
      <c r="RIY137" s="947"/>
      <c r="RIZ137" s="947"/>
      <c r="RJA137" s="947"/>
      <c r="RJB137" s="947"/>
      <c r="RJC137" s="947"/>
      <c r="RJD137" s="947"/>
      <c r="RJE137" s="947"/>
      <c r="RJF137" s="947"/>
      <c r="RJG137" s="947"/>
      <c r="RJH137" s="947"/>
      <c r="RJI137" s="947"/>
      <c r="RJJ137" s="947"/>
      <c r="RJK137" s="947"/>
      <c r="RJL137" s="947"/>
      <c r="RJM137" s="947"/>
      <c r="RJN137" s="947"/>
      <c r="RJO137" s="947"/>
      <c r="RJP137" s="947"/>
      <c r="RJQ137" s="947"/>
      <c r="RJR137" s="947"/>
      <c r="RJS137" s="947"/>
      <c r="RJT137" s="947"/>
      <c r="RJU137" s="947"/>
      <c r="RJV137" s="947"/>
      <c r="RJW137" s="947"/>
      <c r="RJX137" s="947"/>
      <c r="RJY137" s="947"/>
      <c r="RJZ137" s="947"/>
      <c r="RKA137" s="947"/>
      <c r="RKB137" s="947"/>
      <c r="RKC137" s="947"/>
      <c r="RKD137" s="947"/>
      <c r="RKE137" s="947"/>
      <c r="RKF137" s="947"/>
      <c r="RKG137" s="947"/>
      <c r="RKH137" s="947"/>
      <c r="RKI137" s="947"/>
      <c r="RKJ137" s="947"/>
      <c r="RKK137" s="947"/>
      <c r="RKL137" s="947"/>
      <c r="RKM137" s="947"/>
      <c r="RKN137" s="947"/>
      <c r="RKO137" s="947"/>
      <c r="RKP137" s="947"/>
      <c r="RKQ137" s="947"/>
      <c r="RKR137" s="947"/>
      <c r="RKS137" s="947"/>
      <c r="RKT137" s="947"/>
      <c r="RKU137" s="947"/>
      <c r="RKV137" s="947"/>
      <c r="RKW137" s="947"/>
      <c r="RKX137" s="947"/>
      <c r="RKY137" s="947"/>
      <c r="RKZ137" s="947"/>
      <c r="RLA137" s="947"/>
      <c r="RLB137" s="947"/>
      <c r="RLC137" s="947"/>
      <c r="RLD137" s="947"/>
      <c r="RLE137" s="947"/>
      <c r="RLF137" s="947"/>
      <c r="RLG137" s="947"/>
      <c r="RLH137" s="947"/>
      <c r="RLI137" s="947"/>
      <c r="RLJ137" s="947"/>
      <c r="RLK137" s="947"/>
      <c r="RLL137" s="947"/>
      <c r="RLM137" s="947"/>
      <c r="RLN137" s="947"/>
      <c r="RLO137" s="947"/>
      <c r="RLP137" s="947"/>
      <c r="RLQ137" s="947"/>
      <c r="RLR137" s="947"/>
      <c r="RLS137" s="947"/>
      <c r="RLT137" s="947"/>
      <c r="RLU137" s="947"/>
      <c r="RLV137" s="947"/>
      <c r="RLW137" s="947"/>
      <c r="RLX137" s="947"/>
      <c r="RLY137" s="947"/>
      <c r="RLZ137" s="947"/>
      <c r="RMA137" s="947"/>
      <c r="RMB137" s="947"/>
      <c r="RMC137" s="947"/>
      <c r="RMD137" s="947"/>
      <c r="RME137" s="947"/>
      <c r="RMF137" s="947"/>
      <c r="RMG137" s="947"/>
      <c r="RMH137" s="947"/>
      <c r="RMI137" s="947"/>
      <c r="RMJ137" s="947"/>
      <c r="RMK137" s="947"/>
      <c r="RML137" s="947"/>
      <c r="RMM137" s="947"/>
      <c r="RMN137" s="947"/>
      <c r="RMO137" s="947"/>
      <c r="RMP137" s="947"/>
      <c r="RMQ137" s="947"/>
      <c r="RMR137" s="947"/>
      <c r="RMS137" s="947"/>
      <c r="RMT137" s="947"/>
      <c r="RMU137" s="947"/>
      <c r="RMV137" s="947"/>
      <c r="RMW137" s="947"/>
      <c r="RMX137" s="947"/>
      <c r="RMY137" s="947"/>
      <c r="RMZ137" s="947"/>
      <c r="RNA137" s="947"/>
      <c r="RNB137" s="947"/>
      <c r="RNC137" s="947"/>
      <c r="RND137" s="947"/>
      <c r="RNE137" s="947"/>
      <c r="RNF137" s="947"/>
      <c r="RNG137" s="947"/>
      <c r="RNH137" s="947"/>
      <c r="RNI137" s="947"/>
      <c r="RNJ137" s="947"/>
      <c r="RNK137" s="947"/>
      <c r="RNL137" s="947"/>
      <c r="RNM137" s="947"/>
      <c r="RNN137" s="947"/>
      <c r="RNO137" s="947"/>
      <c r="RNP137" s="947"/>
      <c r="RNQ137" s="947"/>
      <c r="RNR137" s="947"/>
      <c r="RNS137" s="947"/>
      <c r="RNT137" s="947"/>
      <c r="RNU137" s="947"/>
      <c r="RNV137" s="947"/>
      <c r="RNW137" s="947"/>
      <c r="RNX137" s="947"/>
      <c r="RNY137" s="947"/>
      <c r="RNZ137" s="947"/>
      <c r="ROA137" s="947"/>
      <c r="ROB137" s="947"/>
      <c r="ROC137" s="947"/>
      <c r="ROD137" s="947"/>
      <c r="ROE137" s="947"/>
      <c r="ROF137" s="947"/>
      <c r="ROG137" s="947"/>
      <c r="ROH137" s="947"/>
      <c r="ROI137" s="947"/>
      <c r="ROJ137" s="947"/>
      <c r="ROK137" s="947"/>
      <c r="ROL137" s="947"/>
      <c r="ROM137" s="947"/>
      <c r="RON137" s="947"/>
      <c r="ROO137" s="947"/>
      <c r="ROP137" s="947"/>
      <c r="ROQ137" s="947"/>
      <c r="ROR137" s="947"/>
      <c r="ROS137" s="947"/>
      <c r="ROT137" s="947"/>
      <c r="ROU137" s="947"/>
      <c r="ROV137" s="947"/>
      <c r="ROW137" s="947"/>
      <c r="ROX137" s="947"/>
      <c r="ROY137" s="947"/>
      <c r="ROZ137" s="947"/>
      <c r="RPA137" s="947"/>
      <c r="RPB137" s="947"/>
      <c r="RPC137" s="947"/>
      <c r="RPD137" s="947"/>
      <c r="RPE137" s="947"/>
      <c r="RPF137" s="947"/>
      <c r="RPG137" s="947"/>
      <c r="RPH137" s="947"/>
      <c r="RPI137" s="947"/>
      <c r="RPJ137" s="947"/>
      <c r="RPK137" s="947"/>
      <c r="RPL137" s="947"/>
      <c r="RPM137" s="947"/>
      <c r="RPN137" s="947"/>
      <c r="RPO137" s="947"/>
      <c r="RPP137" s="947"/>
      <c r="RPQ137" s="947"/>
      <c r="RPR137" s="947"/>
      <c r="RPS137" s="947"/>
      <c r="RPT137" s="947"/>
      <c r="RPU137" s="947"/>
      <c r="RPV137" s="947"/>
      <c r="RPW137" s="947"/>
      <c r="RPX137" s="947"/>
      <c r="RPY137" s="947"/>
      <c r="RPZ137" s="947"/>
      <c r="RQA137" s="947"/>
      <c r="RQB137" s="947"/>
      <c r="RQC137" s="947"/>
      <c r="RQD137" s="947"/>
      <c r="RQE137" s="947"/>
      <c r="RQF137" s="947"/>
      <c r="RQG137" s="947"/>
      <c r="RQH137" s="947"/>
      <c r="RQI137" s="947"/>
      <c r="RQJ137" s="947"/>
      <c r="RQK137" s="947"/>
      <c r="RQL137" s="947"/>
      <c r="RQM137" s="947"/>
      <c r="RQN137" s="947"/>
      <c r="RQO137" s="947"/>
      <c r="RQP137" s="947"/>
      <c r="RQQ137" s="947"/>
      <c r="RQR137" s="947"/>
      <c r="RQS137" s="947"/>
      <c r="RQT137" s="947"/>
      <c r="RQU137" s="947"/>
      <c r="RQV137" s="947"/>
      <c r="RQW137" s="947"/>
      <c r="RQX137" s="947"/>
      <c r="RQY137" s="947"/>
      <c r="RQZ137" s="947"/>
      <c r="RRA137" s="947"/>
      <c r="RRB137" s="947"/>
      <c r="RRC137" s="947"/>
      <c r="RRD137" s="947"/>
      <c r="RRE137" s="947"/>
      <c r="RRF137" s="947"/>
      <c r="RRG137" s="947"/>
      <c r="RRH137" s="947"/>
      <c r="RRI137" s="947"/>
      <c r="RRJ137" s="947"/>
      <c r="RRK137" s="947"/>
      <c r="RRL137" s="947"/>
      <c r="RRM137" s="947"/>
      <c r="RRN137" s="947"/>
      <c r="RRO137" s="947"/>
      <c r="RRP137" s="947"/>
      <c r="RRQ137" s="947"/>
      <c r="RRR137" s="947"/>
      <c r="RRS137" s="947"/>
      <c r="RRT137" s="947"/>
      <c r="RRU137" s="947"/>
      <c r="RRV137" s="947"/>
      <c r="RRW137" s="947"/>
      <c r="RRX137" s="947"/>
      <c r="RRY137" s="947"/>
      <c r="RRZ137" s="947"/>
      <c r="RSA137" s="947"/>
      <c r="RSB137" s="947"/>
      <c r="RSC137" s="947"/>
      <c r="RSD137" s="947"/>
      <c r="RSE137" s="947"/>
      <c r="RSF137" s="947"/>
      <c r="RSG137" s="947"/>
      <c r="RSH137" s="947"/>
      <c r="RSI137" s="947"/>
      <c r="RSJ137" s="947"/>
      <c r="RSK137" s="947"/>
      <c r="RSL137" s="947"/>
      <c r="RSM137" s="947"/>
      <c r="RSN137" s="947"/>
      <c r="RSO137" s="947"/>
      <c r="RSP137" s="947"/>
      <c r="RSQ137" s="947"/>
      <c r="RSR137" s="947"/>
      <c r="RSS137" s="947"/>
      <c r="RST137" s="947"/>
      <c r="RSU137" s="947"/>
      <c r="RSV137" s="947"/>
      <c r="RSW137" s="947"/>
      <c r="RSX137" s="947"/>
      <c r="RSY137" s="947"/>
      <c r="RSZ137" s="947"/>
      <c r="RTA137" s="947"/>
      <c r="RTB137" s="947"/>
      <c r="RTC137" s="947"/>
      <c r="RTD137" s="947"/>
      <c r="RTE137" s="947"/>
      <c r="RTF137" s="947"/>
      <c r="RTG137" s="947"/>
      <c r="RTH137" s="947"/>
      <c r="RTI137" s="947"/>
      <c r="RTJ137" s="947"/>
      <c r="RTK137" s="947"/>
      <c r="RTL137" s="947"/>
      <c r="RTM137" s="947"/>
      <c r="RTN137" s="947"/>
      <c r="RTO137" s="947"/>
      <c r="RTP137" s="947"/>
      <c r="RTQ137" s="947"/>
      <c r="RTR137" s="947"/>
      <c r="RTS137" s="947"/>
      <c r="RTT137" s="947"/>
      <c r="RTU137" s="947"/>
      <c r="RTV137" s="947"/>
      <c r="RTW137" s="947"/>
      <c r="RTX137" s="947"/>
      <c r="RTY137" s="947"/>
      <c r="RTZ137" s="947"/>
      <c r="RUA137" s="947"/>
      <c r="RUB137" s="947"/>
      <c r="RUC137" s="947"/>
      <c r="RUD137" s="947"/>
      <c r="RUE137" s="947"/>
      <c r="RUF137" s="947"/>
      <c r="RUG137" s="947"/>
      <c r="RUH137" s="947"/>
      <c r="RUI137" s="947"/>
      <c r="RUJ137" s="947"/>
      <c r="RUK137" s="947"/>
      <c r="RUL137" s="947"/>
      <c r="RUM137" s="947"/>
      <c r="RUN137" s="947"/>
      <c r="RUO137" s="947"/>
      <c r="RUP137" s="947"/>
      <c r="RUQ137" s="947"/>
      <c r="RUR137" s="947"/>
      <c r="RUS137" s="947"/>
      <c r="RUT137" s="947"/>
      <c r="RUU137" s="947"/>
      <c r="RUV137" s="947"/>
      <c r="RUW137" s="947"/>
      <c r="RUX137" s="947"/>
      <c r="RUY137" s="947"/>
      <c r="RUZ137" s="947"/>
      <c r="RVA137" s="947"/>
      <c r="RVB137" s="947"/>
      <c r="RVC137" s="947"/>
      <c r="RVD137" s="947"/>
      <c r="RVE137" s="947"/>
      <c r="RVF137" s="947"/>
      <c r="RVG137" s="947"/>
      <c r="RVH137" s="947"/>
      <c r="RVI137" s="947"/>
      <c r="RVJ137" s="947"/>
      <c r="RVK137" s="947"/>
      <c r="RVL137" s="947"/>
      <c r="RVM137" s="947"/>
      <c r="RVN137" s="947"/>
      <c r="RVO137" s="947"/>
      <c r="RVP137" s="947"/>
      <c r="RVQ137" s="947"/>
      <c r="RVR137" s="947"/>
      <c r="RVS137" s="947"/>
      <c r="RVT137" s="947"/>
      <c r="RVU137" s="947"/>
      <c r="RVV137" s="947"/>
      <c r="RVW137" s="947"/>
      <c r="RVX137" s="947"/>
      <c r="RVY137" s="947"/>
      <c r="RVZ137" s="947"/>
      <c r="RWA137" s="947"/>
      <c r="RWB137" s="947"/>
      <c r="RWC137" s="947"/>
      <c r="RWD137" s="947"/>
      <c r="RWE137" s="947"/>
      <c r="RWF137" s="947"/>
      <c r="RWG137" s="947"/>
      <c r="RWH137" s="947"/>
      <c r="RWI137" s="947"/>
      <c r="RWJ137" s="947"/>
      <c r="RWK137" s="947"/>
      <c r="RWL137" s="947"/>
      <c r="RWM137" s="947"/>
      <c r="RWN137" s="947"/>
      <c r="RWO137" s="947"/>
      <c r="RWP137" s="947"/>
      <c r="RWQ137" s="947"/>
      <c r="RWR137" s="947"/>
      <c r="RWS137" s="947"/>
      <c r="RWT137" s="947"/>
      <c r="RWU137" s="947"/>
      <c r="RWV137" s="947"/>
      <c r="RWW137" s="947"/>
      <c r="RWX137" s="947"/>
      <c r="RWY137" s="947"/>
      <c r="RWZ137" s="947"/>
      <c r="RXA137" s="947"/>
      <c r="RXB137" s="947"/>
      <c r="RXC137" s="947"/>
      <c r="RXD137" s="947"/>
      <c r="RXE137" s="947"/>
      <c r="RXF137" s="947"/>
      <c r="RXG137" s="947"/>
      <c r="RXH137" s="947"/>
      <c r="RXI137" s="947"/>
      <c r="RXJ137" s="947"/>
      <c r="RXK137" s="947"/>
      <c r="RXL137" s="947"/>
      <c r="RXM137" s="947"/>
      <c r="RXN137" s="947"/>
      <c r="RXO137" s="947"/>
      <c r="RXP137" s="947"/>
      <c r="RXQ137" s="947"/>
      <c r="RXR137" s="947"/>
      <c r="RXS137" s="947"/>
      <c r="RXT137" s="947"/>
      <c r="RXU137" s="947"/>
      <c r="RXV137" s="947"/>
      <c r="RXW137" s="947"/>
      <c r="RXX137" s="947"/>
      <c r="RXY137" s="947"/>
      <c r="RXZ137" s="947"/>
      <c r="RYA137" s="947"/>
      <c r="RYB137" s="947"/>
      <c r="RYC137" s="947"/>
      <c r="RYD137" s="947"/>
      <c r="RYE137" s="947"/>
      <c r="RYF137" s="947"/>
      <c r="RYG137" s="947"/>
      <c r="RYH137" s="947"/>
      <c r="RYI137" s="947"/>
      <c r="RYJ137" s="947"/>
      <c r="RYK137" s="947"/>
      <c r="RYL137" s="947"/>
      <c r="RYM137" s="947"/>
      <c r="RYN137" s="947"/>
      <c r="RYO137" s="947"/>
      <c r="RYP137" s="947"/>
      <c r="RYQ137" s="947"/>
      <c r="RYR137" s="947"/>
      <c r="RYS137" s="947"/>
      <c r="RYT137" s="947"/>
      <c r="RYU137" s="947"/>
      <c r="RYV137" s="947"/>
      <c r="RYW137" s="947"/>
      <c r="RYX137" s="947"/>
      <c r="RYY137" s="947"/>
      <c r="RYZ137" s="947"/>
      <c r="RZA137" s="947"/>
      <c r="RZB137" s="947"/>
      <c r="RZC137" s="947"/>
      <c r="RZD137" s="947"/>
      <c r="RZE137" s="947"/>
      <c r="RZF137" s="947"/>
      <c r="RZG137" s="947"/>
      <c r="RZH137" s="947"/>
      <c r="RZI137" s="947"/>
      <c r="RZJ137" s="947"/>
      <c r="RZK137" s="947"/>
      <c r="RZL137" s="947"/>
      <c r="RZM137" s="947"/>
      <c r="RZN137" s="947"/>
      <c r="RZO137" s="947"/>
      <c r="RZP137" s="947"/>
      <c r="RZQ137" s="947"/>
      <c r="RZR137" s="947"/>
      <c r="RZS137" s="947"/>
      <c r="RZT137" s="947"/>
      <c r="RZU137" s="947"/>
      <c r="RZV137" s="947"/>
      <c r="RZW137" s="947"/>
      <c r="RZX137" s="947"/>
      <c r="RZY137" s="947"/>
      <c r="RZZ137" s="947"/>
      <c r="SAA137" s="947"/>
      <c r="SAB137" s="947"/>
      <c r="SAC137" s="947"/>
      <c r="SAD137" s="947"/>
      <c r="SAE137" s="947"/>
      <c r="SAF137" s="947"/>
      <c r="SAG137" s="947"/>
      <c r="SAH137" s="947"/>
      <c r="SAI137" s="947"/>
      <c r="SAJ137" s="947"/>
      <c r="SAK137" s="947"/>
      <c r="SAL137" s="947"/>
      <c r="SAM137" s="947"/>
      <c r="SAN137" s="947"/>
      <c r="SAO137" s="947"/>
      <c r="SAP137" s="947"/>
      <c r="SAQ137" s="947"/>
      <c r="SAR137" s="947"/>
      <c r="SAS137" s="947"/>
      <c r="SAT137" s="947"/>
      <c r="SAU137" s="947"/>
      <c r="SAV137" s="947"/>
      <c r="SAW137" s="947"/>
      <c r="SAX137" s="947"/>
      <c r="SAY137" s="947"/>
      <c r="SAZ137" s="947"/>
      <c r="SBA137" s="947"/>
      <c r="SBB137" s="947"/>
      <c r="SBC137" s="947"/>
      <c r="SBD137" s="947"/>
      <c r="SBE137" s="947"/>
      <c r="SBF137" s="947"/>
      <c r="SBG137" s="947"/>
      <c r="SBH137" s="947"/>
      <c r="SBI137" s="947"/>
      <c r="SBJ137" s="947"/>
      <c r="SBK137" s="947"/>
      <c r="SBL137" s="947"/>
      <c r="SBM137" s="947"/>
      <c r="SBN137" s="947"/>
      <c r="SBO137" s="947"/>
      <c r="SBP137" s="947"/>
      <c r="SBQ137" s="947"/>
      <c r="SBR137" s="947"/>
      <c r="SBS137" s="947"/>
      <c r="SBT137" s="947"/>
      <c r="SBU137" s="947"/>
      <c r="SBV137" s="947"/>
      <c r="SBW137" s="947"/>
      <c r="SBX137" s="947"/>
      <c r="SBY137" s="947"/>
      <c r="SBZ137" s="947"/>
      <c r="SCA137" s="947"/>
      <c r="SCB137" s="947"/>
      <c r="SCC137" s="947"/>
      <c r="SCD137" s="947"/>
      <c r="SCE137" s="947"/>
      <c r="SCF137" s="947"/>
      <c r="SCG137" s="947"/>
      <c r="SCH137" s="947"/>
      <c r="SCI137" s="947"/>
      <c r="SCJ137" s="947"/>
      <c r="SCK137" s="947"/>
      <c r="SCL137" s="947"/>
      <c r="SCM137" s="947"/>
      <c r="SCN137" s="947"/>
      <c r="SCO137" s="947"/>
      <c r="SCP137" s="947"/>
      <c r="SCQ137" s="947"/>
      <c r="SCR137" s="947"/>
      <c r="SCS137" s="947"/>
      <c r="SCT137" s="947"/>
      <c r="SCU137" s="947"/>
      <c r="SCV137" s="947"/>
      <c r="SCW137" s="947"/>
      <c r="SCX137" s="947"/>
      <c r="SCY137" s="947"/>
      <c r="SCZ137" s="947"/>
      <c r="SDA137" s="947"/>
      <c r="SDB137" s="947"/>
      <c r="SDC137" s="947"/>
      <c r="SDD137" s="947"/>
      <c r="SDE137" s="947"/>
      <c r="SDF137" s="947"/>
      <c r="SDG137" s="947"/>
      <c r="SDH137" s="947"/>
      <c r="SDI137" s="947"/>
      <c r="SDJ137" s="947"/>
      <c r="SDK137" s="947"/>
      <c r="SDL137" s="947"/>
      <c r="SDM137" s="947"/>
      <c r="SDN137" s="947"/>
      <c r="SDO137" s="947"/>
      <c r="SDP137" s="947"/>
      <c r="SDQ137" s="947"/>
      <c r="SDR137" s="947"/>
      <c r="SDS137" s="947"/>
      <c r="SDT137" s="947"/>
      <c r="SDU137" s="947"/>
      <c r="SDV137" s="947"/>
      <c r="SDW137" s="947"/>
      <c r="SDX137" s="947"/>
      <c r="SDY137" s="947"/>
      <c r="SDZ137" s="947"/>
      <c r="SEA137" s="947"/>
      <c r="SEB137" s="947"/>
      <c r="SEC137" s="947"/>
      <c r="SED137" s="947"/>
      <c r="SEE137" s="947"/>
      <c r="SEF137" s="947"/>
      <c r="SEG137" s="947"/>
      <c r="SEH137" s="947"/>
      <c r="SEI137" s="947"/>
      <c r="SEJ137" s="947"/>
      <c r="SEK137" s="947"/>
      <c r="SEL137" s="947"/>
      <c r="SEM137" s="947"/>
      <c r="SEN137" s="947"/>
      <c r="SEO137" s="947"/>
      <c r="SEP137" s="947"/>
      <c r="SEQ137" s="947"/>
      <c r="SER137" s="947"/>
      <c r="SES137" s="947"/>
      <c r="SET137" s="947"/>
      <c r="SEU137" s="947"/>
      <c r="SEV137" s="947"/>
      <c r="SEW137" s="947"/>
      <c r="SEX137" s="947"/>
      <c r="SEY137" s="947"/>
      <c r="SEZ137" s="947"/>
      <c r="SFA137" s="947"/>
      <c r="SFB137" s="947"/>
      <c r="SFC137" s="947"/>
      <c r="SFD137" s="947"/>
      <c r="SFE137" s="947"/>
      <c r="SFF137" s="947"/>
      <c r="SFG137" s="947"/>
      <c r="SFH137" s="947"/>
      <c r="SFI137" s="947"/>
      <c r="SFJ137" s="947"/>
      <c r="SFK137" s="947"/>
      <c r="SFL137" s="947"/>
      <c r="SFM137" s="947"/>
      <c r="SFN137" s="947"/>
      <c r="SFO137" s="947"/>
      <c r="SFP137" s="947"/>
      <c r="SFQ137" s="947"/>
      <c r="SFR137" s="947"/>
      <c r="SFS137" s="947"/>
      <c r="SFT137" s="947"/>
      <c r="SFU137" s="947"/>
      <c r="SFV137" s="947"/>
      <c r="SFW137" s="947"/>
      <c r="SFX137" s="947"/>
      <c r="SFY137" s="947"/>
      <c r="SFZ137" s="947"/>
      <c r="SGA137" s="947"/>
      <c r="SGB137" s="947"/>
      <c r="SGC137" s="947"/>
      <c r="SGD137" s="947"/>
      <c r="SGE137" s="947"/>
      <c r="SGF137" s="947"/>
      <c r="SGG137" s="947"/>
      <c r="SGH137" s="947"/>
      <c r="SGI137" s="947"/>
      <c r="SGJ137" s="947"/>
      <c r="SGK137" s="947"/>
      <c r="SGL137" s="947"/>
      <c r="SGM137" s="947"/>
      <c r="SGN137" s="947"/>
      <c r="SGO137" s="947"/>
      <c r="SGP137" s="947"/>
      <c r="SGQ137" s="947"/>
      <c r="SGR137" s="947"/>
      <c r="SGS137" s="947"/>
      <c r="SGT137" s="947"/>
      <c r="SGU137" s="947"/>
      <c r="SGV137" s="947"/>
      <c r="SGW137" s="947"/>
      <c r="SGX137" s="947"/>
      <c r="SGY137" s="947"/>
      <c r="SGZ137" s="947"/>
      <c r="SHA137" s="947"/>
      <c r="SHB137" s="947"/>
      <c r="SHC137" s="947"/>
      <c r="SHD137" s="947"/>
      <c r="SHE137" s="947"/>
      <c r="SHF137" s="947"/>
      <c r="SHG137" s="947"/>
      <c r="SHH137" s="947"/>
      <c r="SHI137" s="947"/>
      <c r="SHJ137" s="947"/>
      <c r="SHK137" s="947"/>
      <c r="SHL137" s="947"/>
      <c r="SHM137" s="947"/>
      <c r="SHN137" s="947"/>
      <c r="SHO137" s="947"/>
      <c r="SHP137" s="947"/>
      <c r="SHQ137" s="947"/>
      <c r="SHR137" s="947"/>
      <c r="SHS137" s="947"/>
      <c r="SHT137" s="947"/>
      <c r="SHU137" s="947"/>
      <c r="SHV137" s="947"/>
      <c r="SHW137" s="947"/>
      <c r="SHX137" s="947"/>
      <c r="SHY137" s="947"/>
      <c r="SHZ137" s="947"/>
      <c r="SIA137" s="947"/>
      <c r="SIB137" s="947"/>
      <c r="SIC137" s="947"/>
      <c r="SID137" s="947"/>
      <c r="SIE137" s="947"/>
      <c r="SIF137" s="947"/>
      <c r="SIG137" s="947"/>
      <c r="SIH137" s="947"/>
      <c r="SII137" s="947"/>
      <c r="SIJ137" s="947"/>
      <c r="SIK137" s="947"/>
      <c r="SIL137" s="947"/>
      <c r="SIM137" s="947"/>
      <c r="SIN137" s="947"/>
      <c r="SIO137" s="947"/>
      <c r="SIP137" s="947"/>
      <c r="SIQ137" s="947"/>
      <c r="SIR137" s="947"/>
      <c r="SIS137" s="947"/>
      <c r="SIT137" s="947"/>
      <c r="SIU137" s="947"/>
      <c r="SIV137" s="947"/>
      <c r="SIW137" s="947"/>
      <c r="SIX137" s="947"/>
      <c r="SIY137" s="947"/>
      <c r="SIZ137" s="947"/>
      <c r="SJA137" s="947"/>
      <c r="SJB137" s="947"/>
      <c r="SJC137" s="947"/>
      <c r="SJD137" s="947"/>
      <c r="SJE137" s="947"/>
      <c r="SJF137" s="947"/>
      <c r="SJG137" s="947"/>
      <c r="SJH137" s="947"/>
      <c r="SJI137" s="947"/>
      <c r="SJJ137" s="947"/>
      <c r="SJK137" s="947"/>
      <c r="SJL137" s="947"/>
      <c r="SJM137" s="947"/>
      <c r="SJN137" s="947"/>
      <c r="SJO137" s="947"/>
      <c r="SJP137" s="947"/>
      <c r="SJQ137" s="947"/>
      <c r="SJR137" s="947"/>
      <c r="SJS137" s="947"/>
      <c r="SJT137" s="947"/>
      <c r="SJU137" s="947"/>
      <c r="SJV137" s="947"/>
      <c r="SJW137" s="947"/>
      <c r="SJX137" s="947"/>
      <c r="SJY137" s="947"/>
      <c r="SJZ137" s="947"/>
      <c r="SKA137" s="947"/>
      <c r="SKB137" s="947"/>
      <c r="SKC137" s="947"/>
      <c r="SKD137" s="947"/>
      <c r="SKE137" s="947"/>
      <c r="SKF137" s="947"/>
      <c r="SKG137" s="947"/>
      <c r="SKH137" s="947"/>
      <c r="SKI137" s="947"/>
      <c r="SKJ137" s="947"/>
      <c r="SKK137" s="947"/>
      <c r="SKL137" s="947"/>
      <c r="SKM137" s="947"/>
      <c r="SKN137" s="947"/>
      <c r="SKO137" s="947"/>
      <c r="SKP137" s="947"/>
      <c r="SKQ137" s="947"/>
      <c r="SKR137" s="947"/>
      <c r="SKS137" s="947"/>
      <c r="SKT137" s="947"/>
      <c r="SKU137" s="947"/>
      <c r="SKV137" s="947"/>
      <c r="SKW137" s="947"/>
      <c r="SKX137" s="947"/>
      <c r="SKY137" s="947"/>
      <c r="SKZ137" s="947"/>
      <c r="SLA137" s="947"/>
      <c r="SLB137" s="947"/>
      <c r="SLC137" s="947"/>
      <c r="SLD137" s="947"/>
      <c r="SLE137" s="947"/>
      <c r="SLF137" s="947"/>
      <c r="SLG137" s="947"/>
      <c r="SLH137" s="947"/>
      <c r="SLI137" s="947"/>
      <c r="SLJ137" s="947"/>
      <c r="SLK137" s="947"/>
      <c r="SLL137" s="947"/>
      <c r="SLM137" s="947"/>
      <c r="SLN137" s="947"/>
      <c r="SLO137" s="947"/>
      <c r="SLP137" s="947"/>
      <c r="SLQ137" s="947"/>
      <c r="SLR137" s="947"/>
      <c r="SLS137" s="947"/>
      <c r="SLT137" s="947"/>
      <c r="SLU137" s="947"/>
      <c r="SLV137" s="947"/>
      <c r="SLW137" s="947"/>
      <c r="SLX137" s="947"/>
      <c r="SLY137" s="947"/>
      <c r="SLZ137" s="947"/>
      <c r="SMA137" s="947"/>
      <c r="SMB137" s="947"/>
      <c r="SMC137" s="947"/>
      <c r="SMD137" s="947"/>
      <c r="SME137" s="947"/>
      <c r="SMF137" s="947"/>
      <c r="SMG137" s="947"/>
      <c r="SMH137" s="947"/>
      <c r="SMI137" s="947"/>
      <c r="SMJ137" s="947"/>
      <c r="SMK137" s="947"/>
      <c r="SML137" s="947"/>
      <c r="SMM137" s="947"/>
      <c r="SMN137" s="947"/>
      <c r="SMO137" s="947"/>
      <c r="SMP137" s="947"/>
      <c r="SMQ137" s="947"/>
      <c r="SMR137" s="947"/>
      <c r="SMS137" s="947"/>
      <c r="SMT137" s="947"/>
      <c r="SMU137" s="947"/>
      <c r="SMV137" s="947"/>
      <c r="SMW137" s="947"/>
      <c r="SMX137" s="947"/>
      <c r="SMY137" s="947"/>
      <c r="SMZ137" s="947"/>
      <c r="SNA137" s="947"/>
      <c r="SNB137" s="947"/>
      <c r="SNC137" s="947"/>
      <c r="SND137" s="947"/>
      <c r="SNE137" s="947"/>
      <c r="SNF137" s="947"/>
      <c r="SNG137" s="947"/>
      <c r="SNH137" s="947"/>
      <c r="SNI137" s="947"/>
      <c r="SNJ137" s="947"/>
      <c r="SNK137" s="947"/>
      <c r="SNL137" s="947"/>
      <c r="SNM137" s="947"/>
      <c r="SNN137" s="947"/>
      <c r="SNO137" s="947"/>
      <c r="SNP137" s="947"/>
      <c r="SNQ137" s="947"/>
      <c r="SNR137" s="947"/>
      <c r="SNS137" s="947"/>
      <c r="SNT137" s="947"/>
      <c r="SNU137" s="947"/>
      <c r="SNV137" s="947"/>
      <c r="SNW137" s="947"/>
      <c r="SNX137" s="947"/>
      <c r="SNY137" s="947"/>
      <c r="SNZ137" s="947"/>
      <c r="SOA137" s="947"/>
      <c r="SOB137" s="947"/>
      <c r="SOC137" s="947"/>
      <c r="SOD137" s="947"/>
      <c r="SOE137" s="947"/>
      <c r="SOF137" s="947"/>
      <c r="SOG137" s="947"/>
      <c r="SOH137" s="947"/>
      <c r="SOI137" s="947"/>
      <c r="SOJ137" s="947"/>
      <c r="SOK137" s="947"/>
      <c r="SOL137" s="947"/>
      <c r="SOM137" s="947"/>
      <c r="SON137" s="947"/>
      <c r="SOO137" s="947"/>
      <c r="SOP137" s="947"/>
      <c r="SOQ137" s="947"/>
      <c r="SOR137" s="947"/>
      <c r="SOS137" s="947"/>
      <c r="SOT137" s="947"/>
      <c r="SOU137" s="947"/>
      <c r="SOV137" s="947"/>
      <c r="SOW137" s="947"/>
      <c r="SOX137" s="947"/>
      <c r="SOY137" s="947"/>
      <c r="SOZ137" s="947"/>
      <c r="SPA137" s="947"/>
      <c r="SPB137" s="947"/>
      <c r="SPC137" s="947"/>
      <c r="SPD137" s="947"/>
      <c r="SPE137" s="947"/>
      <c r="SPF137" s="947"/>
      <c r="SPG137" s="947"/>
      <c r="SPH137" s="947"/>
      <c r="SPI137" s="947"/>
      <c r="SPJ137" s="947"/>
      <c r="SPK137" s="947"/>
      <c r="SPL137" s="947"/>
      <c r="SPM137" s="947"/>
      <c r="SPN137" s="947"/>
      <c r="SPO137" s="947"/>
      <c r="SPP137" s="947"/>
      <c r="SPQ137" s="947"/>
      <c r="SPR137" s="947"/>
      <c r="SPS137" s="947"/>
      <c r="SPT137" s="947"/>
      <c r="SPU137" s="947"/>
      <c r="SPV137" s="947"/>
      <c r="SPW137" s="947"/>
      <c r="SPX137" s="947"/>
      <c r="SPY137" s="947"/>
      <c r="SPZ137" s="947"/>
      <c r="SQA137" s="947"/>
      <c r="SQB137" s="947"/>
      <c r="SQC137" s="947"/>
      <c r="SQD137" s="947"/>
      <c r="SQE137" s="947"/>
      <c r="SQF137" s="947"/>
      <c r="SQG137" s="947"/>
      <c r="SQH137" s="947"/>
      <c r="SQI137" s="947"/>
      <c r="SQJ137" s="947"/>
      <c r="SQK137" s="947"/>
      <c r="SQL137" s="947"/>
      <c r="SQM137" s="947"/>
      <c r="SQN137" s="947"/>
      <c r="SQO137" s="947"/>
      <c r="SQP137" s="947"/>
      <c r="SQQ137" s="947"/>
      <c r="SQR137" s="947"/>
      <c r="SQS137" s="947"/>
      <c r="SQT137" s="947"/>
      <c r="SQU137" s="947"/>
      <c r="SQV137" s="947"/>
      <c r="SQW137" s="947"/>
      <c r="SQX137" s="947"/>
      <c r="SQY137" s="947"/>
      <c r="SQZ137" s="947"/>
      <c r="SRA137" s="947"/>
      <c r="SRB137" s="947"/>
      <c r="SRC137" s="947"/>
      <c r="SRD137" s="947"/>
      <c r="SRE137" s="947"/>
      <c r="SRF137" s="947"/>
      <c r="SRG137" s="947"/>
      <c r="SRH137" s="947"/>
      <c r="SRI137" s="947"/>
      <c r="SRJ137" s="947"/>
      <c r="SRK137" s="947"/>
      <c r="SRL137" s="947"/>
      <c r="SRM137" s="947"/>
      <c r="SRN137" s="947"/>
      <c r="SRO137" s="947"/>
      <c r="SRP137" s="947"/>
      <c r="SRQ137" s="947"/>
      <c r="SRR137" s="947"/>
      <c r="SRS137" s="947"/>
      <c r="SRT137" s="947"/>
      <c r="SRU137" s="947"/>
      <c r="SRV137" s="947"/>
      <c r="SRW137" s="947"/>
      <c r="SRX137" s="947"/>
      <c r="SRY137" s="947"/>
      <c r="SRZ137" s="947"/>
      <c r="SSA137" s="947"/>
      <c r="SSB137" s="947"/>
      <c r="SSC137" s="947"/>
      <c r="SSD137" s="947"/>
      <c r="SSE137" s="947"/>
      <c r="SSF137" s="947"/>
      <c r="SSG137" s="947"/>
      <c r="SSH137" s="947"/>
      <c r="SSI137" s="947"/>
      <c r="SSJ137" s="947"/>
      <c r="SSK137" s="947"/>
      <c r="SSL137" s="947"/>
      <c r="SSM137" s="947"/>
      <c r="SSN137" s="947"/>
      <c r="SSO137" s="947"/>
      <c r="SSP137" s="947"/>
      <c r="SSQ137" s="947"/>
      <c r="SSR137" s="947"/>
      <c r="SSS137" s="947"/>
      <c r="SST137" s="947"/>
      <c r="SSU137" s="947"/>
      <c r="SSV137" s="947"/>
      <c r="SSW137" s="947"/>
      <c r="SSX137" s="947"/>
      <c r="SSY137" s="947"/>
      <c r="SSZ137" s="947"/>
      <c r="STA137" s="947"/>
      <c r="STB137" s="947"/>
      <c r="STC137" s="947"/>
      <c r="STD137" s="947"/>
      <c r="STE137" s="947"/>
      <c r="STF137" s="947"/>
      <c r="STG137" s="947"/>
      <c r="STH137" s="947"/>
      <c r="STI137" s="947"/>
      <c r="STJ137" s="947"/>
      <c r="STK137" s="947"/>
      <c r="STL137" s="947"/>
      <c r="STM137" s="947"/>
      <c r="STN137" s="947"/>
      <c r="STO137" s="947"/>
      <c r="STP137" s="947"/>
      <c r="STQ137" s="947"/>
      <c r="STR137" s="947"/>
      <c r="STS137" s="947"/>
      <c r="STT137" s="947"/>
      <c r="STU137" s="947"/>
      <c r="STV137" s="947"/>
      <c r="STW137" s="947"/>
      <c r="STX137" s="947"/>
      <c r="STY137" s="947"/>
      <c r="STZ137" s="947"/>
      <c r="SUA137" s="947"/>
      <c r="SUB137" s="947"/>
      <c r="SUC137" s="947"/>
      <c r="SUD137" s="947"/>
      <c r="SUE137" s="947"/>
      <c r="SUF137" s="947"/>
      <c r="SUG137" s="947"/>
      <c r="SUH137" s="947"/>
      <c r="SUI137" s="947"/>
      <c r="SUJ137" s="947"/>
      <c r="SUK137" s="947"/>
      <c r="SUL137" s="947"/>
      <c r="SUM137" s="947"/>
      <c r="SUN137" s="947"/>
      <c r="SUO137" s="947"/>
      <c r="SUP137" s="947"/>
      <c r="SUQ137" s="947"/>
      <c r="SUR137" s="947"/>
      <c r="SUS137" s="947"/>
      <c r="SUT137" s="947"/>
      <c r="SUU137" s="947"/>
      <c r="SUV137" s="947"/>
      <c r="SUW137" s="947"/>
      <c r="SUX137" s="947"/>
      <c r="SUY137" s="947"/>
      <c r="SUZ137" s="947"/>
      <c r="SVA137" s="947"/>
      <c r="SVB137" s="947"/>
      <c r="SVC137" s="947"/>
      <c r="SVD137" s="947"/>
      <c r="SVE137" s="947"/>
      <c r="SVF137" s="947"/>
      <c r="SVG137" s="947"/>
      <c r="SVH137" s="947"/>
      <c r="SVI137" s="947"/>
      <c r="SVJ137" s="947"/>
      <c r="SVK137" s="947"/>
      <c r="SVL137" s="947"/>
      <c r="SVM137" s="947"/>
      <c r="SVN137" s="947"/>
      <c r="SVO137" s="947"/>
      <c r="SVP137" s="947"/>
      <c r="SVQ137" s="947"/>
      <c r="SVR137" s="947"/>
      <c r="SVS137" s="947"/>
      <c r="SVT137" s="947"/>
      <c r="SVU137" s="947"/>
      <c r="SVV137" s="947"/>
      <c r="SVW137" s="947"/>
      <c r="SVX137" s="947"/>
      <c r="SVY137" s="947"/>
      <c r="SVZ137" s="947"/>
      <c r="SWA137" s="947"/>
      <c r="SWB137" s="947"/>
      <c r="SWC137" s="947"/>
      <c r="SWD137" s="947"/>
      <c r="SWE137" s="947"/>
      <c r="SWF137" s="947"/>
      <c r="SWG137" s="947"/>
      <c r="SWH137" s="947"/>
      <c r="SWI137" s="947"/>
      <c r="SWJ137" s="947"/>
      <c r="SWK137" s="947"/>
      <c r="SWL137" s="947"/>
      <c r="SWM137" s="947"/>
      <c r="SWN137" s="947"/>
      <c r="SWO137" s="947"/>
      <c r="SWP137" s="947"/>
      <c r="SWQ137" s="947"/>
      <c r="SWR137" s="947"/>
      <c r="SWS137" s="947"/>
      <c r="SWT137" s="947"/>
      <c r="SWU137" s="947"/>
      <c r="SWV137" s="947"/>
      <c r="SWW137" s="947"/>
      <c r="SWX137" s="947"/>
      <c r="SWY137" s="947"/>
      <c r="SWZ137" s="947"/>
      <c r="SXA137" s="947"/>
      <c r="SXB137" s="947"/>
      <c r="SXC137" s="947"/>
      <c r="SXD137" s="947"/>
      <c r="SXE137" s="947"/>
      <c r="SXF137" s="947"/>
      <c r="SXG137" s="947"/>
      <c r="SXH137" s="947"/>
      <c r="SXI137" s="947"/>
      <c r="SXJ137" s="947"/>
      <c r="SXK137" s="947"/>
      <c r="SXL137" s="947"/>
      <c r="SXM137" s="947"/>
      <c r="SXN137" s="947"/>
      <c r="SXO137" s="947"/>
      <c r="SXP137" s="947"/>
      <c r="SXQ137" s="947"/>
      <c r="SXR137" s="947"/>
      <c r="SXS137" s="947"/>
      <c r="SXT137" s="947"/>
      <c r="SXU137" s="947"/>
      <c r="SXV137" s="947"/>
      <c r="SXW137" s="947"/>
      <c r="SXX137" s="947"/>
      <c r="SXY137" s="947"/>
      <c r="SXZ137" s="947"/>
      <c r="SYA137" s="947"/>
      <c r="SYB137" s="947"/>
      <c r="SYC137" s="947"/>
      <c r="SYD137" s="947"/>
      <c r="SYE137" s="947"/>
      <c r="SYF137" s="947"/>
      <c r="SYG137" s="947"/>
      <c r="SYH137" s="947"/>
      <c r="SYI137" s="947"/>
      <c r="SYJ137" s="947"/>
      <c r="SYK137" s="947"/>
      <c r="SYL137" s="947"/>
      <c r="SYM137" s="947"/>
      <c r="SYN137" s="947"/>
      <c r="SYO137" s="947"/>
      <c r="SYP137" s="947"/>
      <c r="SYQ137" s="947"/>
      <c r="SYR137" s="947"/>
      <c r="SYS137" s="947"/>
      <c r="SYT137" s="947"/>
      <c r="SYU137" s="947"/>
      <c r="SYV137" s="947"/>
      <c r="SYW137" s="947"/>
      <c r="SYX137" s="947"/>
      <c r="SYY137" s="947"/>
      <c r="SYZ137" s="947"/>
      <c r="SZA137" s="947"/>
      <c r="SZB137" s="947"/>
      <c r="SZC137" s="947"/>
      <c r="SZD137" s="947"/>
      <c r="SZE137" s="947"/>
      <c r="SZF137" s="947"/>
      <c r="SZG137" s="947"/>
      <c r="SZH137" s="947"/>
      <c r="SZI137" s="947"/>
      <c r="SZJ137" s="947"/>
      <c r="SZK137" s="947"/>
      <c r="SZL137" s="947"/>
      <c r="SZM137" s="947"/>
      <c r="SZN137" s="947"/>
      <c r="SZO137" s="947"/>
      <c r="SZP137" s="947"/>
      <c r="SZQ137" s="947"/>
      <c r="SZR137" s="947"/>
      <c r="SZS137" s="947"/>
      <c r="SZT137" s="947"/>
      <c r="SZU137" s="947"/>
      <c r="SZV137" s="947"/>
      <c r="SZW137" s="947"/>
      <c r="SZX137" s="947"/>
      <c r="SZY137" s="947"/>
      <c r="SZZ137" s="947"/>
      <c r="TAA137" s="947"/>
      <c r="TAB137" s="947"/>
      <c r="TAC137" s="947"/>
      <c r="TAD137" s="947"/>
      <c r="TAE137" s="947"/>
      <c r="TAF137" s="947"/>
      <c r="TAG137" s="947"/>
      <c r="TAH137" s="947"/>
      <c r="TAI137" s="947"/>
      <c r="TAJ137" s="947"/>
      <c r="TAK137" s="947"/>
      <c r="TAL137" s="947"/>
      <c r="TAM137" s="947"/>
      <c r="TAN137" s="947"/>
      <c r="TAO137" s="947"/>
      <c r="TAP137" s="947"/>
      <c r="TAQ137" s="947"/>
      <c r="TAR137" s="947"/>
      <c r="TAS137" s="947"/>
      <c r="TAT137" s="947"/>
      <c r="TAU137" s="947"/>
      <c r="TAV137" s="947"/>
      <c r="TAW137" s="947"/>
      <c r="TAX137" s="947"/>
      <c r="TAY137" s="947"/>
      <c r="TAZ137" s="947"/>
      <c r="TBA137" s="947"/>
      <c r="TBB137" s="947"/>
      <c r="TBC137" s="947"/>
      <c r="TBD137" s="947"/>
      <c r="TBE137" s="947"/>
      <c r="TBF137" s="947"/>
      <c r="TBG137" s="947"/>
      <c r="TBH137" s="947"/>
      <c r="TBI137" s="947"/>
      <c r="TBJ137" s="947"/>
      <c r="TBK137" s="947"/>
      <c r="TBL137" s="947"/>
      <c r="TBM137" s="947"/>
      <c r="TBN137" s="947"/>
      <c r="TBO137" s="947"/>
      <c r="TBP137" s="947"/>
      <c r="TBQ137" s="947"/>
      <c r="TBR137" s="947"/>
      <c r="TBS137" s="947"/>
      <c r="TBT137" s="947"/>
      <c r="TBU137" s="947"/>
      <c r="TBV137" s="947"/>
      <c r="TBW137" s="947"/>
      <c r="TBX137" s="947"/>
      <c r="TBY137" s="947"/>
      <c r="TBZ137" s="947"/>
      <c r="TCA137" s="947"/>
      <c r="TCB137" s="947"/>
      <c r="TCC137" s="947"/>
      <c r="TCD137" s="947"/>
      <c r="TCE137" s="947"/>
      <c r="TCF137" s="947"/>
      <c r="TCG137" s="947"/>
      <c r="TCH137" s="947"/>
      <c r="TCI137" s="947"/>
      <c r="TCJ137" s="947"/>
      <c r="TCK137" s="947"/>
      <c r="TCL137" s="947"/>
      <c r="TCM137" s="947"/>
      <c r="TCN137" s="947"/>
      <c r="TCO137" s="947"/>
      <c r="TCP137" s="947"/>
      <c r="TCQ137" s="947"/>
      <c r="TCR137" s="947"/>
      <c r="TCS137" s="947"/>
      <c r="TCT137" s="947"/>
      <c r="TCU137" s="947"/>
      <c r="TCV137" s="947"/>
      <c r="TCW137" s="947"/>
      <c r="TCX137" s="947"/>
      <c r="TCY137" s="947"/>
      <c r="TCZ137" s="947"/>
      <c r="TDA137" s="947"/>
      <c r="TDB137" s="947"/>
      <c r="TDC137" s="947"/>
      <c r="TDD137" s="947"/>
      <c r="TDE137" s="947"/>
      <c r="TDF137" s="947"/>
      <c r="TDG137" s="947"/>
      <c r="TDH137" s="947"/>
      <c r="TDI137" s="947"/>
      <c r="TDJ137" s="947"/>
      <c r="TDK137" s="947"/>
      <c r="TDL137" s="947"/>
      <c r="TDM137" s="947"/>
      <c r="TDN137" s="947"/>
      <c r="TDO137" s="947"/>
      <c r="TDP137" s="947"/>
      <c r="TDQ137" s="947"/>
      <c r="TDR137" s="947"/>
      <c r="TDS137" s="947"/>
      <c r="TDT137" s="947"/>
      <c r="TDU137" s="947"/>
      <c r="TDV137" s="947"/>
      <c r="TDW137" s="947"/>
      <c r="TDX137" s="947"/>
      <c r="TDY137" s="947"/>
      <c r="TDZ137" s="947"/>
      <c r="TEA137" s="947"/>
      <c r="TEB137" s="947"/>
      <c r="TEC137" s="947"/>
      <c r="TED137" s="947"/>
      <c r="TEE137" s="947"/>
      <c r="TEF137" s="947"/>
      <c r="TEG137" s="947"/>
      <c r="TEH137" s="947"/>
      <c r="TEI137" s="947"/>
      <c r="TEJ137" s="947"/>
      <c r="TEK137" s="947"/>
      <c r="TEL137" s="947"/>
      <c r="TEM137" s="947"/>
      <c r="TEN137" s="947"/>
      <c r="TEO137" s="947"/>
      <c r="TEP137" s="947"/>
      <c r="TEQ137" s="947"/>
      <c r="TER137" s="947"/>
      <c r="TES137" s="947"/>
      <c r="TET137" s="947"/>
      <c r="TEU137" s="947"/>
      <c r="TEV137" s="947"/>
      <c r="TEW137" s="947"/>
      <c r="TEX137" s="947"/>
      <c r="TEY137" s="947"/>
      <c r="TEZ137" s="947"/>
      <c r="TFA137" s="947"/>
      <c r="TFB137" s="947"/>
      <c r="TFC137" s="947"/>
      <c r="TFD137" s="947"/>
      <c r="TFE137" s="947"/>
      <c r="TFF137" s="947"/>
      <c r="TFG137" s="947"/>
      <c r="TFH137" s="947"/>
      <c r="TFI137" s="947"/>
      <c r="TFJ137" s="947"/>
      <c r="TFK137" s="947"/>
      <c r="TFL137" s="947"/>
      <c r="TFM137" s="947"/>
      <c r="TFN137" s="947"/>
      <c r="TFO137" s="947"/>
      <c r="TFP137" s="947"/>
      <c r="TFQ137" s="947"/>
      <c r="TFR137" s="947"/>
      <c r="TFS137" s="947"/>
      <c r="TFT137" s="947"/>
      <c r="TFU137" s="947"/>
      <c r="TFV137" s="947"/>
      <c r="TFW137" s="947"/>
      <c r="TFX137" s="947"/>
      <c r="TFY137" s="947"/>
      <c r="TFZ137" s="947"/>
      <c r="TGA137" s="947"/>
      <c r="TGB137" s="947"/>
      <c r="TGC137" s="947"/>
      <c r="TGD137" s="947"/>
      <c r="TGE137" s="947"/>
      <c r="TGF137" s="947"/>
      <c r="TGG137" s="947"/>
      <c r="TGH137" s="947"/>
      <c r="TGI137" s="947"/>
      <c r="TGJ137" s="947"/>
      <c r="TGK137" s="947"/>
      <c r="TGL137" s="947"/>
      <c r="TGM137" s="947"/>
      <c r="TGN137" s="947"/>
      <c r="TGO137" s="947"/>
      <c r="TGP137" s="947"/>
      <c r="TGQ137" s="947"/>
      <c r="TGR137" s="947"/>
      <c r="TGS137" s="947"/>
      <c r="TGT137" s="947"/>
      <c r="TGU137" s="947"/>
      <c r="TGV137" s="947"/>
      <c r="TGW137" s="947"/>
      <c r="TGX137" s="947"/>
      <c r="TGY137" s="947"/>
      <c r="TGZ137" s="947"/>
      <c r="THA137" s="947"/>
      <c r="THB137" s="947"/>
      <c r="THC137" s="947"/>
      <c r="THD137" s="947"/>
      <c r="THE137" s="947"/>
      <c r="THF137" s="947"/>
      <c r="THG137" s="947"/>
      <c r="THH137" s="947"/>
      <c r="THI137" s="947"/>
      <c r="THJ137" s="947"/>
      <c r="THK137" s="947"/>
      <c r="THL137" s="947"/>
      <c r="THM137" s="947"/>
      <c r="THN137" s="947"/>
      <c r="THO137" s="947"/>
      <c r="THP137" s="947"/>
      <c r="THQ137" s="947"/>
      <c r="THR137" s="947"/>
      <c r="THS137" s="947"/>
      <c r="THT137" s="947"/>
      <c r="THU137" s="947"/>
      <c r="THV137" s="947"/>
      <c r="THW137" s="947"/>
      <c r="THX137" s="947"/>
      <c r="THY137" s="947"/>
      <c r="THZ137" s="947"/>
      <c r="TIA137" s="947"/>
      <c r="TIB137" s="947"/>
      <c r="TIC137" s="947"/>
      <c r="TID137" s="947"/>
      <c r="TIE137" s="947"/>
      <c r="TIF137" s="947"/>
      <c r="TIG137" s="947"/>
      <c r="TIH137" s="947"/>
      <c r="TII137" s="947"/>
      <c r="TIJ137" s="947"/>
      <c r="TIK137" s="947"/>
      <c r="TIL137" s="947"/>
      <c r="TIM137" s="947"/>
      <c r="TIN137" s="947"/>
      <c r="TIO137" s="947"/>
      <c r="TIP137" s="947"/>
      <c r="TIQ137" s="947"/>
      <c r="TIR137" s="947"/>
      <c r="TIS137" s="947"/>
      <c r="TIT137" s="947"/>
      <c r="TIU137" s="947"/>
      <c r="TIV137" s="947"/>
      <c r="TIW137" s="947"/>
      <c r="TIX137" s="947"/>
      <c r="TIY137" s="947"/>
      <c r="TIZ137" s="947"/>
      <c r="TJA137" s="947"/>
      <c r="TJB137" s="947"/>
      <c r="TJC137" s="947"/>
      <c r="TJD137" s="947"/>
      <c r="TJE137" s="947"/>
      <c r="TJF137" s="947"/>
      <c r="TJG137" s="947"/>
      <c r="TJH137" s="947"/>
      <c r="TJI137" s="947"/>
      <c r="TJJ137" s="947"/>
      <c r="TJK137" s="947"/>
      <c r="TJL137" s="947"/>
      <c r="TJM137" s="947"/>
      <c r="TJN137" s="947"/>
      <c r="TJO137" s="947"/>
      <c r="TJP137" s="947"/>
      <c r="TJQ137" s="947"/>
      <c r="TJR137" s="947"/>
      <c r="TJS137" s="947"/>
      <c r="TJT137" s="947"/>
      <c r="TJU137" s="947"/>
      <c r="TJV137" s="947"/>
      <c r="TJW137" s="947"/>
      <c r="TJX137" s="947"/>
      <c r="TJY137" s="947"/>
      <c r="TJZ137" s="947"/>
      <c r="TKA137" s="947"/>
      <c r="TKB137" s="947"/>
      <c r="TKC137" s="947"/>
      <c r="TKD137" s="947"/>
      <c r="TKE137" s="947"/>
      <c r="TKF137" s="947"/>
      <c r="TKG137" s="947"/>
      <c r="TKH137" s="947"/>
      <c r="TKI137" s="947"/>
      <c r="TKJ137" s="947"/>
      <c r="TKK137" s="947"/>
      <c r="TKL137" s="947"/>
      <c r="TKM137" s="947"/>
      <c r="TKN137" s="947"/>
      <c r="TKO137" s="947"/>
      <c r="TKP137" s="947"/>
      <c r="TKQ137" s="947"/>
      <c r="TKR137" s="947"/>
      <c r="TKS137" s="947"/>
      <c r="TKT137" s="947"/>
      <c r="TKU137" s="947"/>
      <c r="TKV137" s="947"/>
      <c r="TKW137" s="947"/>
      <c r="TKX137" s="947"/>
      <c r="TKY137" s="947"/>
      <c r="TKZ137" s="947"/>
      <c r="TLA137" s="947"/>
      <c r="TLB137" s="947"/>
      <c r="TLC137" s="947"/>
      <c r="TLD137" s="947"/>
      <c r="TLE137" s="947"/>
      <c r="TLF137" s="947"/>
      <c r="TLG137" s="947"/>
      <c r="TLH137" s="947"/>
      <c r="TLI137" s="947"/>
      <c r="TLJ137" s="947"/>
      <c r="TLK137" s="947"/>
      <c r="TLL137" s="947"/>
      <c r="TLM137" s="947"/>
      <c r="TLN137" s="947"/>
      <c r="TLO137" s="947"/>
      <c r="TLP137" s="947"/>
      <c r="TLQ137" s="947"/>
      <c r="TLR137" s="947"/>
      <c r="TLS137" s="947"/>
      <c r="TLT137" s="947"/>
      <c r="TLU137" s="947"/>
      <c r="TLV137" s="947"/>
      <c r="TLW137" s="947"/>
      <c r="TLX137" s="947"/>
      <c r="TLY137" s="947"/>
      <c r="TLZ137" s="947"/>
      <c r="TMA137" s="947"/>
      <c r="TMB137" s="947"/>
      <c r="TMC137" s="947"/>
      <c r="TMD137" s="947"/>
      <c r="TME137" s="947"/>
      <c r="TMF137" s="947"/>
      <c r="TMG137" s="947"/>
      <c r="TMH137" s="947"/>
      <c r="TMI137" s="947"/>
      <c r="TMJ137" s="947"/>
      <c r="TMK137" s="947"/>
      <c r="TML137" s="947"/>
      <c r="TMM137" s="947"/>
      <c r="TMN137" s="947"/>
      <c r="TMO137" s="947"/>
      <c r="TMP137" s="947"/>
      <c r="TMQ137" s="947"/>
      <c r="TMR137" s="947"/>
      <c r="TMS137" s="947"/>
      <c r="TMT137" s="947"/>
      <c r="TMU137" s="947"/>
      <c r="TMV137" s="947"/>
      <c r="TMW137" s="947"/>
      <c r="TMX137" s="947"/>
      <c r="TMY137" s="947"/>
      <c r="TMZ137" s="947"/>
      <c r="TNA137" s="947"/>
      <c r="TNB137" s="947"/>
      <c r="TNC137" s="947"/>
      <c r="TND137" s="947"/>
      <c r="TNE137" s="947"/>
      <c r="TNF137" s="947"/>
      <c r="TNG137" s="947"/>
      <c r="TNH137" s="947"/>
      <c r="TNI137" s="947"/>
      <c r="TNJ137" s="947"/>
      <c r="TNK137" s="947"/>
      <c r="TNL137" s="947"/>
      <c r="TNM137" s="947"/>
      <c r="TNN137" s="947"/>
      <c r="TNO137" s="947"/>
      <c r="TNP137" s="947"/>
      <c r="TNQ137" s="947"/>
      <c r="TNR137" s="947"/>
      <c r="TNS137" s="947"/>
      <c r="TNT137" s="947"/>
      <c r="TNU137" s="947"/>
      <c r="TNV137" s="947"/>
      <c r="TNW137" s="947"/>
      <c r="TNX137" s="947"/>
      <c r="TNY137" s="947"/>
      <c r="TNZ137" s="947"/>
      <c r="TOA137" s="947"/>
      <c r="TOB137" s="947"/>
      <c r="TOC137" s="947"/>
      <c r="TOD137" s="947"/>
      <c r="TOE137" s="947"/>
      <c r="TOF137" s="947"/>
      <c r="TOG137" s="947"/>
      <c r="TOH137" s="947"/>
      <c r="TOI137" s="947"/>
      <c r="TOJ137" s="947"/>
      <c r="TOK137" s="947"/>
      <c r="TOL137" s="947"/>
      <c r="TOM137" s="947"/>
      <c r="TON137" s="947"/>
      <c r="TOO137" s="947"/>
      <c r="TOP137" s="947"/>
      <c r="TOQ137" s="947"/>
      <c r="TOR137" s="947"/>
      <c r="TOS137" s="947"/>
      <c r="TOT137" s="947"/>
      <c r="TOU137" s="947"/>
      <c r="TOV137" s="947"/>
      <c r="TOW137" s="947"/>
      <c r="TOX137" s="947"/>
      <c r="TOY137" s="947"/>
      <c r="TOZ137" s="947"/>
      <c r="TPA137" s="947"/>
      <c r="TPB137" s="947"/>
      <c r="TPC137" s="947"/>
      <c r="TPD137" s="947"/>
      <c r="TPE137" s="947"/>
      <c r="TPF137" s="947"/>
      <c r="TPG137" s="947"/>
      <c r="TPH137" s="947"/>
      <c r="TPI137" s="947"/>
      <c r="TPJ137" s="947"/>
      <c r="TPK137" s="947"/>
      <c r="TPL137" s="947"/>
      <c r="TPM137" s="947"/>
      <c r="TPN137" s="947"/>
      <c r="TPO137" s="947"/>
      <c r="TPP137" s="947"/>
      <c r="TPQ137" s="947"/>
      <c r="TPR137" s="947"/>
      <c r="TPS137" s="947"/>
      <c r="TPT137" s="947"/>
      <c r="TPU137" s="947"/>
      <c r="TPV137" s="947"/>
      <c r="TPW137" s="947"/>
      <c r="TPX137" s="947"/>
      <c r="TPY137" s="947"/>
      <c r="TPZ137" s="947"/>
      <c r="TQA137" s="947"/>
      <c r="TQB137" s="947"/>
      <c r="TQC137" s="947"/>
      <c r="TQD137" s="947"/>
      <c r="TQE137" s="947"/>
      <c r="TQF137" s="947"/>
      <c r="TQG137" s="947"/>
      <c r="TQH137" s="947"/>
      <c r="TQI137" s="947"/>
      <c r="TQJ137" s="947"/>
      <c r="TQK137" s="947"/>
      <c r="TQL137" s="947"/>
      <c r="TQM137" s="947"/>
      <c r="TQN137" s="947"/>
      <c r="TQO137" s="947"/>
      <c r="TQP137" s="947"/>
      <c r="TQQ137" s="947"/>
      <c r="TQR137" s="947"/>
      <c r="TQS137" s="947"/>
      <c r="TQT137" s="947"/>
      <c r="TQU137" s="947"/>
      <c r="TQV137" s="947"/>
      <c r="TQW137" s="947"/>
      <c r="TQX137" s="947"/>
      <c r="TQY137" s="947"/>
      <c r="TQZ137" s="947"/>
      <c r="TRA137" s="947"/>
      <c r="TRB137" s="947"/>
      <c r="TRC137" s="947"/>
      <c r="TRD137" s="947"/>
      <c r="TRE137" s="947"/>
      <c r="TRF137" s="947"/>
      <c r="TRG137" s="947"/>
      <c r="TRH137" s="947"/>
      <c r="TRI137" s="947"/>
      <c r="TRJ137" s="947"/>
      <c r="TRK137" s="947"/>
      <c r="TRL137" s="947"/>
      <c r="TRM137" s="947"/>
      <c r="TRN137" s="947"/>
      <c r="TRO137" s="947"/>
      <c r="TRP137" s="947"/>
      <c r="TRQ137" s="947"/>
      <c r="TRR137" s="947"/>
      <c r="TRS137" s="947"/>
      <c r="TRT137" s="947"/>
      <c r="TRU137" s="947"/>
      <c r="TRV137" s="947"/>
      <c r="TRW137" s="947"/>
      <c r="TRX137" s="947"/>
      <c r="TRY137" s="947"/>
      <c r="TRZ137" s="947"/>
      <c r="TSA137" s="947"/>
      <c r="TSB137" s="947"/>
      <c r="TSC137" s="947"/>
      <c r="TSD137" s="947"/>
      <c r="TSE137" s="947"/>
      <c r="TSF137" s="947"/>
      <c r="TSG137" s="947"/>
      <c r="TSH137" s="947"/>
      <c r="TSI137" s="947"/>
      <c r="TSJ137" s="947"/>
      <c r="TSK137" s="947"/>
      <c r="TSL137" s="947"/>
      <c r="TSM137" s="947"/>
      <c r="TSN137" s="947"/>
      <c r="TSO137" s="947"/>
      <c r="TSP137" s="947"/>
      <c r="TSQ137" s="947"/>
      <c r="TSR137" s="947"/>
      <c r="TSS137" s="947"/>
      <c r="TST137" s="947"/>
      <c r="TSU137" s="947"/>
      <c r="TSV137" s="947"/>
      <c r="TSW137" s="947"/>
      <c r="TSX137" s="947"/>
      <c r="TSY137" s="947"/>
      <c r="TSZ137" s="947"/>
      <c r="TTA137" s="947"/>
      <c r="TTB137" s="947"/>
      <c r="TTC137" s="947"/>
      <c r="TTD137" s="947"/>
      <c r="TTE137" s="947"/>
      <c r="TTF137" s="947"/>
      <c r="TTG137" s="947"/>
      <c r="TTH137" s="947"/>
      <c r="TTI137" s="947"/>
      <c r="TTJ137" s="947"/>
      <c r="TTK137" s="947"/>
      <c r="TTL137" s="947"/>
      <c r="TTM137" s="947"/>
      <c r="TTN137" s="947"/>
      <c r="TTO137" s="947"/>
      <c r="TTP137" s="947"/>
      <c r="TTQ137" s="947"/>
      <c r="TTR137" s="947"/>
      <c r="TTS137" s="947"/>
      <c r="TTT137" s="947"/>
      <c r="TTU137" s="947"/>
      <c r="TTV137" s="947"/>
      <c r="TTW137" s="947"/>
      <c r="TTX137" s="947"/>
      <c r="TTY137" s="947"/>
      <c r="TTZ137" s="947"/>
      <c r="TUA137" s="947"/>
      <c r="TUB137" s="947"/>
      <c r="TUC137" s="947"/>
      <c r="TUD137" s="947"/>
      <c r="TUE137" s="947"/>
      <c r="TUF137" s="947"/>
      <c r="TUG137" s="947"/>
      <c r="TUH137" s="947"/>
      <c r="TUI137" s="947"/>
      <c r="TUJ137" s="947"/>
      <c r="TUK137" s="947"/>
      <c r="TUL137" s="947"/>
      <c r="TUM137" s="947"/>
      <c r="TUN137" s="947"/>
      <c r="TUO137" s="947"/>
      <c r="TUP137" s="947"/>
      <c r="TUQ137" s="947"/>
      <c r="TUR137" s="947"/>
      <c r="TUS137" s="947"/>
      <c r="TUT137" s="947"/>
      <c r="TUU137" s="947"/>
      <c r="TUV137" s="947"/>
      <c r="TUW137" s="947"/>
      <c r="TUX137" s="947"/>
      <c r="TUY137" s="947"/>
      <c r="TUZ137" s="947"/>
      <c r="TVA137" s="947"/>
      <c r="TVB137" s="947"/>
      <c r="TVC137" s="947"/>
      <c r="TVD137" s="947"/>
      <c r="TVE137" s="947"/>
      <c r="TVF137" s="947"/>
      <c r="TVG137" s="947"/>
      <c r="TVH137" s="947"/>
      <c r="TVI137" s="947"/>
      <c r="TVJ137" s="947"/>
      <c r="TVK137" s="947"/>
      <c r="TVL137" s="947"/>
      <c r="TVM137" s="947"/>
      <c r="TVN137" s="947"/>
      <c r="TVO137" s="947"/>
      <c r="TVP137" s="947"/>
      <c r="TVQ137" s="947"/>
      <c r="TVR137" s="947"/>
      <c r="TVS137" s="947"/>
      <c r="TVT137" s="947"/>
      <c r="TVU137" s="947"/>
      <c r="TVV137" s="947"/>
      <c r="TVW137" s="947"/>
      <c r="TVX137" s="947"/>
      <c r="TVY137" s="947"/>
      <c r="TVZ137" s="947"/>
      <c r="TWA137" s="947"/>
      <c r="TWB137" s="947"/>
      <c r="TWC137" s="947"/>
      <c r="TWD137" s="947"/>
      <c r="TWE137" s="947"/>
      <c r="TWF137" s="947"/>
      <c r="TWG137" s="947"/>
      <c r="TWH137" s="947"/>
      <c r="TWI137" s="947"/>
      <c r="TWJ137" s="947"/>
      <c r="TWK137" s="947"/>
      <c r="TWL137" s="947"/>
      <c r="TWM137" s="947"/>
      <c r="TWN137" s="947"/>
      <c r="TWO137" s="947"/>
      <c r="TWP137" s="947"/>
      <c r="TWQ137" s="947"/>
      <c r="TWR137" s="947"/>
      <c r="TWS137" s="947"/>
      <c r="TWT137" s="947"/>
      <c r="TWU137" s="947"/>
      <c r="TWV137" s="947"/>
      <c r="TWW137" s="947"/>
      <c r="TWX137" s="947"/>
      <c r="TWY137" s="947"/>
      <c r="TWZ137" s="947"/>
      <c r="TXA137" s="947"/>
      <c r="TXB137" s="947"/>
      <c r="TXC137" s="947"/>
      <c r="TXD137" s="947"/>
      <c r="TXE137" s="947"/>
      <c r="TXF137" s="947"/>
      <c r="TXG137" s="947"/>
      <c r="TXH137" s="947"/>
      <c r="TXI137" s="947"/>
      <c r="TXJ137" s="947"/>
      <c r="TXK137" s="947"/>
      <c r="TXL137" s="947"/>
      <c r="TXM137" s="947"/>
      <c r="TXN137" s="947"/>
      <c r="TXO137" s="947"/>
      <c r="TXP137" s="947"/>
      <c r="TXQ137" s="947"/>
      <c r="TXR137" s="947"/>
      <c r="TXS137" s="947"/>
      <c r="TXT137" s="947"/>
      <c r="TXU137" s="947"/>
      <c r="TXV137" s="947"/>
      <c r="TXW137" s="947"/>
      <c r="TXX137" s="947"/>
      <c r="TXY137" s="947"/>
      <c r="TXZ137" s="947"/>
      <c r="TYA137" s="947"/>
      <c r="TYB137" s="947"/>
      <c r="TYC137" s="947"/>
      <c r="TYD137" s="947"/>
      <c r="TYE137" s="947"/>
      <c r="TYF137" s="947"/>
      <c r="TYG137" s="947"/>
      <c r="TYH137" s="947"/>
      <c r="TYI137" s="947"/>
      <c r="TYJ137" s="947"/>
      <c r="TYK137" s="947"/>
      <c r="TYL137" s="947"/>
      <c r="TYM137" s="947"/>
      <c r="TYN137" s="947"/>
      <c r="TYO137" s="947"/>
      <c r="TYP137" s="947"/>
      <c r="TYQ137" s="947"/>
      <c r="TYR137" s="947"/>
      <c r="TYS137" s="947"/>
      <c r="TYT137" s="947"/>
      <c r="TYU137" s="947"/>
      <c r="TYV137" s="947"/>
      <c r="TYW137" s="947"/>
      <c r="TYX137" s="947"/>
      <c r="TYY137" s="947"/>
      <c r="TYZ137" s="947"/>
      <c r="TZA137" s="947"/>
      <c r="TZB137" s="947"/>
      <c r="TZC137" s="947"/>
      <c r="TZD137" s="947"/>
      <c r="TZE137" s="947"/>
      <c r="TZF137" s="947"/>
      <c r="TZG137" s="947"/>
      <c r="TZH137" s="947"/>
      <c r="TZI137" s="947"/>
      <c r="TZJ137" s="947"/>
      <c r="TZK137" s="947"/>
      <c r="TZL137" s="947"/>
      <c r="TZM137" s="947"/>
      <c r="TZN137" s="947"/>
      <c r="TZO137" s="947"/>
      <c r="TZP137" s="947"/>
      <c r="TZQ137" s="947"/>
      <c r="TZR137" s="947"/>
      <c r="TZS137" s="947"/>
      <c r="TZT137" s="947"/>
      <c r="TZU137" s="947"/>
      <c r="TZV137" s="947"/>
      <c r="TZW137" s="947"/>
      <c r="TZX137" s="947"/>
      <c r="TZY137" s="947"/>
      <c r="TZZ137" s="947"/>
      <c r="UAA137" s="947"/>
      <c r="UAB137" s="947"/>
      <c r="UAC137" s="947"/>
      <c r="UAD137" s="947"/>
      <c r="UAE137" s="947"/>
      <c r="UAF137" s="947"/>
      <c r="UAG137" s="947"/>
      <c r="UAH137" s="947"/>
      <c r="UAI137" s="947"/>
      <c r="UAJ137" s="947"/>
      <c r="UAK137" s="947"/>
      <c r="UAL137" s="947"/>
      <c r="UAM137" s="947"/>
      <c r="UAN137" s="947"/>
      <c r="UAO137" s="947"/>
      <c r="UAP137" s="947"/>
      <c r="UAQ137" s="947"/>
      <c r="UAR137" s="947"/>
      <c r="UAS137" s="947"/>
      <c r="UAT137" s="947"/>
      <c r="UAU137" s="947"/>
      <c r="UAV137" s="947"/>
      <c r="UAW137" s="947"/>
      <c r="UAX137" s="947"/>
      <c r="UAY137" s="947"/>
      <c r="UAZ137" s="947"/>
      <c r="UBA137" s="947"/>
      <c r="UBB137" s="947"/>
      <c r="UBC137" s="947"/>
      <c r="UBD137" s="947"/>
      <c r="UBE137" s="947"/>
      <c r="UBF137" s="947"/>
      <c r="UBG137" s="947"/>
      <c r="UBH137" s="947"/>
      <c r="UBI137" s="947"/>
      <c r="UBJ137" s="947"/>
      <c r="UBK137" s="947"/>
      <c r="UBL137" s="947"/>
      <c r="UBM137" s="947"/>
      <c r="UBN137" s="947"/>
      <c r="UBO137" s="947"/>
      <c r="UBP137" s="947"/>
      <c r="UBQ137" s="947"/>
      <c r="UBR137" s="947"/>
      <c r="UBS137" s="947"/>
      <c r="UBT137" s="947"/>
      <c r="UBU137" s="947"/>
      <c r="UBV137" s="947"/>
      <c r="UBW137" s="947"/>
      <c r="UBX137" s="947"/>
      <c r="UBY137" s="947"/>
      <c r="UBZ137" s="947"/>
      <c r="UCA137" s="947"/>
      <c r="UCB137" s="947"/>
      <c r="UCC137" s="947"/>
      <c r="UCD137" s="947"/>
      <c r="UCE137" s="947"/>
      <c r="UCF137" s="947"/>
      <c r="UCG137" s="947"/>
      <c r="UCH137" s="947"/>
      <c r="UCI137" s="947"/>
      <c r="UCJ137" s="947"/>
      <c r="UCK137" s="947"/>
      <c r="UCL137" s="947"/>
      <c r="UCM137" s="947"/>
      <c r="UCN137" s="947"/>
      <c r="UCO137" s="947"/>
      <c r="UCP137" s="947"/>
      <c r="UCQ137" s="947"/>
      <c r="UCR137" s="947"/>
      <c r="UCS137" s="947"/>
      <c r="UCT137" s="947"/>
      <c r="UCU137" s="947"/>
      <c r="UCV137" s="947"/>
      <c r="UCW137" s="947"/>
      <c r="UCX137" s="947"/>
      <c r="UCY137" s="947"/>
      <c r="UCZ137" s="947"/>
      <c r="UDA137" s="947"/>
      <c r="UDB137" s="947"/>
      <c r="UDC137" s="947"/>
      <c r="UDD137" s="947"/>
      <c r="UDE137" s="947"/>
      <c r="UDF137" s="947"/>
      <c r="UDG137" s="947"/>
      <c r="UDH137" s="947"/>
      <c r="UDI137" s="947"/>
      <c r="UDJ137" s="947"/>
      <c r="UDK137" s="947"/>
      <c r="UDL137" s="947"/>
      <c r="UDM137" s="947"/>
      <c r="UDN137" s="947"/>
      <c r="UDO137" s="947"/>
      <c r="UDP137" s="947"/>
      <c r="UDQ137" s="947"/>
      <c r="UDR137" s="947"/>
      <c r="UDS137" s="947"/>
      <c r="UDT137" s="947"/>
      <c r="UDU137" s="947"/>
      <c r="UDV137" s="947"/>
      <c r="UDW137" s="947"/>
      <c r="UDX137" s="947"/>
      <c r="UDY137" s="947"/>
      <c r="UDZ137" s="947"/>
      <c r="UEA137" s="947"/>
      <c r="UEB137" s="947"/>
      <c r="UEC137" s="947"/>
      <c r="UED137" s="947"/>
      <c r="UEE137" s="947"/>
      <c r="UEF137" s="947"/>
      <c r="UEG137" s="947"/>
      <c r="UEH137" s="947"/>
      <c r="UEI137" s="947"/>
      <c r="UEJ137" s="947"/>
      <c r="UEK137" s="947"/>
      <c r="UEL137" s="947"/>
      <c r="UEM137" s="947"/>
      <c r="UEN137" s="947"/>
      <c r="UEO137" s="947"/>
      <c r="UEP137" s="947"/>
      <c r="UEQ137" s="947"/>
      <c r="UER137" s="947"/>
      <c r="UES137" s="947"/>
      <c r="UET137" s="947"/>
      <c r="UEU137" s="947"/>
      <c r="UEV137" s="947"/>
      <c r="UEW137" s="947"/>
      <c r="UEX137" s="947"/>
      <c r="UEY137" s="947"/>
      <c r="UEZ137" s="947"/>
      <c r="UFA137" s="947"/>
      <c r="UFB137" s="947"/>
      <c r="UFC137" s="947"/>
      <c r="UFD137" s="947"/>
      <c r="UFE137" s="947"/>
      <c r="UFF137" s="947"/>
      <c r="UFG137" s="947"/>
      <c r="UFH137" s="947"/>
      <c r="UFI137" s="947"/>
      <c r="UFJ137" s="947"/>
      <c r="UFK137" s="947"/>
      <c r="UFL137" s="947"/>
      <c r="UFM137" s="947"/>
      <c r="UFN137" s="947"/>
      <c r="UFO137" s="947"/>
      <c r="UFP137" s="947"/>
      <c r="UFQ137" s="947"/>
      <c r="UFR137" s="947"/>
      <c r="UFS137" s="947"/>
      <c r="UFT137" s="947"/>
      <c r="UFU137" s="947"/>
      <c r="UFV137" s="947"/>
      <c r="UFW137" s="947"/>
      <c r="UFX137" s="947"/>
      <c r="UFY137" s="947"/>
      <c r="UFZ137" s="947"/>
      <c r="UGA137" s="947"/>
      <c r="UGB137" s="947"/>
      <c r="UGC137" s="947"/>
      <c r="UGD137" s="947"/>
      <c r="UGE137" s="947"/>
      <c r="UGF137" s="947"/>
      <c r="UGG137" s="947"/>
      <c r="UGH137" s="947"/>
      <c r="UGI137" s="947"/>
      <c r="UGJ137" s="947"/>
      <c r="UGK137" s="947"/>
      <c r="UGL137" s="947"/>
      <c r="UGM137" s="947"/>
      <c r="UGN137" s="947"/>
      <c r="UGO137" s="947"/>
      <c r="UGP137" s="947"/>
      <c r="UGQ137" s="947"/>
      <c r="UGR137" s="947"/>
      <c r="UGS137" s="947"/>
      <c r="UGT137" s="947"/>
      <c r="UGU137" s="947"/>
      <c r="UGV137" s="947"/>
      <c r="UGW137" s="947"/>
      <c r="UGX137" s="947"/>
      <c r="UGY137" s="947"/>
      <c r="UGZ137" s="947"/>
      <c r="UHA137" s="947"/>
      <c r="UHB137" s="947"/>
      <c r="UHC137" s="947"/>
      <c r="UHD137" s="947"/>
      <c r="UHE137" s="947"/>
      <c r="UHF137" s="947"/>
      <c r="UHG137" s="947"/>
      <c r="UHH137" s="947"/>
      <c r="UHI137" s="947"/>
      <c r="UHJ137" s="947"/>
      <c r="UHK137" s="947"/>
      <c r="UHL137" s="947"/>
      <c r="UHM137" s="947"/>
      <c r="UHN137" s="947"/>
      <c r="UHO137" s="947"/>
      <c r="UHP137" s="947"/>
      <c r="UHQ137" s="947"/>
      <c r="UHR137" s="947"/>
      <c r="UHS137" s="947"/>
      <c r="UHT137" s="947"/>
      <c r="UHU137" s="947"/>
      <c r="UHV137" s="947"/>
      <c r="UHW137" s="947"/>
      <c r="UHX137" s="947"/>
      <c r="UHY137" s="947"/>
      <c r="UHZ137" s="947"/>
      <c r="UIA137" s="947"/>
      <c r="UIB137" s="947"/>
      <c r="UIC137" s="947"/>
      <c r="UID137" s="947"/>
      <c r="UIE137" s="947"/>
      <c r="UIF137" s="947"/>
      <c r="UIG137" s="947"/>
      <c r="UIH137" s="947"/>
      <c r="UII137" s="947"/>
      <c r="UIJ137" s="947"/>
      <c r="UIK137" s="947"/>
      <c r="UIL137" s="947"/>
      <c r="UIM137" s="947"/>
      <c r="UIN137" s="947"/>
      <c r="UIO137" s="947"/>
      <c r="UIP137" s="947"/>
      <c r="UIQ137" s="947"/>
      <c r="UIR137" s="947"/>
      <c r="UIS137" s="947"/>
      <c r="UIT137" s="947"/>
      <c r="UIU137" s="947"/>
      <c r="UIV137" s="947"/>
      <c r="UIW137" s="947"/>
      <c r="UIX137" s="947"/>
      <c r="UIY137" s="947"/>
      <c r="UIZ137" s="947"/>
      <c r="UJA137" s="947"/>
      <c r="UJB137" s="947"/>
      <c r="UJC137" s="947"/>
      <c r="UJD137" s="947"/>
      <c r="UJE137" s="947"/>
      <c r="UJF137" s="947"/>
      <c r="UJG137" s="947"/>
      <c r="UJH137" s="947"/>
      <c r="UJI137" s="947"/>
      <c r="UJJ137" s="947"/>
      <c r="UJK137" s="947"/>
      <c r="UJL137" s="947"/>
      <c r="UJM137" s="947"/>
      <c r="UJN137" s="947"/>
      <c r="UJO137" s="947"/>
      <c r="UJP137" s="947"/>
      <c r="UJQ137" s="947"/>
      <c r="UJR137" s="947"/>
      <c r="UJS137" s="947"/>
      <c r="UJT137" s="947"/>
      <c r="UJU137" s="947"/>
      <c r="UJV137" s="947"/>
      <c r="UJW137" s="947"/>
      <c r="UJX137" s="947"/>
      <c r="UJY137" s="947"/>
      <c r="UJZ137" s="947"/>
      <c r="UKA137" s="947"/>
      <c r="UKB137" s="947"/>
      <c r="UKC137" s="947"/>
      <c r="UKD137" s="947"/>
      <c r="UKE137" s="947"/>
      <c r="UKF137" s="947"/>
      <c r="UKG137" s="947"/>
      <c r="UKH137" s="947"/>
      <c r="UKI137" s="947"/>
      <c r="UKJ137" s="947"/>
      <c r="UKK137" s="947"/>
      <c r="UKL137" s="947"/>
      <c r="UKM137" s="947"/>
      <c r="UKN137" s="947"/>
      <c r="UKO137" s="947"/>
      <c r="UKP137" s="947"/>
      <c r="UKQ137" s="947"/>
      <c r="UKR137" s="947"/>
      <c r="UKS137" s="947"/>
      <c r="UKT137" s="947"/>
      <c r="UKU137" s="947"/>
      <c r="UKV137" s="947"/>
      <c r="UKW137" s="947"/>
      <c r="UKX137" s="947"/>
      <c r="UKY137" s="947"/>
      <c r="UKZ137" s="947"/>
      <c r="ULA137" s="947"/>
      <c r="ULB137" s="947"/>
      <c r="ULC137" s="947"/>
      <c r="ULD137" s="947"/>
      <c r="ULE137" s="947"/>
      <c r="ULF137" s="947"/>
      <c r="ULG137" s="947"/>
      <c r="ULH137" s="947"/>
      <c r="ULI137" s="947"/>
      <c r="ULJ137" s="947"/>
      <c r="ULK137" s="947"/>
      <c r="ULL137" s="947"/>
      <c r="ULM137" s="947"/>
      <c r="ULN137" s="947"/>
      <c r="ULO137" s="947"/>
      <c r="ULP137" s="947"/>
      <c r="ULQ137" s="947"/>
      <c r="ULR137" s="947"/>
      <c r="ULS137" s="947"/>
      <c r="ULT137" s="947"/>
      <c r="ULU137" s="947"/>
      <c r="ULV137" s="947"/>
      <c r="ULW137" s="947"/>
      <c r="ULX137" s="947"/>
      <c r="ULY137" s="947"/>
      <c r="ULZ137" s="947"/>
      <c r="UMA137" s="947"/>
      <c r="UMB137" s="947"/>
      <c r="UMC137" s="947"/>
      <c r="UMD137" s="947"/>
      <c r="UME137" s="947"/>
      <c r="UMF137" s="947"/>
      <c r="UMG137" s="947"/>
      <c r="UMH137" s="947"/>
      <c r="UMI137" s="947"/>
      <c r="UMJ137" s="947"/>
      <c r="UMK137" s="947"/>
      <c r="UML137" s="947"/>
      <c r="UMM137" s="947"/>
      <c r="UMN137" s="947"/>
      <c r="UMO137" s="947"/>
      <c r="UMP137" s="947"/>
      <c r="UMQ137" s="947"/>
      <c r="UMR137" s="947"/>
      <c r="UMS137" s="947"/>
      <c r="UMT137" s="947"/>
      <c r="UMU137" s="947"/>
      <c r="UMV137" s="947"/>
      <c r="UMW137" s="947"/>
      <c r="UMX137" s="947"/>
      <c r="UMY137" s="947"/>
      <c r="UMZ137" s="947"/>
      <c r="UNA137" s="947"/>
      <c r="UNB137" s="947"/>
      <c r="UNC137" s="947"/>
      <c r="UND137" s="947"/>
      <c r="UNE137" s="947"/>
      <c r="UNF137" s="947"/>
      <c r="UNG137" s="947"/>
      <c r="UNH137" s="947"/>
      <c r="UNI137" s="947"/>
      <c r="UNJ137" s="947"/>
      <c r="UNK137" s="947"/>
      <c r="UNL137" s="947"/>
      <c r="UNM137" s="947"/>
      <c r="UNN137" s="947"/>
      <c r="UNO137" s="947"/>
      <c r="UNP137" s="947"/>
      <c r="UNQ137" s="947"/>
      <c r="UNR137" s="947"/>
      <c r="UNS137" s="947"/>
      <c r="UNT137" s="947"/>
      <c r="UNU137" s="947"/>
      <c r="UNV137" s="947"/>
      <c r="UNW137" s="947"/>
      <c r="UNX137" s="947"/>
      <c r="UNY137" s="947"/>
      <c r="UNZ137" s="947"/>
      <c r="UOA137" s="947"/>
      <c r="UOB137" s="947"/>
      <c r="UOC137" s="947"/>
      <c r="UOD137" s="947"/>
      <c r="UOE137" s="947"/>
      <c r="UOF137" s="947"/>
      <c r="UOG137" s="947"/>
      <c r="UOH137" s="947"/>
      <c r="UOI137" s="947"/>
      <c r="UOJ137" s="947"/>
      <c r="UOK137" s="947"/>
      <c r="UOL137" s="947"/>
      <c r="UOM137" s="947"/>
      <c r="UON137" s="947"/>
      <c r="UOO137" s="947"/>
      <c r="UOP137" s="947"/>
      <c r="UOQ137" s="947"/>
      <c r="UOR137" s="947"/>
      <c r="UOS137" s="947"/>
      <c r="UOT137" s="947"/>
      <c r="UOU137" s="947"/>
      <c r="UOV137" s="947"/>
      <c r="UOW137" s="947"/>
      <c r="UOX137" s="947"/>
      <c r="UOY137" s="947"/>
      <c r="UOZ137" s="947"/>
      <c r="UPA137" s="947"/>
      <c r="UPB137" s="947"/>
      <c r="UPC137" s="947"/>
      <c r="UPD137" s="947"/>
      <c r="UPE137" s="947"/>
      <c r="UPF137" s="947"/>
      <c r="UPG137" s="947"/>
      <c r="UPH137" s="947"/>
      <c r="UPI137" s="947"/>
      <c r="UPJ137" s="947"/>
      <c r="UPK137" s="947"/>
      <c r="UPL137" s="947"/>
      <c r="UPM137" s="947"/>
      <c r="UPN137" s="947"/>
      <c r="UPO137" s="947"/>
      <c r="UPP137" s="947"/>
      <c r="UPQ137" s="947"/>
      <c r="UPR137" s="947"/>
      <c r="UPS137" s="947"/>
      <c r="UPT137" s="947"/>
      <c r="UPU137" s="947"/>
      <c r="UPV137" s="947"/>
      <c r="UPW137" s="947"/>
      <c r="UPX137" s="947"/>
      <c r="UPY137" s="947"/>
      <c r="UPZ137" s="947"/>
      <c r="UQA137" s="947"/>
      <c r="UQB137" s="947"/>
      <c r="UQC137" s="947"/>
      <c r="UQD137" s="947"/>
      <c r="UQE137" s="947"/>
      <c r="UQF137" s="947"/>
      <c r="UQG137" s="947"/>
      <c r="UQH137" s="947"/>
      <c r="UQI137" s="947"/>
      <c r="UQJ137" s="947"/>
      <c r="UQK137" s="947"/>
      <c r="UQL137" s="947"/>
      <c r="UQM137" s="947"/>
      <c r="UQN137" s="947"/>
      <c r="UQO137" s="947"/>
      <c r="UQP137" s="947"/>
      <c r="UQQ137" s="947"/>
      <c r="UQR137" s="947"/>
      <c r="UQS137" s="947"/>
      <c r="UQT137" s="947"/>
      <c r="UQU137" s="947"/>
      <c r="UQV137" s="947"/>
      <c r="UQW137" s="947"/>
      <c r="UQX137" s="947"/>
      <c r="UQY137" s="947"/>
      <c r="UQZ137" s="947"/>
      <c r="URA137" s="947"/>
      <c r="URB137" s="947"/>
      <c r="URC137" s="947"/>
      <c r="URD137" s="947"/>
      <c r="URE137" s="947"/>
      <c r="URF137" s="947"/>
      <c r="URG137" s="947"/>
      <c r="URH137" s="947"/>
      <c r="URI137" s="947"/>
      <c r="URJ137" s="947"/>
      <c r="URK137" s="947"/>
      <c r="URL137" s="947"/>
      <c r="URM137" s="947"/>
      <c r="URN137" s="947"/>
      <c r="URO137" s="947"/>
      <c r="URP137" s="947"/>
      <c r="URQ137" s="947"/>
      <c r="URR137" s="947"/>
      <c r="URS137" s="947"/>
      <c r="URT137" s="947"/>
      <c r="URU137" s="947"/>
      <c r="URV137" s="947"/>
      <c r="URW137" s="947"/>
      <c r="URX137" s="947"/>
      <c r="URY137" s="947"/>
      <c r="URZ137" s="947"/>
      <c r="USA137" s="947"/>
      <c r="USB137" s="947"/>
      <c r="USC137" s="947"/>
      <c r="USD137" s="947"/>
      <c r="USE137" s="947"/>
      <c r="USF137" s="947"/>
      <c r="USG137" s="947"/>
      <c r="USH137" s="947"/>
      <c r="USI137" s="947"/>
      <c r="USJ137" s="947"/>
      <c r="USK137" s="947"/>
      <c r="USL137" s="947"/>
      <c r="USM137" s="947"/>
      <c r="USN137" s="947"/>
      <c r="USO137" s="947"/>
      <c r="USP137" s="947"/>
      <c r="USQ137" s="947"/>
      <c r="USR137" s="947"/>
      <c r="USS137" s="947"/>
      <c r="UST137" s="947"/>
      <c r="USU137" s="947"/>
      <c r="USV137" s="947"/>
      <c r="USW137" s="947"/>
      <c r="USX137" s="947"/>
      <c r="USY137" s="947"/>
      <c r="USZ137" s="947"/>
      <c r="UTA137" s="947"/>
      <c r="UTB137" s="947"/>
      <c r="UTC137" s="947"/>
      <c r="UTD137" s="947"/>
      <c r="UTE137" s="947"/>
      <c r="UTF137" s="947"/>
      <c r="UTG137" s="947"/>
      <c r="UTH137" s="947"/>
      <c r="UTI137" s="947"/>
      <c r="UTJ137" s="947"/>
      <c r="UTK137" s="947"/>
      <c r="UTL137" s="947"/>
      <c r="UTM137" s="947"/>
      <c r="UTN137" s="947"/>
      <c r="UTO137" s="947"/>
      <c r="UTP137" s="947"/>
      <c r="UTQ137" s="947"/>
      <c r="UTR137" s="947"/>
      <c r="UTS137" s="947"/>
      <c r="UTT137" s="947"/>
      <c r="UTU137" s="947"/>
      <c r="UTV137" s="947"/>
      <c r="UTW137" s="947"/>
      <c r="UTX137" s="947"/>
      <c r="UTY137" s="947"/>
      <c r="UTZ137" s="947"/>
      <c r="UUA137" s="947"/>
      <c r="UUB137" s="947"/>
      <c r="UUC137" s="947"/>
      <c r="UUD137" s="947"/>
      <c r="UUE137" s="947"/>
      <c r="UUF137" s="947"/>
      <c r="UUG137" s="947"/>
      <c r="UUH137" s="947"/>
      <c r="UUI137" s="947"/>
      <c r="UUJ137" s="947"/>
      <c r="UUK137" s="947"/>
      <c r="UUL137" s="947"/>
      <c r="UUM137" s="947"/>
      <c r="UUN137" s="947"/>
      <c r="UUO137" s="947"/>
      <c r="UUP137" s="947"/>
      <c r="UUQ137" s="947"/>
      <c r="UUR137" s="947"/>
      <c r="UUS137" s="947"/>
      <c r="UUT137" s="947"/>
      <c r="UUU137" s="947"/>
      <c r="UUV137" s="947"/>
      <c r="UUW137" s="947"/>
      <c r="UUX137" s="947"/>
      <c r="UUY137" s="947"/>
      <c r="UUZ137" s="947"/>
      <c r="UVA137" s="947"/>
      <c r="UVB137" s="947"/>
      <c r="UVC137" s="947"/>
      <c r="UVD137" s="947"/>
      <c r="UVE137" s="947"/>
      <c r="UVF137" s="947"/>
      <c r="UVG137" s="947"/>
      <c r="UVH137" s="947"/>
      <c r="UVI137" s="947"/>
      <c r="UVJ137" s="947"/>
      <c r="UVK137" s="947"/>
      <c r="UVL137" s="947"/>
      <c r="UVM137" s="947"/>
      <c r="UVN137" s="947"/>
      <c r="UVO137" s="947"/>
      <c r="UVP137" s="947"/>
      <c r="UVQ137" s="947"/>
      <c r="UVR137" s="947"/>
      <c r="UVS137" s="947"/>
      <c r="UVT137" s="947"/>
      <c r="UVU137" s="947"/>
      <c r="UVV137" s="947"/>
      <c r="UVW137" s="947"/>
      <c r="UVX137" s="947"/>
      <c r="UVY137" s="947"/>
      <c r="UVZ137" s="947"/>
      <c r="UWA137" s="947"/>
      <c r="UWB137" s="947"/>
      <c r="UWC137" s="947"/>
      <c r="UWD137" s="947"/>
      <c r="UWE137" s="947"/>
      <c r="UWF137" s="947"/>
      <c r="UWG137" s="947"/>
      <c r="UWH137" s="947"/>
      <c r="UWI137" s="947"/>
      <c r="UWJ137" s="947"/>
      <c r="UWK137" s="947"/>
      <c r="UWL137" s="947"/>
      <c r="UWM137" s="947"/>
      <c r="UWN137" s="947"/>
      <c r="UWO137" s="947"/>
      <c r="UWP137" s="947"/>
      <c r="UWQ137" s="947"/>
      <c r="UWR137" s="947"/>
      <c r="UWS137" s="947"/>
      <c r="UWT137" s="947"/>
      <c r="UWU137" s="947"/>
      <c r="UWV137" s="947"/>
      <c r="UWW137" s="947"/>
      <c r="UWX137" s="947"/>
      <c r="UWY137" s="947"/>
      <c r="UWZ137" s="947"/>
      <c r="UXA137" s="947"/>
      <c r="UXB137" s="947"/>
      <c r="UXC137" s="947"/>
      <c r="UXD137" s="947"/>
      <c r="UXE137" s="947"/>
      <c r="UXF137" s="947"/>
      <c r="UXG137" s="947"/>
      <c r="UXH137" s="947"/>
      <c r="UXI137" s="947"/>
      <c r="UXJ137" s="947"/>
      <c r="UXK137" s="947"/>
      <c r="UXL137" s="947"/>
      <c r="UXM137" s="947"/>
      <c r="UXN137" s="947"/>
      <c r="UXO137" s="947"/>
      <c r="UXP137" s="947"/>
      <c r="UXQ137" s="947"/>
      <c r="UXR137" s="947"/>
      <c r="UXS137" s="947"/>
      <c r="UXT137" s="947"/>
      <c r="UXU137" s="947"/>
      <c r="UXV137" s="947"/>
      <c r="UXW137" s="947"/>
      <c r="UXX137" s="947"/>
      <c r="UXY137" s="947"/>
      <c r="UXZ137" s="947"/>
      <c r="UYA137" s="947"/>
      <c r="UYB137" s="947"/>
      <c r="UYC137" s="947"/>
      <c r="UYD137" s="947"/>
      <c r="UYE137" s="947"/>
      <c r="UYF137" s="947"/>
      <c r="UYG137" s="947"/>
      <c r="UYH137" s="947"/>
      <c r="UYI137" s="947"/>
      <c r="UYJ137" s="947"/>
      <c r="UYK137" s="947"/>
      <c r="UYL137" s="947"/>
      <c r="UYM137" s="947"/>
      <c r="UYN137" s="947"/>
      <c r="UYO137" s="947"/>
      <c r="UYP137" s="947"/>
      <c r="UYQ137" s="947"/>
      <c r="UYR137" s="947"/>
      <c r="UYS137" s="947"/>
      <c r="UYT137" s="947"/>
      <c r="UYU137" s="947"/>
      <c r="UYV137" s="947"/>
      <c r="UYW137" s="947"/>
      <c r="UYX137" s="947"/>
      <c r="UYY137" s="947"/>
      <c r="UYZ137" s="947"/>
      <c r="UZA137" s="947"/>
      <c r="UZB137" s="947"/>
      <c r="UZC137" s="947"/>
      <c r="UZD137" s="947"/>
      <c r="UZE137" s="947"/>
      <c r="UZF137" s="947"/>
      <c r="UZG137" s="947"/>
      <c r="UZH137" s="947"/>
      <c r="UZI137" s="947"/>
      <c r="UZJ137" s="947"/>
      <c r="UZK137" s="947"/>
      <c r="UZL137" s="947"/>
      <c r="UZM137" s="947"/>
      <c r="UZN137" s="947"/>
      <c r="UZO137" s="947"/>
      <c r="UZP137" s="947"/>
      <c r="UZQ137" s="947"/>
      <c r="UZR137" s="947"/>
      <c r="UZS137" s="947"/>
      <c r="UZT137" s="947"/>
      <c r="UZU137" s="947"/>
      <c r="UZV137" s="947"/>
      <c r="UZW137" s="947"/>
      <c r="UZX137" s="947"/>
      <c r="UZY137" s="947"/>
      <c r="UZZ137" s="947"/>
      <c r="VAA137" s="947"/>
      <c r="VAB137" s="947"/>
      <c r="VAC137" s="947"/>
      <c r="VAD137" s="947"/>
      <c r="VAE137" s="947"/>
      <c r="VAF137" s="947"/>
      <c r="VAG137" s="947"/>
      <c r="VAH137" s="947"/>
      <c r="VAI137" s="947"/>
      <c r="VAJ137" s="947"/>
      <c r="VAK137" s="947"/>
      <c r="VAL137" s="947"/>
      <c r="VAM137" s="947"/>
      <c r="VAN137" s="947"/>
      <c r="VAO137" s="947"/>
      <c r="VAP137" s="947"/>
      <c r="VAQ137" s="947"/>
      <c r="VAR137" s="947"/>
      <c r="VAS137" s="947"/>
      <c r="VAT137" s="947"/>
      <c r="VAU137" s="947"/>
      <c r="VAV137" s="947"/>
      <c r="VAW137" s="947"/>
      <c r="VAX137" s="947"/>
      <c r="VAY137" s="947"/>
      <c r="VAZ137" s="947"/>
      <c r="VBA137" s="947"/>
      <c r="VBB137" s="947"/>
      <c r="VBC137" s="947"/>
      <c r="VBD137" s="947"/>
      <c r="VBE137" s="947"/>
      <c r="VBF137" s="947"/>
      <c r="VBG137" s="947"/>
      <c r="VBH137" s="947"/>
      <c r="VBI137" s="947"/>
      <c r="VBJ137" s="947"/>
      <c r="VBK137" s="947"/>
      <c r="VBL137" s="947"/>
      <c r="VBM137" s="947"/>
      <c r="VBN137" s="947"/>
      <c r="VBO137" s="947"/>
      <c r="VBP137" s="947"/>
      <c r="VBQ137" s="947"/>
      <c r="VBR137" s="947"/>
      <c r="VBS137" s="947"/>
      <c r="VBT137" s="947"/>
      <c r="VBU137" s="947"/>
      <c r="VBV137" s="947"/>
      <c r="VBW137" s="947"/>
      <c r="VBX137" s="947"/>
      <c r="VBY137" s="947"/>
      <c r="VBZ137" s="947"/>
      <c r="VCA137" s="947"/>
      <c r="VCB137" s="947"/>
      <c r="VCC137" s="947"/>
      <c r="VCD137" s="947"/>
      <c r="VCE137" s="947"/>
      <c r="VCF137" s="947"/>
      <c r="VCG137" s="947"/>
      <c r="VCH137" s="947"/>
      <c r="VCI137" s="947"/>
      <c r="VCJ137" s="947"/>
      <c r="VCK137" s="947"/>
      <c r="VCL137" s="947"/>
      <c r="VCM137" s="947"/>
      <c r="VCN137" s="947"/>
      <c r="VCO137" s="947"/>
      <c r="VCP137" s="947"/>
      <c r="VCQ137" s="947"/>
      <c r="VCR137" s="947"/>
      <c r="VCS137" s="947"/>
      <c r="VCT137" s="947"/>
      <c r="VCU137" s="947"/>
      <c r="VCV137" s="947"/>
      <c r="VCW137" s="947"/>
      <c r="VCX137" s="947"/>
      <c r="VCY137" s="947"/>
      <c r="VCZ137" s="947"/>
      <c r="VDA137" s="947"/>
      <c r="VDB137" s="947"/>
      <c r="VDC137" s="947"/>
      <c r="VDD137" s="947"/>
      <c r="VDE137" s="947"/>
      <c r="VDF137" s="947"/>
      <c r="VDG137" s="947"/>
      <c r="VDH137" s="947"/>
      <c r="VDI137" s="947"/>
      <c r="VDJ137" s="947"/>
      <c r="VDK137" s="947"/>
      <c r="VDL137" s="947"/>
      <c r="VDM137" s="947"/>
      <c r="VDN137" s="947"/>
      <c r="VDO137" s="947"/>
      <c r="VDP137" s="947"/>
      <c r="VDQ137" s="947"/>
      <c r="VDR137" s="947"/>
      <c r="VDS137" s="947"/>
      <c r="VDT137" s="947"/>
      <c r="VDU137" s="947"/>
      <c r="VDV137" s="947"/>
      <c r="VDW137" s="947"/>
      <c r="VDX137" s="947"/>
      <c r="VDY137" s="947"/>
      <c r="VDZ137" s="947"/>
      <c r="VEA137" s="947"/>
      <c r="VEB137" s="947"/>
      <c r="VEC137" s="947"/>
      <c r="VED137" s="947"/>
      <c r="VEE137" s="947"/>
      <c r="VEF137" s="947"/>
      <c r="VEG137" s="947"/>
      <c r="VEH137" s="947"/>
      <c r="VEI137" s="947"/>
      <c r="VEJ137" s="947"/>
      <c r="VEK137" s="947"/>
      <c r="VEL137" s="947"/>
      <c r="VEM137" s="947"/>
      <c r="VEN137" s="947"/>
      <c r="VEO137" s="947"/>
      <c r="VEP137" s="947"/>
      <c r="VEQ137" s="947"/>
      <c r="VER137" s="947"/>
      <c r="VES137" s="947"/>
      <c r="VET137" s="947"/>
      <c r="VEU137" s="947"/>
      <c r="VEV137" s="947"/>
      <c r="VEW137" s="947"/>
      <c r="VEX137" s="947"/>
      <c r="VEY137" s="947"/>
      <c r="VEZ137" s="947"/>
      <c r="VFA137" s="947"/>
      <c r="VFB137" s="947"/>
      <c r="VFC137" s="947"/>
      <c r="VFD137" s="947"/>
      <c r="VFE137" s="947"/>
      <c r="VFF137" s="947"/>
      <c r="VFG137" s="947"/>
      <c r="VFH137" s="947"/>
      <c r="VFI137" s="947"/>
      <c r="VFJ137" s="947"/>
      <c r="VFK137" s="947"/>
      <c r="VFL137" s="947"/>
      <c r="VFM137" s="947"/>
      <c r="VFN137" s="947"/>
      <c r="VFO137" s="947"/>
      <c r="VFP137" s="947"/>
      <c r="VFQ137" s="947"/>
      <c r="VFR137" s="947"/>
      <c r="VFS137" s="947"/>
      <c r="VFT137" s="947"/>
      <c r="VFU137" s="947"/>
      <c r="VFV137" s="947"/>
      <c r="VFW137" s="947"/>
      <c r="VFX137" s="947"/>
      <c r="VFY137" s="947"/>
      <c r="VFZ137" s="947"/>
      <c r="VGA137" s="947"/>
      <c r="VGB137" s="947"/>
      <c r="VGC137" s="947"/>
      <c r="VGD137" s="947"/>
      <c r="VGE137" s="947"/>
      <c r="VGF137" s="947"/>
      <c r="VGG137" s="947"/>
      <c r="VGH137" s="947"/>
      <c r="VGI137" s="947"/>
      <c r="VGJ137" s="947"/>
      <c r="VGK137" s="947"/>
      <c r="VGL137" s="947"/>
      <c r="VGM137" s="947"/>
      <c r="VGN137" s="947"/>
      <c r="VGO137" s="947"/>
      <c r="VGP137" s="947"/>
      <c r="VGQ137" s="947"/>
      <c r="VGR137" s="947"/>
      <c r="VGS137" s="947"/>
      <c r="VGT137" s="947"/>
      <c r="VGU137" s="947"/>
      <c r="VGV137" s="947"/>
      <c r="VGW137" s="947"/>
      <c r="VGX137" s="947"/>
      <c r="VGY137" s="947"/>
      <c r="VGZ137" s="947"/>
      <c r="VHA137" s="947"/>
      <c r="VHB137" s="947"/>
      <c r="VHC137" s="947"/>
      <c r="VHD137" s="947"/>
      <c r="VHE137" s="947"/>
      <c r="VHF137" s="947"/>
      <c r="VHG137" s="947"/>
      <c r="VHH137" s="947"/>
      <c r="VHI137" s="947"/>
      <c r="VHJ137" s="947"/>
      <c r="VHK137" s="947"/>
      <c r="VHL137" s="947"/>
      <c r="VHM137" s="947"/>
      <c r="VHN137" s="947"/>
      <c r="VHO137" s="947"/>
      <c r="VHP137" s="947"/>
      <c r="VHQ137" s="947"/>
      <c r="VHR137" s="947"/>
      <c r="VHS137" s="947"/>
      <c r="VHT137" s="947"/>
      <c r="VHU137" s="947"/>
      <c r="VHV137" s="947"/>
      <c r="VHW137" s="947"/>
      <c r="VHX137" s="947"/>
      <c r="VHY137" s="947"/>
      <c r="VHZ137" s="947"/>
      <c r="VIA137" s="947"/>
      <c r="VIB137" s="947"/>
      <c r="VIC137" s="947"/>
      <c r="VID137" s="947"/>
      <c r="VIE137" s="947"/>
      <c r="VIF137" s="947"/>
      <c r="VIG137" s="947"/>
      <c r="VIH137" s="947"/>
      <c r="VII137" s="947"/>
      <c r="VIJ137" s="947"/>
      <c r="VIK137" s="947"/>
      <c r="VIL137" s="947"/>
      <c r="VIM137" s="947"/>
      <c r="VIN137" s="947"/>
      <c r="VIO137" s="947"/>
      <c r="VIP137" s="947"/>
      <c r="VIQ137" s="947"/>
      <c r="VIR137" s="947"/>
      <c r="VIS137" s="947"/>
      <c r="VIT137" s="947"/>
      <c r="VIU137" s="947"/>
      <c r="VIV137" s="947"/>
      <c r="VIW137" s="947"/>
      <c r="VIX137" s="947"/>
      <c r="VIY137" s="947"/>
      <c r="VIZ137" s="947"/>
      <c r="VJA137" s="947"/>
      <c r="VJB137" s="947"/>
      <c r="VJC137" s="947"/>
      <c r="VJD137" s="947"/>
      <c r="VJE137" s="947"/>
      <c r="VJF137" s="947"/>
      <c r="VJG137" s="947"/>
      <c r="VJH137" s="947"/>
      <c r="VJI137" s="947"/>
      <c r="VJJ137" s="947"/>
      <c r="VJK137" s="947"/>
      <c r="VJL137" s="947"/>
      <c r="VJM137" s="947"/>
      <c r="VJN137" s="947"/>
      <c r="VJO137" s="947"/>
      <c r="VJP137" s="947"/>
      <c r="VJQ137" s="947"/>
      <c r="VJR137" s="947"/>
      <c r="VJS137" s="947"/>
      <c r="VJT137" s="947"/>
      <c r="VJU137" s="947"/>
      <c r="VJV137" s="947"/>
      <c r="VJW137" s="947"/>
      <c r="VJX137" s="947"/>
      <c r="VJY137" s="947"/>
      <c r="VJZ137" s="947"/>
      <c r="VKA137" s="947"/>
      <c r="VKB137" s="947"/>
      <c r="VKC137" s="947"/>
      <c r="VKD137" s="947"/>
      <c r="VKE137" s="947"/>
      <c r="VKF137" s="947"/>
      <c r="VKG137" s="947"/>
      <c r="VKH137" s="947"/>
      <c r="VKI137" s="947"/>
      <c r="VKJ137" s="947"/>
      <c r="VKK137" s="947"/>
      <c r="VKL137" s="947"/>
      <c r="VKM137" s="947"/>
      <c r="VKN137" s="947"/>
      <c r="VKO137" s="947"/>
      <c r="VKP137" s="947"/>
      <c r="VKQ137" s="947"/>
      <c r="VKR137" s="947"/>
      <c r="VKS137" s="947"/>
      <c r="VKT137" s="947"/>
      <c r="VKU137" s="947"/>
      <c r="VKV137" s="947"/>
      <c r="VKW137" s="947"/>
      <c r="VKX137" s="947"/>
      <c r="VKY137" s="947"/>
      <c r="VKZ137" s="947"/>
      <c r="VLA137" s="947"/>
      <c r="VLB137" s="947"/>
      <c r="VLC137" s="947"/>
      <c r="VLD137" s="947"/>
      <c r="VLE137" s="947"/>
      <c r="VLF137" s="947"/>
      <c r="VLG137" s="947"/>
      <c r="VLH137" s="947"/>
      <c r="VLI137" s="947"/>
      <c r="VLJ137" s="947"/>
      <c r="VLK137" s="947"/>
      <c r="VLL137" s="947"/>
      <c r="VLM137" s="947"/>
      <c r="VLN137" s="947"/>
      <c r="VLO137" s="947"/>
      <c r="VLP137" s="947"/>
      <c r="VLQ137" s="947"/>
      <c r="VLR137" s="947"/>
      <c r="VLS137" s="947"/>
      <c r="VLT137" s="947"/>
      <c r="VLU137" s="947"/>
      <c r="VLV137" s="947"/>
      <c r="VLW137" s="947"/>
      <c r="VLX137" s="947"/>
      <c r="VLY137" s="947"/>
      <c r="VLZ137" s="947"/>
      <c r="VMA137" s="947"/>
      <c r="VMB137" s="947"/>
      <c r="VMC137" s="947"/>
      <c r="VMD137" s="947"/>
      <c r="VME137" s="947"/>
      <c r="VMF137" s="947"/>
      <c r="VMG137" s="947"/>
      <c r="VMH137" s="947"/>
      <c r="VMI137" s="947"/>
      <c r="VMJ137" s="947"/>
      <c r="VMK137" s="947"/>
      <c r="VML137" s="947"/>
      <c r="VMM137" s="947"/>
      <c r="VMN137" s="947"/>
      <c r="VMO137" s="947"/>
      <c r="VMP137" s="947"/>
      <c r="VMQ137" s="947"/>
      <c r="VMR137" s="947"/>
      <c r="VMS137" s="947"/>
      <c r="VMT137" s="947"/>
      <c r="VMU137" s="947"/>
      <c r="VMV137" s="947"/>
      <c r="VMW137" s="947"/>
      <c r="VMX137" s="947"/>
      <c r="VMY137" s="947"/>
      <c r="VMZ137" s="947"/>
      <c r="VNA137" s="947"/>
      <c r="VNB137" s="947"/>
      <c r="VNC137" s="947"/>
      <c r="VND137" s="947"/>
      <c r="VNE137" s="947"/>
      <c r="VNF137" s="947"/>
      <c r="VNG137" s="947"/>
      <c r="VNH137" s="947"/>
      <c r="VNI137" s="947"/>
      <c r="VNJ137" s="947"/>
      <c r="VNK137" s="947"/>
      <c r="VNL137" s="947"/>
      <c r="VNM137" s="947"/>
      <c r="VNN137" s="947"/>
      <c r="VNO137" s="947"/>
      <c r="VNP137" s="947"/>
      <c r="VNQ137" s="947"/>
      <c r="VNR137" s="947"/>
      <c r="VNS137" s="947"/>
      <c r="VNT137" s="947"/>
      <c r="VNU137" s="947"/>
      <c r="VNV137" s="947"/>
      <c r="VNW137" s="947"/>
      <c r="VNX137" s="947"/>
      <c r="VNY137" s="947"/>
      <c r="VNZ137" s="947"/>
      <c r="VOA137" s="947"/>
      <c r="VOB137" s="947"/>
      <c r="VOC137" s="947"/>
      <c r="VOD137" s="947"/>
      <c r="VOE137" s="947"/>
      <c r="VOF137" s="947"/>
      <c r="VOG137" s="947"/>
      <c r="VOH137" s="947"/>
      <c r="VOI137" s="947"/>
      <c r="VOJ137" s="947"/>
      <c r="VOK137" s="947"/>
      <c r="VOL137" s="947"/>
      <c r="VOM137" s="947"/>
      <c r="VON137" s="947"/>
      <c r="VOO137" s="947"/>
      <c r="VOP137" s="947"/>
      <c r="VOQ137" s="947"/>
      <c r="VOR137" s="947"/>
      <c r="VOS137" s="947"/>
      <c r="VOT137" s="947"/>
      <c r="VOU137" s="947"/>
      <c r="VOV137" s="947"/>
      <c r="VOW137" s="947"/>
      <c r="VOX137" s="947"/>
      <c r="VOY137" s="947"/>
      <c r="VOZ137" s="947"/>
      <c r="VPA137" s="947"/>
      <c r="VPB137" s="947"/>
      <c r="VPC137" s="947"/>
      <c r="VPD137" s="947"/>
      <c r="VPE137" s="947"/>
      <c r="VPF137" s="947"/>
      <c r="VPG137" s="947"/>
      <c r="VPH137" s="947"/>
      <c r="VPI137" s="947"/>
      <c r="VPJ137" s="947"/>
      <c r="VPK137" s="947"/>
      <c r="VPL137" s="947"/>
      <c r="VPM137" s="947"/>
      <c r="VPN137" s="947"/>
      <c r="VPO137" s="947"/>
      <c r="VPP137" s="947"/>
      <c r="VPQ137" s="947"/>
      <c r="VPR137" s="947"/>
      <c r="VPS137" s="947"/>
      <c r="VPT137" s="947"/>
      <c r="VPU137" s="947"/>
      <c r="VPV137" s="947"/>
      <c r="VPW137" s="947"/>
      <c r="VPX137" s="947"/>
      <c r="VPY137" s="947"/>
      <c r="VPZ137" s="947"/>
      <c r="VQA137" s="947"/>
      <c r="VQB137" s="947"/>
      <c r="VQC137" s="947"/>
      <c r="VQD137" s="947"/>
      <c r="VQE137" s="947"/>
      <c r="VQF137" s="947"/>
      <c r="VQG137" s="947"/>
      <c r="VQH137" s="947"/>
      <c r="VQI137" s="947"/>
      <c r="VQJ137" s="947"/>
      <c r="VQK137" s="947"/>
      <c r="VQL137" s="947"/>
      <c r="VQM137" s="947"/>
      <c r="VQN137" s="947"/>
      <c r="VQO137" s="947"/>
      <c r="VQP137" s="947"/>
      <c r="VQQ137" s="947"/>
      <c r="VQR137" s="947"/>
      <c r="VQS137" s="947"/>
      <c r="VQT137" s="947"/>
      <c r="VQU137" s="947"/>
      <c r="VQV137" s="947"/>
      <c r="VQW137" s="947"/>
      <c r="VQX137" s="947"/>
      <c r="VQY137" s="947"/>
      <c r="VQZ137" s="947"/>
      <c r="VRA137" s="947"/>
      <c r="VRB137" s="947"/>
      <c r="VRC137" s="947"/>
      <c r="VRD137" s="947"/>
      <c r="VRE137" s="947"/>
      <c r="VRF137" s="947"/>
      <c r="VRG137" s="947"/>
      <c r="VRH137" s="947"/>
      <c r="VRI137" s="947"/>
      <c r="VRJ137" s="947"/>
      <c r="VRK137" s="947"/>
      <c r="VRL137" s="947"/>
      <c r="VRM137" s="947"/>
      <c r="VRN137" s="947"/>
      <c r="VRO137" s="947"/>
      <c r="VRP137" s="947"/>
      <c r="VRQ137" s="947"/>
      <c r="VRR137" s="947"/>
      <c r="VRS137" s="947"/>
      <c r="VRT137" s="947"/>
      <c r="VRU137" s="947"/>
      <c r="VRV137" s="947"/>
      <c r="VRW137" s="947"/>
      <c r="VRX137" s="947"/>
      <c r="VRY137" s="947"/>
      <c r="VRZ137" s="947"/>
      <c r="VSA137" s="947"/>
      <c r="VSB137" s="947"/>
      <c r="VSC137" s="947"/>
      <c r="VSD137" s="947"/>
      <c r="VSE137" s="947"/>
      <c r="VSF137" s="947"/>
      <c r="VSG137" s="947"/>
      <c r="VSH137" s="947"/>
      <c r="VSI137" s="947"/>
      <c r="VSJ137" s="947"/>
      <c r="VSK137" s="947"/>
      <c r="VSL137" s="947"/>
      <c r="VSM137" s="947"/>
      <c r="VSN137" s="947"/>
      <c r="VSO137" s="947"/>
      <c r="VSP137" s="947"/>
      <c r="VSQ137" s="947"/>
      <c r="VSR137" s="947"/>
      <c r="VSS137" s="947"/>
      <c r="VST137" s="947"/>
      <c r="VSU137" s="947"/>
      <c r="VSV137" s="947"/>
      <c r="VSW137" s="947"/>
      <c r="VSX137" s="947"/>
      <c r="VSY137" s="947"/>
      <c r="VSZ137" s="947"/>
      <c r="VTA137" s="947"/>
      <c r="VTB137" s="947"/>
      <c r="VTC137" s="947"/>
      <c r="VTD137" s="947"/>
      <c r="VTE137" s="947"/>
      <c r="VTF137" s="947"/>
      <c r="VTG137" s="947"/>
      <c r="VTH137" s="947"/>
      <c r="VTI137" s="947"/>
      <c r="VTJ137" s="947"/>
      <c r="VTK137" s="947"/>
      <c r="VTL137" s="947"/>
      <c r="VTM137" s="947"/>
      <c r="VTN137" s="947"/>
      <c r="VTO137" s="947"/>
      <c r="VTP137" s="947"/>
      <c r="VTQ137" s="947"/>
      <c r="VTR137" s="947"/>
      <c r="VTS137" s="947"/>
      <c r="VTT137" s="947"/>
      <c r="VTU137" s="947"/>
      <c r="VTV137" s="947"/>
      <c r="VTW137" s="947"/>
      <c r="VTX137" s="947"/>
      <c r="VTY137" s="947"/>
      <c r="VTZ137" s="947"/>
      <c r="VUA137" s="947"/>
      <c r="VUB137" s="947"/>
      <c r="VUC137" s="947"/>
      <c r="VUD137" s="947"/>
      <c r="VUE137" s="947"/>
      <c r="VUF137" s="947"/>
      <c r="VUG137" s="947"/>
      <c r="VUH137" s="947"/>
      <c r="VUI137" s="947"/>
      <c r="VUJ137" s="947"/>
      <c r="VUK137" s="947"/>
      <c r="VUL137" s="947"/>
      <c r="VUM137" s="947"/>
      <c r="VUN137" s="947"/>
      <c r="VUO137" s="947"/>
      <c r="VUP137" s="947"/>
      <c r="VUQ137" s="947"/>
      <c r="VUR137" s="947"/>
      <c r="VUS137" s="947"/>
      <c r="VUT137" s="947"/>
      <c r="VUU137" s="947"/>
      <c r="VUV137" s="947"/>
      <c r="VUW137" s="947"/>
      <c r="VUX137" s="947"/>
      <c r="VUY137" s="947"/>
      <c r="VUZ137" s="947"/>
      <c r="VVA137" s="947"/>
      <c r="VVB137" s="947"/>
      <c r="VVC137" s="947"/>
      <c r="VVD137" s="947"/>
      <c r="VVE137" s="947"/>
      <c r="VVF137" s="947"/>
      <c r="VVG137" s="947"/>
      <c r="VVH137" s="947"/>
      <c r="VVI137" s="947"/>
      <c r="VVJ137" s="947"/>
      <c r="VVK137" s="947"/>
      <c r="VVL137" s="947"/>
      <c r="VVM137" s="947"/>
      <c r="VVN137" s="947"/>
      <c r="VVO137" s="947"/>
      <c r="VVP137" s="947"/>
      <c r="VVQ137" s="947"/>
      <c r="VVR137" s="947"/>
      <c r="VVS137" s="947"/>
      <c r="VVT137" s="947"/>
      <c r="VVU137" s="947"/>
      <c r="VVV137" s="947"/>
      <c r="VVW137" s="947"/>
      <c r="VVX137" s="947"/>
      <c r="VVY137" s="947"/>
      <c r="VVZ137" s="947"/>
      <c r="VWA137" s="947"/>
      <c r="VWB137" s="947"/>
      <c r="VWC137" s="947"/>
      <c r="VWD137" s="947"/>
      <c r="VWE137" s="947"/>
      <c r="VWF137" s="947"/>
      <c r="VWG137" s="947"/>
      <c r="VWH137" s="947"/>
      <c r="VWI137" s="947"/>
      <c r="VWJ137" s="947"/>
      <c r="VWK137" s="947"/>
      <c r="VWL137" s="947"/>
      <c r="VWM137" s="947"/>
      <c r="VWN137" s="947"/>
      <c r="VWO137" s="947"/>
      <c r="VWP137" s="947"/>
      <c r="VWQ137" s="947"/>
      <c r="VWR137" s="947"/>
      <c r="VWS137" s="947"/>
      <c r="VWT137" s="947"/>
      <c r="VWU137" s="947"/>
      <c r="VWV137" s="947"/>
      <c r="VWW137" s="947"/>
      <c r="VWX137" s="947"/>
      <c r="VWY137" s="947"/>
      <c r="VWZ137" s="947"/>
      <c r="VXA137" s="947"/>
      <c r="VXB137" s="947"/>
      <c r="VXC137" s="947"/>
      <c r="VXD137" s="947"/>
      <c r="VXE137" s="947"/>
      <c r="VXF137" s="947"/>
      <c r="VXG137" s="947"/>
      <c r="VXH137" s="947"/>
      <c r="VXI137" s="947"/>
      <c r="VXJ137" s="947"/>
      <c r="VXK137" s="947"/>
      <c r="VXL137" s="947"/>
      <c r="VXM137" s="947"/>
      <c r="VXN137" s="947"/>
      <c r="VXO137" s="947"/>
      <c r="VXP137" s="947"/>
      <c r="VXQ137" s="947"/>
      <c r="VXR137" s="947"/>
      <c r="VXS137" s="947"/>
      <c r="VXT137" s="947"/>
      <c r="VXU137" s="947"/>
      <c r="VXV137" s="947"/>
      <c r="VXW137" s="947"/>
      <c r="VXX137" s="947"/>
      <c r="VXY137" s="947"/>
      <c r="VXZ137" s="947"/>
      <c r="VYA137" s="947"/>
      <c r="VYB137" s="947"/>
      <c r="VYC137" s="947"/>
      <c r="VYD137" s="947"/>
      <c r="VYE137" s="947"/>
      <c r="VYF137" s="947"/>
      <c r="VYG137" s="947"/>
      <c r="VYH137" s="947"/>
      <c r="VYI137" s="947"/>
      <c r="VYJ137" s="947"/>
      <c r="VYK137" s="947"/>
      <c r="VYL137" s="947"/>
      <c r="VYM137" s="947"/>
      <c r="VYN137" s="947"/>
      <c r="VYO137" s="947"/>
      <c r="VYP137" s="947"/>
      <c r="VYQ137" s="947"/>
      <c r="VYR137" s="947"/>
      <c r="VYS137" s="947"/>
      <c r="VYT137" s="947"/>
      <c r="VYU137" s="947"/>
      <c r="VYV137" s="947"/>
      <c r="VYW137" s="947"/>
      <c r="VYX137" s="947"/>
      <c r="VYY137" s="947"/>
      <c r="VYZ137" s="947"/>
      <c r="VZA137" s="947"/>
      <c r="VZB137" s="947"/>
      <c r="VZC137" s="947"/>
      <c r="VZD137" s="947"/>
      <c r="VZE137" s="947"/>
      <c r="VZF137" s="947"/>
      <c r="VZG137" s="947"/>
      <c r="VZH137" s="947"/>
      <c r="VZI137" s="947"/>
      <c r="VZJ137" s="947"/>
      <c r="VZK137" s="947"/>
      <c r="VZL137" s="947"/>
      <c r="VZM137" s="947"/>
      <c r="VZN137" s="947"/>
      <c r="VZO137" s="947"/>
      <c r="VZP137" s="947"/>
      <c r="VZQ137" s="947"/>
      <c r="VZR137" s="947"/>
      <c r="VZS137" s="947"/>
      <c r="VZT137" s="947"/>
      <c r="VZU137" s="947"/>
      <c r="VZV137" s="947"/>
      <c r="VZW137" s="947"/>
      <c r="VZX137" s="947"/>
      <c r="VZY137" s="947"/>
      <c r="VZZ137" s="947"/>
      <c r="WAA137" s="947"/>
      <c r="WAB137" s="947"/>
      <c r="WAC137" s="947"/>
      <c r="WAD137" s="947"/>
      <c r="WAE137" s="947"/>
      <c r="WAF137" s="947"/>
      <c r="WAG137" s="947"/>
      <c r="WAH137" s="947"/>
      <c r="WAI137" s="947"/>
      <c r="WAJ137" s="947"/>
      <c r="WAK137" s="947"/>
      <c r="WAL137" s="947"/>
      <c r="WAM137" s="947"/>
      <c r="WAN137" s="947"/>
      <c r="WAO137" s="947"/>
      <c r="WAP137" s="947"/>
      <c r="WAQ137" s="947"/>
      <c r="WAR137" s="947"/>
      <c r="WAS137" s="947"/>
      <c r="WAT137" s="947"/>
      <c r="WAU137" s="947"/>
      <c r="WAV137" s="947"/>
      <c r="WAW137" s="947"/>
      <c r="WAX137" s="947"/>
      <c r="WAY137" s="947"/>
      <c r="WAZ137" s="947"/>
      <c r="WBA137" s="947"/>
      <c r="WBB137" s="947"/>
      <c r="WBC137" s="947"/>
      <c r="WBD137" s="947"/>
      <c r="WBE137" s="947"/>
      <c r="WBF137" s="947"/>
      <c r="WBG137" s="947"/>
      <c r="WBH137" s="947"/>
      <c r="WBI137" s="947"/>
      <c r="WBJ137" s="947"/>
      <c r="WBK137" s="947"/>
      <c r="WBL137" s="947"/>
      <c r="WBM137" s="947"/>
      <c r="WBN137" s="947"/>
      <c r="WBO137" s="947"/>
      <c r="WBP137" s="947"/>
      <c r="WBQ137" s="947"/>
      <c r="WBR137" s="947"/>
      <c r="WBS137" s="947"/>
      <c r="WBT137" s="947"/>
      <c r="WBU137" s="947"/>
      <c r="WBV137" s="947"/>
      <c r="WBW137" s="947"/>
      <c r="WBX137" s="947"/>
      <c r="WBY137" s="947"/>
      <c r="WBZ137" s="947"/>
      <c r="WCA137" s="947"/>
      <c r="WCB137" s="947"/>
      <c r="WCC137" s="947"/>
      <c r="WCD137" s="947"/>
      <c r="WCE137" s="947"/>
      <c r="WCF137" s="947"/>
      <c r="WCG137" s="947"/>
      <c r="WCH137" s="947"/>
      <c r="WCI137" s="947"/>
      <c r="WCJ137" s="947"/>
      <c r="WCK137" s="947"/>
      <c r="WCL137" s="947"/>
      <c r="WCM137" s="947"/>
      <c r="WCN137" s="947"/>
      <c r="WCO137" s="947"/>
      <c r="WCP137" s="947"/>
      <c r="WCQ137" s="947"/>
      <c r="WCR137" s="947"/>
      <c r="WCS137" s="947"/>
      <c r="WCT137" s="947"/>
      <c r="WCU137" s="947"/>
      <c r="WCV137" s="947"/>
      <c r="WCW137" s="947"/>
      <c r="WCX137" s="947"/>
      <c r="WCY137" s="947"/>
      <c r="WCZ137" s="947"/>
      <c r="WDA137" s="947"/>
      <c r="WDB137" s="947"/>
      <c r="WDC137" s="947"/>
      <c r="WDD137" s="947"/>
      <c r="WDE137" s="947"/>
      <c r="WDF137" s="947"/>
      <c r="WDG137" s="947"/>
      <c r="WDH137" s="947"/>
      <c r="WDI137" s="947"/>
      <c r="WDJ137" s="947"/>
      <c r="WDK137" s="947"/>
      <c r="WDL137" s="947"/>
      <c r="WDM137" s="947"/>
      <c r="WDN137" s="947"/>
      <c r="WDO137" s="947"/>
      <c r="WDP137" s="947"/>
      <c r="WDQ137" s="947"/>
      <c r="WDR137" s="947"/>
      <c r="WDS137" s="947"/>
      <c r="WDT137" s="947"/>
      <c r="WDU137" s="947"/>
      <c r="WDV137" s="947"/>
      <c r="WDW137" s="947"/>
      <c r="WDX137" s="947"/>
      <c r="WDY137" s="947"/>
      <c r="WDZ137" s="947"/>
      <c r="WEA137" s="947"/>
      <c r="WEB137" s="947"/>
      <c r="WEC137" s="947"/>
      <c r="WED137" s="947"/>
      <c r="WEE137" s="947"/>
      <c r="WEF137" s="947"/>
      <c r="WEG137" s="947"/>
      <c r="WEH137" s="947"/>
      <c r="WEI137" s="947"/>
      <c r="WEJ137" s="947"/>
      <c r="WEK137" s="947"/>
      <c r="WEL137" s="947"/>
      <c r="WEM137" s="947"/>
      <c r="WEN137" s="947"/>
      <c r="WEO137" s="947"/>
      <c r="WEP137" s="947"/>
      <c r="WEQ137" s="947"/>
      <c r="WER137" s="947"/>
      <c r="WES137" s="947"/>
      <c r="WET137" s="947"/>
      <c r="WEU137" s="947"/>
      <c r="WEV137" s="947"/>
      <c r="WEW137" s="947"/>
      <c r="WEX137" s="947"/>
      <c r="WEY137" s="947"/>
      <c r="WEZ137" s="947"/>
      <c r="WFA137" s="947"/>
      <c r="WFB137" s="947"/>
      <c r="WFC137" s="947"/>
      <c r="WFD137" s="947"/>
      <c r="WFE137" s="947"/>
      <c r="WFF137" s="947"/>
      <c r="WFG137" s="947"/>
      <c r="WFH137" s="947"/>
      <c r="WFI137" s="947"/>
      <c r="WFJ137" s="947"/>
      <c r="WFK137" s="947"/>
      <c r="WFL137" s="947"/>
      <c r="WFM137" s="947"/>
      <c r="WFN137" s="947"/>
      <c r="WFO137" s="947"/>
      <c r="WFP137" s="947"/>
      <c r="WFQ137" s="947"/>
      <c r="WFR137" s="947"/>
      <c r="WFS137" s="947"/>
      <c r="WFT137" s="947"/>
      <c r="WFU137" s="947"/>
      <c r="WFV137" s="947"/>
      <c r="WFW137" s="947"/>
      <c r="WFX137" s="947"/>
      <c r="WFY137" s="947"/>
      <c r="WFZ137" s="947"/>
      <c r="WGA137" s="947"/>
      <c r="WGB137" s="947"/>
      <c r="WGC137" s="947"/>
      <c r="WGD137" s="947"/>
      <c r="WGE137" s="947"/>
      <c r="WGF137" s="947"/>
      <c r="WGG137" s="947"/>
      <c r="WGH137" s="947"/>
      <c r="WGI137" s="947"/>
      <c r="WGJ137" s="947"/>
      <c r="WGK137" s="947"/>
      <c r="WGL137" s="947"/>
      <c r="WGM137" s="947"/>
      <c r="WGN137" s="947"/>
      <c r="WGO137" s="947"/>
      <c r="WGP137" s="947"/>
      <c r="WGQ137" s="947"/>
      <c r="WGR137" s="947"/>
      <c r="WGS137" s="947"/>
      <c r="WGT137" s="947"/>
      <c r="WGU137" s="947"/>
      <c r="WGV137" s="947"/>
      <c r="WGW137" s="947"/>
      <c r="WGX137" s="947"/>
      <c r="WGY137" s="947"/>
      <c r="WGZ137" s="947"/>
      <c r="WHA137" s="947"/>
      <c r="WHB137" s="947"/>
      <c r="WHC137" s="947"/>
      <c r="WHD137" s="947"/>
      <c r="WHE137" s="947"/>
      <c r="WHF137" s="947"/>
      <c r="WHG137" s="947"/>
      <c r="WHH137" s="947"/>
      <c r="WHI137" s="947"/>
      <c r="WHJ137" s="947"/>
      <c r="WHK137" s="947"/>
      <c r="WHL137" s="947"/>
      <c r="WHM137" s="947"/>
      <c r="WHN137" s="947"/>
      <c r="WHO137" s="947"/>
      <c r="WHP137" s="947"/>
      <c r="WHQ137" s="947"/>
      <c r="WHR137" s="947"/>
      <c r="WHS137" s="947"/>
      <c r="WHT137" s="947"/>
      <c r="WHU137" s="947"/>
      <c r="WHV137" s="947"/>
      <c r="WHW137" s="947"/>
      <c r="WHX137" s="947"/>
      <c r="WHY137" s="947"/>
      <c r="WHZ137" s="947"/>
      <c r="WIA137" s="947"/>
      <c r="WIB137" s="947"/>
      <c r="WIC137" s="947"/>
      <c r="WID137" s="947"/>
      <c r="WIE137" s="947"/>
      <c r="WIF137" s="947"/>
      <c r="WIG137" s="947"/>
      <c r="WIH137" s="947"/>
      <c r="WII137" s="947"/>
      <c r="WIJ137" s="947"/>
      <c r="WIK137" s="947"/>
      <c r="WIL137" s="947"/>
      <c r="WIM137" s="947"/>
      <c r="WIN137" s="947"/>
      <c r="WIO137" s="947"/>
      <c r="WIP137" s="947"/>
      <c r="WIQ137" s="947"/>
      <c r="WIR137" s="947"/>
      <c r="WIS137" s="947"/>
      <c r="WIT137" s="947"/>
      <c r="WIU137" s="947"/>
      <c r="WIV137" s="947"/>
      <c r="WIW137" s="947"/>
      <c r="WIX137" s="947"/>
      <c r="WIY137" s="947"/>
      <c r="WIZ137" s="947"/>
      <c r="WJA137" s="947"/>
      <c r="WJB137" s="947"/>
      <c r="WJC137" s="947"/>
      <c r="WJD137" s="947"/>
      <c r="WJE137" s="947"/>
      <c r="WJF137" s="947"/>
      <c r="WJG137" s="947"/>
      <c r="WJH137" s="947"/>
      <c r="WJI137" s="947"/>
      <c r="WJJ137" s="947"/>
      <c r="WJK137" s="947"/>
      <c r="WJL137" s="947"/>
      <c r="WJM137" s="947"/>
      <c r="WJN137" s="947"/>
      <c r="WJO137" s="947"/>
      <c r="WJP137" s="947"/>
      <c r="WJQ137" s="947"/>
      <c r="WJR137" s="947"/>
      <c r="WJS137" s="947"/>
      <c r="WJT137" s="947"/>
      <c r="WJU137" s="947"/>
      <c r="WJV137" s="947"/>
      <c r="WJW137" s="947"/>
      <c r="WJX137" s="947"/>
      <c r="WJY137" s="947"/>
      <c r="WJZ137" s="947"/>
      <c r="WKA137" s="947"/>
      <c r="WKB137" s="947"/>
      <c r="WKC137" s="947"/>
      <c r="WKD137" s="947"/>
      <c r="WKE137" s="947"/>
      <c r="WKF137" s="947"/>
      <c r="WKG137" s="947"/>
      <c r="WKH137" s="947"/>
      <c r="WKI137" s="947"/>
      <c r="WKJ137" s="947"/>
      <c r="WKK137" s="947"/>
      <c r="WKL137" s="947"/>
      <c r="WKM137" s="947"/>
      <c r="WKN137" s="947"/>
      <c r="WKO137" s="947"/>
      <c r="WKP137" s="947"/>
      <c r="WKQ137" s="947"/>
      <c r="WKR137" s="947"/>
      <c r="WKS137" s="947"/>
      <c r="WKT137" s="947"/>
      <c r="WKU137" s="947"/>
      <c r="WKV137" s="947"/>
      <c r="WKW137" s="947"/>
      <c r="WKX137" s="947"/>
      <c r="WKY137" s="947"/>
      <c r="WKZ137" s="947"/>
      <c r="WLA137" s="947"/>
      <c r="WLB137" s="947"/>
      <c r="WLC137" s="947"/>
      <c r="WLD137" s="947"/>
      <c r="WLE137" s="947"/>
      <c r="WLF137" s="947"/>
      <c r="WLG137" s="947"/>
      <c r="WLH137" s="947"/>
      <c r="WLI137" s="947"/>
      <c r="WLJ137" s="947"/>
      <c r="WLK137" s="947"/>
      <c r="WLL137" s="947"/>
      <c r="WLM137" s="947"/>
      <c r="WLN137" s="947"/>
      <c r="WLO137" s="947"/>
      <c r="WLP137" s="947"/>
      <c r="WLQ137" s="947"/>
      <c r="WLR137" s="947"/>
      <c r="WLS137" s="947"/>
      <c r="WLT137" s="947"/>
      <c r="WLU137" s="947"/>
      <c r="WLV137" s="947"/>
      <c r="WLW137" s="947"/>
      <c r="WLX137" s="947"/>
      <c r="WLY137" s="947"/>
      <c r="WLZ137" s="947"/>
      <c r="WMA137" s="947"/>
      <c r="WMB137" s="947"/>
      <c r="WMC137" s="947"/>
      <c r="WMD137" s="947"/>
      <c r="WME137" s="947"/>
      <c r="WMF137" s="947"/>
      <c r="WMG137" s="947"/>
      <c r="WMH137" s="947"/>
      <c r="WMI137" s="947"/>
      <c r="WMJ137" s="947"/>
      <c r="WMK137" s="947"/>
      <c r="WML137" s="947"/>
      <c r="WMM137" s="947"/>
      <c r="WMN137" s="947"/>
      <c r="WMO137" s="947"/>
      <c r="WMP137" s="947"/>
      <c r="WMQ137" s="947"/>
      <c r="WMR137" s="947"/>
      <c r="WMS137" s="947"/>
      <c r="WMT137" s="947"/>
      <c r="WMU137" s="947"/>
      <c r="WMV137" s="947"/>
      <c r="WMW137" s="947"/>
      <c r="WMX137" s="947"/>
      <c r="WMY137" s="947"/>
      <c r="WMZ137" s="947"/>
      <c r="WNA137" s="947"/>
      <c r="WNB137" s="947"/>
      <c r="WNC137" s="947"/>
      <c r="WND137" s="947"/>
      <c r="WNE137" s="947"/>
      <c r="WNF137" s="947"/>
      <c r="WNG137" s="947"/>
      <c r="WNH137" s="947"/>
      <c r="WNI137" s="947"/>
      <c r="WNJ137" s="947"/>
      <c r="WNK137" s="947"/>
      <c r="WNL137" s="947"/>
      <c r="WNM137" s="947"/>
      <c r="WNN137" s="947"/>
      <c r="WNO137" s="947"/>
      <c r="WNP137" s="947"/>
      <c r="WNQ137" s="947"/>
      <c r="WNR137" s="947"/>
      <c r="WNS137" s="947"/>
      <c r="WNT137" s="947"/>
      <c r="WNU137" s="947"/>
      <c r="WNV137" s="947"/>
      <c r="WNW137" s="947"/>
      <c r="WNX137" s="947"/>
      <c r="WNY137" s="947"/>
      <c r="WNZ137" s="947"/>
      <c r="WOA137" s="947"/>
      <c r="WOB137" s="947"/>
      <c r="WOC137" s="947"/>
      <c r="WOD137" s="947"/>
      <c r="WOE137" s="947"/>
      <c r="WOF137" s="947"/>
      <c r="WOG137" s="947"/>
      <c r="WOH137" s="947"/>
      <c r="WOI137" s="947"/>
      <c r="WOJ137" s="947"/>
      <c r="WOK137" s="947"/>
      <c r="WOL137" s="947"/>
      <c r="WOM137" s="947"/>
      <c r="WON137" s="947"/>
      <c r="WOO137" s="947"/>
      <c r="WOP137" s="947"/>
      <c r="WOQ137" s="947"/>
      <c r="WOR137" s="947"/>
      <c r="WOS137" s="947"/>
      <c r="WOT137" s="947"/>
      <c r="WOU137" s="947"/>
      <c r="WOV137" s="947"/>
      <c r="WOW137" s="947"/>
      <c r="WOX137" s="947"/>
      <c r="WOY137" s="947"/>
      <c r="WOZ137" s="947"/>
      <c r="WPA137" s="947"/>
      <c r="WPB137" s="947"/>
      <c r="WPC137" s="947"/>
      <c r="WPD137" s="947"/>
      <c r="WPE137" s="947"/>
      <c r="WPF137" s="947"/>
      <c r="WPG137" s="947"/>
      <c r="WPH137" s="947"/>
      <c r="WPI137" s="947"/>
      <c r="WPJ137" s="947"/>
      <c r="WPK137" s="947"/>
      <c r="WPL137" s="947"/>
      <c r="WPM137" s="947"/>
      <c r="WPN137" s="947"/>
      <c r="WPO137" s="947"/>
      <c r="WPP137" s="947"/>
      <c r="WPQ137" s="947"/>
      <c r="WPR137" s="947"/>
      <c r="WPS137" s="947"/>
      <c r="WPT137" s="947"/>
      <c r="WPU137" s="947"/>
      <c r="WPV137" s="947"/>
      <c r="WPW137" s="947"/>
      <c r="WPX137" s="947"/>
      <c r="WPY137" s="947"/>
      <c r="WPZ137" s="947"/>
      <c r="WQA137" s="947"/>
      <c r="WQB137" s="947"/>
      <c r="WQC137" s="947"/>
      <c r="WQD137" s="947"/>
      <c r="WQE137" s="947"/>
      <c r="WQF137" s="947"/>
      <c r="WQG137" s="947"/>
      <c r="WQH137" s="947"/>
      <c r="WQI137" s="947"/>
      <c r="WQJ137" s="947"/>
      <c r="WQK137" s="947"/>
      <c r="WQL137" s="947"/>
      <c r="WQM137" s="947"/>
      <c r="WQN137" s="947"/>
      <c r="WQO137" s="947"/>
      <c r="WQP137" s="947"/>
      <c r="WQQ137" s="947"/>
      <c r="WQR137" s="947"/>
      <c r="WQS137" s="947"/>
      <c r="WQT137" s="947"/>
      <c r="WQU137" s="947"/>
      <c r="WQV137" s="947"/>
      <c r="WQW137" s="947"/>
      <c r="WQX137" s="947"/>
      <c r="WQY137" s="947"/>
      <c r="WQZ137" s="947"/>
      <c r="WRA137" s="947"/>
      <c r="WRB137" s="947"/>
      <c r="WRC137" s="947"/>
      <c r="WRD137" s="947"/>
      <c r="WRE137" s="947"/>
      <c r="WRF137" s="947"/>
      <c r="WRG137" s="947"/>
      <c r="WRH137" s="947"/>
      <c r="WRI137" s="947"/>
      <c r="WRJ137" s="947"/>
      <c r="WRK137" s="947"/>
      <c r="WRL137" s="947"/>
      <c r="WRM137" s="947"/>
      <c r="WRN137" s="947"/>
      <c r="WRO137" s="947"/>
      <c r="WRP137" s="947"/>
      <c r="WRQ137" s="947"/>
      <c r="WRR137" s="947"/>
      <c r="WRS137" s="947"/>
      <c r="WRT137" s="947"/>
      <c r="WRU137" s="947"/>
      <c r="WRV137" s="947"/>
      <c r="WRW137" s="947"/>
      <c r="WRX137" s="947"/>
      <c r="WRY137" s="947"/>
      <c r="WRZ137" s="947"/>
      <c r="WSA137" s="947"/>
      <c r="WSB137" s="947"/>
      <c r="WSC137" s="947"/>
      <c r="WSD137" s="947"/>
      <c r="WSE137" s="947"/>
      <c r="WSF137" s="947"/>
      <c r="WSG137" s="947"/>
      <c r="WSH137" s="947"/>
      <c r="WSI137" s="947"/>
      <c r="WSJ137" s="947"/>
      <c r="WSK137" s="947"/>
      <c r="WSL137" s="947"/>
      <c r="WSM137" s="947"/>
      <c r="WSN137" s="947"/>
      <c r="WSO137" s="947"/>
      <c r="WSP137" s="947"/>
      <c r="WSQ137" s="947"/>
      <c r="WSR137" s="947"/>
      <c r="WSS137" s="947"/>
      <c r="WST137" s="947"/>
      <c r="WSU137" s="947"/>
      <c r="WSV137" s="947"/>
      <c r="WSW137" s="947"/>
      <c r="WSX137" s="947"/>
      <c r="WSY137" s="947"/>
      <c r="WSZ137" s="947"/>
      <c r="WTA137" s="947"/>
      <c r="WTB137" s="947"/>
      <c r="WTC137" s="947"/>
      <c r="WTD137" s="947"/>
      <c r="WTE137" s="947"/>
      <c r="WTF137" s="947"/>
      <c r="WTG137" s="947"/>
      <c r="WTH137" s="947"/>
      <c r="WTI137" s="947"/>
      <c r="WTJ137" s="947"/>
      <c r="WTK137" s="947"/>
      <c r="WTL137" s="947"/>
      <c r="WTM137" s="947"/>
      <c r="WTN137" s="947"/>
      <c r="WTO137" s="947"/>
      <c r="WTP137" s="947"/>
      <c r="WTQ137" s="947"/>
      <c r="WTR137" s="947"/>
      <c r="WTS137" s="947"/>
      <c r="WTT137" s="947"/>
      <c r="WTU137" s="947"/>
      <c r="WTV137" s="947"/>
      <c r="WTW137" s="947"/>
      <c r="WTX137" s="947"/>
      <c r="WTY137" s="947"/>
      <c r="WTZ137" s="947"/>
      <c r="WUA137" s="947"/>
      <c r="WUB137" s="947"/>
      <c r="WUC137" s="947"/>
      <c r="WUD137" s="947"/>
      <c r="WUE137" s="947"/>
      <c r="WUF137" s="947"/>
      <c r="WUG137" s="947"/>
      <c r="WUH137" s="947"/>
      <c r="WUI137" s="947"/>
      <c r="WUJ137" s="947"/>
      <c r="WUK137" s="947"/>
      <c r="WUL137" s="947"/>
      <c r="WUM137" s="947"/>
      <c r="WUN137" s="947"/>
      <c r="WUO137" s="947"/>
      <c r="WUP137" s="947"/>
      <c r="WUQ137" s="947"/>
      <c r="WUR137" s="947"/>
      <c r="WUS137" s="947"/>
      <c r="WUT137" s="947"/>
      <c r="WUU137" s="947"/>
      <c r="WUV137" s="947"/>
      <c r="WUW137" s="947"/>
      <c r="WUX137" s="947"/>
      <c r="WUY137" s="947"/>
      <c r="WUZ137" s="947"/>
      <c r="WVA137" s="947"/>
      <c r="WVB137" s="947"/>
      <c r="WVC137" s="947"/>
      <c r="WVD137" s="947"/>
      <c r="WVE137" s="947"/>
      <c r="WVF137" s="947"/>
      <c r="WVG137" s="947"/>
      <c r="WVH137" s="947"/>
      <c r="WVI137" s="947"/>
      <c r="WVJ137" s="947"/>
      <c r="WVK137" s="947"/>
      <c r="WVL137" s="947"/>
      <c r="WVM137" s="947"/>
      <c r="WVN137" s="947"/>
      <c r="WVO137" s="947"/>
      <c r="WVP137" s="947"/>
      <c r="WVQ137" s="947"/>
      <c r="WVR137" s="947"/>
      <c r="WVS137" s="947"/>
      <c r="WVT137" s="947"/>
      <c r="WVU137" s="947"/>
      <c r="WVV137" s="947"/>
      <c r="WVW137" s="947"/>
      <c r="WVX137" s="947"/>
      <c r="WVY137" s="947"/>
      <c r="WVZ137" s="947"/>
      <c r="WWA137" s="947"/>
      <c r="WWB137" s="947"/>
      <c r="WWC137" s="947"/>
      <c r="WWD137" s="947"/>
      <c r="WWE137" s="947"/>
      <c r="WWF137" s="947"/>
      <c r="WWG137" s="947"/>
      <c r="WWH137" s="947"/>
      <c r="WWI137" s="947"/>
      <c r="WWJ137" s="947"/>
      <c r="WWK137" s="947"/>
      <c r="WWL137" s="947"/>
      <c r="WWM137" s="947"/>
      <c r="WWN137" s="947"/>
      <c r="WWO137" s="947"/>
      <c r="WWP137" s="947"/>
      <c r="WWQ137" s="947"/>
      <c r="WWR137" s="947"/>
      <c r="WWS137" s="947"/>
      <c r="WWT137" s="947"/>
      <c r="WWU137" s="947"/>
      <c r="WWV137" s="947"/>
      <c r="WWW137" s="947"/>
      <c r="WWX137" s="947"/>
      <c r="WWY137" s="947"/>
      <c r="WWZ137" s="947"/>
      <c r="WXA137" s="947"/>
      <c r="WXB137" s="947"/>
      <c r="WXC137" s="947"/>
      <c r="WXD137" s="947"/>
      <c r="WXE137" s="947"/>
      <c r="WXF137" s="947"/>
      <c r="WXG137" s="947"/>
      <c r="WXH137" s="947"/>
      <c r="WXI137" s="947"/>
      <c r="WXJ137" s="947"/>
      <c r="WXK137" s="947"/>
      <c r="WXL137" s="947"/>
      <c r="WXM137" s="947"/>
      <c r="WXN137" s="947"/>
      <c r="WXO137" s="947"/>
      <c r="WXP137" s="947"/>
      <c r="WXQ137" s="947"/>
      <c r="WXR137" s="947"/>
      <c r="WXS137" s="947"/>
      <c r="WXT137" s="947"/>
      <c r="WXU137" s="947"/>
      <c r="WXV137" s="947"/>
      <c r="WXW137" s="947"/>
      <c r="WXX137" s="947"/>
      <c r="WXY137" s="947"/>
      <c r="WXZ137" s="947"/>
      <c r="WYA137" s="947"/>
      <c r="WYB137" s="947"/>
      <c r="WYC137" s="947"/>
      <c r="WYD137" s="947"/>
      <c r="WYE137" s="947"/>
      <c r="WYF137" s="947"/>
      <c r="WYG137" s="947"/>
      <c r="WYH137" s="947"/>
      <c r="WYI137" s="947"/>
      <c r="WYJ137" s="947"/>
      <c r="WYK137" s="947"/>
      <c r="WYL137" s="947"/>
      <c r="WYM137" s="947"/>
      <c r="WYN137" s="947"/>
      <c r="WYO137" s="947"/>
      <c r="WYP137" s="947"/>
      <c r="WYQ137" s="947"/>
      <c r="WYR137" s="947"/>
      <c r="WYS137" s="947"/>
      <c r="WYT137" s="947"/>
      <c r="WYU137" s="947"/>
      <c r="WYV137" s="947"/>
      <c r="WYW137" s="947"/>
      <c r="WYX137" s="947"/>
      <c r="WYY137" s="947"/>
      <c r="WYZ137" s="947"/>
      <c r="WZA137" s="947"/>
      <c r="WZB137" s="947"/>
      <c r="WZC137" s="947"/>
      <c r="WZD137" s="947"/>
      <c r="WZE137" s="947"/>
      <c r="WZF137" s="947"/>
      <c r="WZG137" s="947"/>
      <c r="WZH137" s="947"/>
      <c r="WZI137" s="947"/>
      <c r="WZJ137" s="947"/>
      <c r="WZK137" s="947"/>
      <c r="WZL137" s="947"/>
      <c r="WZM137" s="947"/>
      <c r="WZN137" s="947"/>
      <c r="WZO137" s="947"/>
      <c r="WZP137" s="947"/>
      <c r="WZQ137" s="947"/>
      <c r="WZR137" s="947"/>
      <c r="WZS137" s="947"/>
      <c r="WZT137" s="947"/>
      <c r="WZU137" s="947"/>
      <c r="WZV137" s="947"/>
      <c r="WZW137" s="947"/>
      <c r="WZX137" s="947"/>
      <c r="WZY137" s="947"/>
      <c r="WZZ137" s="947"/>
      <c r="XAA137" s="947"/>
      <c r="XAB137" s="947"/>
      <c r="XAC137" s="947"/>
      <c r="XAD137" s="947"/>
      <c r="XAE137" s="947"/>
      <c r="XAF137" s="947"/>
      <c r="XAG137" s="947"/>
      <c r="XAH137" s="947"/>
      <c r="XAI137" s="947"/>
      <c r="XAJ137" s="947"/>
      <c r="XAK137" s="947"/>
      <c r="XAL137" s="947"/>
      <c r="XAM137" s="947"/>
      <c r="XAN137" s="947"/>
      <c r="XAO137" s="947"/>
      <c r="XAP137" s="947"/>
      <c r="XAQ137" s="947"/>
      <c r="XAR137" s="947"/>
      <c r="XAS137" s="947"/>
      <c r="XAT137" s="947"/>
      <c r="XAU137" s="947"/>
      <c r="XAV137" s="947"/>
      <c r="XAW137" s="947"/>
      <c r="XAX137" s="947"/>
      <c r="XAY137" s="947"/>
      <c r="XAZ137" s="947"/>
      <c r="XBA137" s="947"/>
      <c r="XBB137" s="947"/>
      <c r="XBC137" s="947"/>
      <c r="XBD137" s="947"/>
      <c r="XBE137" s="947"/>
      <c r="XBF137" s="947"/>
      <c r="XBG137" s="947"/>
      <c r="XBH137" s="947"/>
      <c r="XBI137" s="947"/>
      <c r="XBJ137" s="947"/>
      <c r="XBK137" s="947"/>
      <c r="XBL137" s="947"/>
      <c r="XBM137" s="947"/>
      <c r="XBN137" s="947"/>
      <c r="XBO137" s="947"/>
      <c r="XBP137" s="947"/>
      <c r="XBQ137" s="947"/>
      <c r="XBR137" s="947"/>
      <c r="XBS137" s="947"/>
      <c r="XBT137" s="947"/>
      <c r="XBU137" s="947"/>
      <c r="XBV137" s="947"/>
      <c r="XBW137" s="947"/>
      <c r="XBX137" s="947"/>
      <c r="XBY137" s="947"/>
      <c r="XBZ137" s="947"/>
      <c r="XCA137" s="947"/>
      <c r="XCB137" s="947"/>
      <c r="XCC137" s="947"/>
      <c r="XCD137" s="947"/>
      <c r="XCE137" s="947"/>
      <c r="XCF137" s="947"/>
      <c r="XCG137" s="947"/>
      <c r="XCH137" s="947"/>
      <c r="XCI137" s="947"/>
      <c r="XCJ137" s="947"/>
      <c r="XCK137" s="947"/>
      <c r="XCL137" s="947"/>
      <c r="XCM137" s="947"/>
      <c r="XCN137" s="947"/>
      <c r="XCO137" s="947"/>
      <c r="XCP137" s="947"/>
      <c r="XCQ137" s="947"/>
      <c r="XCR137" s="947"/>
      <c r="XCS137" s="947"/>
      <c r="XCT137" s="947"/>
      <c r="XCU137" s="947"/>
      <c r="XCV137" s="947"/>
      <c r="XCW137" s="947"/>
      <c r="XCX137" s="947"/>
      <c r="XCY137" s="947"/>
      <c r="XCZ137" s="947"/>
      <c r="XDA137" s="947"/>
      <c r="XDB137" s="947"/>
      <c r="XDC137" s="947"/>
      <c r="XDD137" s="947"/>
      <c r="XDE137" s="947"/>
      <c r="XDF137" s="947"/>
      <c r="XDG137" s="947"/>
      <c r="XDH137" s="947"/>
      <c r="XDI137" s="947"/>
      <c r="XDJ137" s="947"/>
      <c r="XDK137" s="947"/>
      <c r="XDL137" s="947"/>
      <c r="XDM137" s="947"/>
      <c r="XDN137" s="947"/>
      <c r="XDO137" s="947"/>
      <c r="XDP137" s="947"/>
      <c r="XDQ137" s="947"/>
      <c r="XDR137" s="947"/>
      <c r="XDS137" s="947"/>
      <c r="XDT137" s="947"/>
      <c r="XDU137" s="947"/>
      <c r="XDV137" s="947"/>
      <c r="XDW137" s="947"/>
      <c r="XDX137" s="947"/>
      <c r="XDY137" s="947"/>
      <c r="XDZ137" s="947"/>
      <c r="XEA137" s="947"/>
      <c r="XEB137" s="947"/>
      <c r="XEC137" s="947"/>
      <c r="XED137" s="947"/>
      <c r="XEE137" s="947"/>
      <c r="XEF137" s="947"/>
      <c r="XEG137" s="947"/>
      <c r="XEH137" s="947"/>
      <c r="XEI137" s="947"/>
      <c r="XEJ137" s="947"/>
      <c r="XEK137" s="947"/>
      <c r="XEL137" s="947"/>
      <c r="XEM137" s="947"/>
      <c r="XEN137" s="947"/>
      <c r="XEO137" s="947"/>
      <c r="XEP137" s="947"/>
      <c r="XEQ137" s="947"/>
      <c r="XER137" s="947"/>
      <c r="XES137" s="947"/>
      <c r="XET137" s="947"/>
      <c r="XEU137" s="947"/>
      <c r="XEV137" s="947"/>
      <c r="XEW137" s="947"/>
      <c r="XEX137" s="947"/>
      <c r="XEY137" s="947"/>
      <c r="XEZ137" s="947"/>
      <c r="XFA137" s="947"/>
      <c r="XFB137" s="947"/>
      <c r="XFC137" s="947"/>
      <c r="XFD137" s="947"/>
    </row>
    <row r="138" spans="1:16384" s="692" customFormat="1" ht="168.75" customHeight="1" x14ac:dyDescent="0.25">
      <c r="A138" s="673">
        <v>110</v>
      </c>
      <c r="B138" s="797" t="s">
        <v>407</v>
      </c>
      <c r="C138" s="674">
        <v>80101706</v>
      </c>
      <c r="D138" s="675" t="s">
        <v>422</v>
      </c>
      <c r="E138" s="674" t="s">
        <v>89</v>
      </c>
      <c r="F138" s="674">
        <v>1</v>
      </c>
      <c r="G138" s="676" t="s">
        <v>97</v>
      </c>
      <c r="H138" s="815" t="s">
        <v>498</v>
      </c>
      <c r="I138" s="674" t="s">
        <v>79</v>
      </c>
      <c r="J138" s="674" t="s">
        <v>86</v>
      </c>
      <c r="K138" s="674" t="s">
        <v>723</v>
      </c>
      <c r="L138" s="693">
        <v>48760000</v>
      </c>
      <c r="M138" s="678">
        <v>48760000</v>
      </c>
      <c r="N138" s="679" t="s">
        <v>346</v>
      </c>
      <c r="O138" s="679" t="s">
        <v>50</v>
      </c>
      <c r="P138" s="680" t="s">
        <v>53</v>
      </c>
      <c r="Q138" s="681"/>
      <c r="R138" s="695" t="s">
        <v>550</v>
      </c>
      <c r="S138" s="696" t="s">
        <v>551</v>
      </c>
      <c r="T138" s="727">
        <v>42380</v>
      </c>
      <c r="U138" s="728" t="s">
        <v>552</v>
      </c>
      <c r="V138" s="729" t="s">
        <v>507</v>
      </c>
      <c r="W138" s="699">
        <v>48760000</v>
      </c>
      <c r="X138" s="670"/>
      <c r="Y138" s="699">
        <v>48760000</v>
      </c>
      <c r="Z138" s="699">
        <v>48760000</v>
      </c>
      <c r="AA138" s="728" t="s">
        <v>553</v>
      </c>
      <c r="AB138" s="844"/>
      <c r="AC138" s="844"/>
      <c r="AD138" s="844"/>
      <c r="AE138" s="844"/>
      <c r="AF138" s="844"/>
      <c r="AG138" s="844"/>
      <c r="AH138" s="728" t="s">
        <v>554</v>
      </c>
      <c r="AI138" s="727">
        <v>42746</v>
      </c>
      <c r="AJ138" s="727">
        <v>43094</v>
      </c>
      <c r="AK138" s="729" t="s">
        <v>555</v>
      </c>
      <c r="AL138" s="731" t="s">
        <v>407</v>
      </c>
      <c r="AM138" s="688"/>
      <c r="AN138" s="688"/>
      <c r="AO138" s="688"/>
      <c r="AP138" s="688"/>
      <c r="AQ138" s="688"/>
      <c r="AR138" s="688"/>
      <c r="AS138" s="688"/>
      <c r="AT138" s="688"/>
      <c r="AU138" s="688"/>
      <c r="AV138" s="688"/>
      <c r="AW138" s="688"/>
      <c r="AX138" s="688"/>
      <c r="AY138" s="688"/>
      <c r="AZ138" s="688"/>
      <c r="BA138" s="688"/>
      <c r="BB138" s="868"/>
      <c r="BC138" s="688"/>
      <c r="BD138" s="688"/>
      <c r="BE138" s="688"/>
      <c r="BF138" s="688"/>
      <c r="BG138" s="688"/>
      <c r="BH138" s="688"/>
      <c r="BI138" s="688"/>
      <c r="BJ138" s="688"/>
      <c r="BK138" s="688"/>
      <c r="BL138" s="688"/>
      <c r="BM138" s="688"/>
      <c r="BN138" s="688"/>
      <c r="BO138" s="688"/>
      <c r="BP138" s="688"/>
      <c r="BQ138" s="688"/>
      <c r="BR138" s="688"/>
      <c r="BS138" s="688"/>
      <c r="BT138" s="688"/>
      <c r="BU138" s="688"/>
      <c r="BV138" s="688"/>
      <c r="BW138" s="688"/>
      <c r="BX138" s="688"/>
      <c r="BY138" s="688"/>
      <c r="BZ138" s="688"/>
      <c r="CA138" s="688"/>
      <c r="CB138" s="688"/>
      <c r="CC138" s="688"/>
      <c r="CD138" s="688"/>
      <c r="CE138" s="688"/>
      <c r="CF138" s="688"/>
      <c r="CG138" s="688"/>
      <c r="CH138" s="688"/>
      <c r="CI138" s="688"/>
      <c r="CJ138" s="688"/>
      <c r="CK138" s="688"/>
      <c r="CL138" s="688"/>
      <c r="CM138" s="688"/>
      <c r="CN138" s="688"/>
      <c r="CO138" s="688"/>
      <c r="CP138" s="688"/>
      <c r="CQ138" s="688"/>
      <c r="CR138" s="688"/>
      <c r="CS138" s="688"/>
      <c r="CT138" s="688"/>
      <c r="CU138" s="688"/>
      <c r="CV138" s="688"/>
      <c r="CW138" s="688"/>
      <c r="CX138" s="688"/>
      <c r="CY138" s="688"/>
      <c r="CZ138" s="688"/>
      <c r="DA138" s="688"/>
      <c r="DB138" s="688"/>
      <c r="DC138" s="688"/>
      <c r="DD138" s="688"/>
      <c r="DE138" s="688"/>
      <c r="DF138" s="688"/>
      <c r="DG138" s="688"/>
      <c r="DH138" s="688"/>
      <c r="DI138" s="688"/>
      <c r="DJ138" s="688"/>
      <c r="DK138" s="688"/>
      <c r="DL138" s="688"/>
      <c r="DM138" s="688"/>
      <c r="DN138" s="688"/>
      <c r="DO138" s="688"/>
      <c r="DP138" s="688"/>
      <c r="DQ138" s="688"/>
      <c r="DR138" s="688"/>
      <c r="DS138" s="688"/>
      <c r="DT138" s="688"/>
      <c r="DU138" s="688"/>
      <c r="DV138" s="688"/>
      <c r="DW138" s="688"/>
      <c r="DX138" s="688"/>
      <c r="DY138" s="688"/>
      <c r="DZ138" s="688"/>
      <c r="EA138" s="688"/>
      <c r="EB138" s="688"/>
      <c r="EC138" s="688"/>
      <c r="ED138" s="688"/>
      <c r="EE138" s="688"/>
      <c r="EF138" s="688"/>
      <c r="EG138" s="688"/>
      <c r="EH138" s="688"/>
      <c r="EI138" s="688"/>
      <c r="EJ138" s="688"/>
      <c r="EK138" s="688"/>
      <c r="EL138" s="688"/>
      <c r="EM138" s="688"/>
      <c r="EN138" s="688"/>
      <c r="EO138" s="688"/>
      <c r="EP138" s="688"/>
      <c r="EQ138" s="688"/>
      <c r="ER138" s="688"/>
      <c r="ES138" s="688"/>
      <c r="ET138" s="688"/>
      <c r="EU138" s="688"/>
      <c r="EV138" s="688"/>
      <c r="EW138" s="688"/>
      <c r="EX138" s="688"/>
      <c r="EY138" s="688"/>
      <c r="EZ138" s="688"/>
      <c r="FA138" s="688"/>
      <c r="FB138" s="688"/>
      <c r="FC138" s="688"/>
      <c r="FD138" s="688"/>
      <c r="FE138" s="688"/>
      <c r="FF138" s="688"/>
      <c r="FG138" s="688"/>
      <c r="FH138" s="688"/>
      <c r="FI138" s="688"/>
      <c r="FJ138" s="688"/>
      <c r="FK138" s="688"/>
      <c r="FL138" s="688"/>
      <c r="FM138" s="688"/>
      <c r="FN138" s="688"/>
      <c r="FO138" s="688"/>
      <c r="FP138" s="688"/>
      <c r="FQ138" s="688"/>
      <c r="FR138" s="688"/>
      <c r="FS138" s="688"/>
      <c r="FT138" s="688"/>
      <c r="FU138" s="688"/>
      <c r="FV138" s="688"/>
      <c r="FW138" s="688"/>
      <c r="FX138" s="688"/>
      <c r="FY138" s="688"/>
      <c r="FZ138" s="688"/>
      <c r="GA138" s="688"/>
      <c r="GB138" s="688"/>
      <c r="GC138" s="688"/>
      <c r="GD138" s="688"/>
      <c r="GE138" s="688"/>
      <c r="GF138" s="688"/>
      <c r="GG138" s="688"/>
      <c r="GH138" s="688"/>
      <c r="GI138" s="688"/>
      <c r="GJ138" s="688"/>
      <c r="GK138" s="688"/>
      <c r="GL138" s="688"/>
      <c r="GM138" s="688"/>
      <c r="GN138" s="688"/>
      <c r="GO138" s="688"/>
      <c r="GP138" s="688"/>
      <c r="GQ138" s="688"/>
      <c r="GR138" s="688"/>
      <c r="GS138" s="688"/>
      <c r="GT138" s="688"/>
      <c r="GU138" s="688"/>
      <c r="GV138" s="688"/>
      <c r="GW138" s="688"/>
      <c r="GX138" s="688"/>
      <c r="GY138" s="688"/>
      <c r="GZ138" s="688"/>
      <c r="HA138" s="688"/>
      <c r="HB138" s="688"/>
      <c r="HC138" s="688"/>
      <c r="HD138" s="688"/>
      <c r="HE138" s="688"/>
      <c r="HF138" s="688"/>
      <c r="HG138" s="688"/>
      <c r="HH138" s="688"/>
      <c r="HI138" s="688"/>
      <c r="HJ138" s="688"/>
      <c r="HK138" s="688"/>
      <c r="HL138" s="688"/>
      <c r="HM138" s="688"/>
      <c r="HN138" s="688"/>
      <c r="HO138" s="688"/>
      <c r="HP138" s="688"/>
      <c r="HQ138" s="688"/>
      <c r="HR138" s="688"/>
      <c r="HS138" s="688"/>
      <c r="HT138" s="688"/>
      <c r="HU138" s="688"/>
      <c r="HV138" s="688"/>
      <c r="HW138" s="688"/>
      <c r="HX138" s="688"/>
      <c r="HY138" s="688"/>
      <c r="HZ138" s="688"/>
      <c r="IA138" s="688"/>
      <c r="IB138" s="688"/>
      <c r="IC138" s="688"/>
      <c r="ID138" s="688"/>
      <c r="IE138" s="688"/>
      <c r="IF138" s="688"/>
      <c r="IG138" s="688"/>
      <c r="IH138" s="688"/>
      <c r="II138" s="688"/>
      <c r="IJ138" s="688"/>
      <c r="IK138" s="688"/>
      <c r="IL138" s="688"/>
      <c r="IM138" s="688"/>
      <c r="IN138" s="688"/>
      <c r="IO138" s="688"/>
      <c r="IP138" s="688"/>
      <c r="IQ138" s="688"/>
      <c r="IR138" s="688"/>
      <c r="IS138" s="688"/>
      <c r="IT138" s="688"/>
      <c r="IU138" s="688"/>
      <c r="IV138" s="688"/>
      <c r="IW138" s="688"/>
      <c r="IX138" s="688"/>
      <c r="IY138" s="688"/>
      <c r="IZ138" s="688"/>
      <c r="JA138" s="688"/>
      <c r="JB138" s="688"/>
      <c r="JC138" s="688"/>
      <c r="JD138" s="688"/>
      <c r="JE138" s="688"/>
      <c r="JF138" s="688"/>
      <c r="JG138" s="688"/>
      <c r="JH138" s="688"/>
      <c r="JI138" s="688"/>
      <c r="JJ138" s="688"/>
      <c r="JK138" s="688"/>
      <c r="JL138" s="688"/>
      <c r="JM138" s="688"/>
      <c r="JN138" s="688"/>
      <c r="JO138" s="688"/>
      <c r="JP138" s="688"/>
      <c r="JQ138" s="688"/>
      <c r="JR138" s="688"/>
      <c r="JS138" s="688"/>
      <c r="JT138" s="688"/>
      <c r="JU138" s="688"/>
      <c r="JV138" s="688"/>
      <c r="JW138" s="688"/>
      <c r="JX138" s="688"/>
      <c r="JY138" s="688"/>
      <c r="JZ138" s="688"/>
      <c r="KA138" s="688"/>
      <c r="KB138" s="688"/>
      <c r="KC138" s="688"/>
      <c r="KD138" s="688"/>
      <c r="KE138" s="688"/>
      <c r="KF138" s="688"/>
      <c r="KG138" s="688"/>
      <c r="KH138" s="688"/>
      <c r="KI138" s="688"/>
      <c r="KJ138" s="688"/>
      <c r="KK138" s="688"/>
      <c r="KL138" s="688"/>
      <c r="KM138" s="688"/>
      <c r="KN138" s="688"/>
      <c r="KO138" s="688"/>
      <c r="KP138" s="688"/>
      <c r="KQ138" s="688"/>
      <c r="KR138" s="688"/>
      <c r="KS138" s="688"/>
      <c r="KT138" s="688"/>
      <c r="KU138" s="688"/>
      <c r="KV138" s="688"/>
      <c r="KW138" s="688"/>
      <c r="KX138" s="688"/>
      <c r="KY138" s="688"/>
      <c r="KZ138" s="688"/>
      <c r="LA138" s="688"/>
      <c r="LB138" s="688"/>
      <c r="LC138" s="688"/>
      <c r="LD138" s="688"/>
      <c r="LE138" s="688"/>
      <c r="LF138" s="688"/>
      <c r="LG138" s="688"/>
      <c r="LH138" s="688"/>
      <c r="LI138" s="688"/>
      <c r="LJ138" s="688"/>
      <c r="LK138" s="688"/>
      <c r="LL138" s="688"/>
      <c r="LM138" s="688"/>
      <c r="LN138" s="688"/>
      <c r="LO138" s="688"/>
      <c r="LP138" s="688"/>
      <c r="LQ138" s="688"/>
      <c r="LR138" s="688"/>
      <c r="LS138" s="688"/>
      <c r="LT138" s="688"/>
      <c r="LU138" s="688"/>
      <c r="LV138" s="688"/>
      <c r="LW138" s="688"/>
      <c r="LX138" s="688"/>
      <c r="LY138" s="688"/>
      <c r="LZ138" s="688"/>
      <c r="MA138" s="688"/>
      <c r="MB138" s="688"/>
      <c r="MC138" s="688"/>
      <c r="MD138" s="688"/>
      <c r="ME138" s="688"/>
      <c r="MF138" s="688"/>
      <c r="MG138" s="688"/>
      <c r="MH138" s="688"/>
      <c r="MI138" s="688"/>
      <c r="MJ138" s="688"/>
      <c r="MK138" s="688"/>
      <c r="ML138" s="688"/>
      <c r="MM138" s="688"/>
      <c r="MN138" s="688"/>
      <c r="MO138" s="688"/>
      <c r="MP138" s="688"/>
      <c r="MQ138" s="688"/>
      <c r="MR138" s="688"/>
      <c r="MS138" s="688"/>
      <c r="MT138" s="688"/>
      <c r="MU138" s="688"/>
      <c r="MV138" s="688"/>
      <c r="MW138" s="688"/>
      <c r="MX138" s="688"/>
      <c r="MY138" s="688"/>
      <c r="MZ138" s="688"/>
      <c r="NA138" s="688"/>
      <c r="NB138" s="688"/>
      <c r="NC138" s="688"/>
      <c r="ND138" s="688"/>
      <c r="NE138" s="688"/>
      <c r="NF138" s="688"/>
      <c r="NG138" s="688"/>
      <c r="NH138" s="688"/>
      <c r="NI138" s="688"/>
      <c r="NJ138" s="688"/>
      <c r="NK138" s="688"/>
      <c r="NL138" s="688"/>
      <c r="NM138" s="688"/>
      <c r="NN138" s="688"/>
      <c r="NO138" s="688"/>
      <c r="NP138" s="688"/>
      <c r="NQ138" s="688"/>
      <c r="NR138" s="688"/>
      <c r="NS138" s="688"/>
      <c r="NT138" s="688"/>
      <c r="NU138" s="688"/>
      <c r="NV138" s="688"/>
      <c r="NW138" s="688"/>
      <c r="NX138" s="688"/>
      <c r="NY138" s="688"/>
      <c r="NZ138" s="688"/>
      <c r="OA138" s="688"/>
      <c r="OB138" s="688"/>
      <c r="OC138" s="688"/>
      <c r="OD138" s="688"/>
      <c r="OE138" s="688"/>
      <c r="OF138" s="688"/>
      <c r="OG138" s="688"/>
      <c r="OH138" s="688"/>
      <c r="OI138" s="688"/>
      <c r="OJ138" s="688"/>
      <c r="OK138" s="688"/>
      <c r="OL138" s="688"/>
      <c r="OM138" s="688"/>
      <c r="ON138" s="688"/>
      <c r="OO138" s="688"/>
      <c r="OP138" s="688"/>
      <c r="OQ138" s="688"/>
      <c r="OR138" s="688"/>
      <c r="OS138" s="688"/>
      <c r="OT138" s="688"/>
      <c r="OU138" s="688"/>
      <c r="OV138" s="688"/>
      <c r="OW138" s="688"/>
      <c r="OX138" s="688"/>
      <c r="OY138" s="688"/>
      <c r="OZ138" s="688"/>
      <c r="PA138" s="688"/>
      <c r="PB138" s="688"/>
      <c r="PC138" s="688"/>
      <c r="PD138" s="688"/>
      <c r="PE138" s="688"/>
      <c r="PF138" s="688"/>
      <c r="PG138" s="688"/>
      <c r="PH138" s="688"/>
      <c r="PI138" s="688"/>
      <c r="PJ138" s="688"/>
      <c r="PK138" s="688"/>
      <c r="PL138" s="688"/>
      <c r="PM138" s="688"/>
      <c r="PN138" s="688"/>
      <c r="PO138" s="688"/>
      <c r="PP138" s="688"/>
      <c r="PQ138" s="688"/>
      <c r="PR138" s="688"/>
      <c r="PS138" s="688"/>
      <c r="PT138" s="688"/>
      <c r="PU138" s="688"/>
      <c r="PV138" s="688"/>
      <c r="PW138" s="688"/>
      <c r="PX138" s="688"/>
      <c r="PY138" s="688"/>
      <c r="PZ138" s="688"/>
      <c r="QA138" s="688"/>
      <c r="QB138" s="688"/>
      <c r="QC138" s="688"/>
      <c r="QD138" s="688"/>
      <c r="QE138" s="688"/>
      <c r="QF138" s="688"/>
      <c r="QG138" s="688"/>
      <c r="QH138" s="688"/>
      <c r="QI138" s="688"/>
      <c r="QJ138" s="688"/>
      <c r="QK138" s="688"/>
      <c r="QL138" s="688"/>
      <c r="QM138" s="688"/>
      <c r="QN138" s="688"/>
      <c r="QO138" s="688"/>
      <c r="QP138" s="688"/>
      <c r="QQ138" s="688"/>
      <c r="QR138" s="688"/>
      <c r="QS138" s="688"/>
      <c r="QT138" s="688"/>
      <c r="QU138" s="688"/>
      <c r="QV138" s="688"/>
      <c r="QW138" s="688"/>
      <c r="QX138" s="688"/>
      <c r="QY138" s="688"/>
      <c r="QZ138" s="688"/>
      <c r="RA138" s="688"/>
      <c r="RB138" s="688"/>
      <c r="RC138" s="688"/>
      <c r="RD138" s="688"/>
      <c r="RE138" s="688"/>
      <c r="RF138" s="688"/>
      <c r="RG138" s="688"/>
      <c r="RH138" s="688"/>
      <c r="RI138" s="688"/>
      <c r="RJ138" s="688"/>
      <c r="RK138" s="688"/>
      <c r="RL138" s="688"/>
      <c r="RM138" s="688"/>
      <c r="RN138" s="688"/>
      <c r="RO138" s="688"/>
      <c r="RP138" s="688"/>
      <c r="RQ138" s="688"/>
      <c r="RR138" s="688"/>
      <c r="RS138" s="688"/>
      <c r="RT138" s="688"/>
      <c r="RU138" s="688"/>
      <c r="RV138" s="688"/>
      <c r="RW138" s="688"/>
      <c r="RX138" s="688"/>
      <c r="RY138" s="688"/>
      <c r="RZ138" s="688"/>
      <c r="SA138" s="688"/>
      <c r="SB138" s="688"/>
      <c r="SC138" s="688"/>
      <c r="SD138" s="688"/>
      <c r="SE138" s="688"/>
      <c r="SF138" s="688"/>
      <c r="SG138" s="688"/>
      <c r="SH138" s="688"/>
      <c r="SI138" s="688"/>
      <c r="SJ138" s="688"/>
      <c r="SK138" s="688"/>
      <c r="SL138" s="688"/>
      <c r="SM138" s="688"/>
      <c r="SN138" s="688"/>
      <c r="SO138" s="688"/>
      <c r="SP138" s="688"/>
      <c r="SQ138" s="688"/>
      <c r="SR138" s="688"/>
      <c r="SS138" s="688"/>
      <c r="ST138" s="688"/>
      <c r="SU138" s="688"/>
      <c r="SV138" s="688"/>
      <c r="SW138" s="688"/>
      <c r="SX138" s="688"/>
      <c r="SY138" s="688"/>
      <c r="SZ138" s="688"/>
      <c r="TA138" s="688"/>
      <c r="TB138" s="688"/>
      <c r="TC138" s="688"/>
      <c r="TD138" s="688"/>
      <c r="TE138" s="688"/>
      <c r="TF138" s="688"/>
      <c r="TG138" s="688"/>
      <c r="TH138" s="688"/>
      <c r="TI138" s="688"/>
      <c r="TJ138" s="688"/>
      <c r="TK138" s="688"/>
      <c r="TL138" s="688"/>
      <c r="TM138" s="688"/>
      <c r="TN138" s="688"/>
      <c r="TO138" s="688"/>
      <c r="TP138" s="688"/>
      <c r="TQ138" s="688"/>
      <c r="TR138" s="688"/>
      <c r="TS138" s="688"/>
      <c r="TT138" s="688"/>
      <c r="TU138" s="688"/>
      <c r="TV138" s="688"/>
      <c r="TW138" s="688"/>
      <c r="TX138" s="688"/>
      <c r="TY138" s="688"/>
      <c r="TZ138" s="688"/>
      <c r="UA138" s="688"/>
      <c r="UB138" s="688"/>
      <c r="UC138" s="688"/>
      <c r="UD138" s="688"/>
      <c r="UE138" s="688"/>
      <c r="UF138" s="688"/>
      <c r="UG138" s="688"/>
      <c r="UH138" s="688"/>
      <c r="UI138" s="688"/>
      <c r="UJ138" s="688"/>
      <c r="UK138" s="688"/>
      <c r="UL138" s="688"/>
      <c r="UM138" s="688"/>
      <c r="UN138" s="688"/>
      <c r="UO138" s="688"/>
      <c r="UP138" s="688"/>
      <c r="UQ138" s="688"/>
      <c r="UR138" s="688"/>
      <c r="US138" s="688"/>
      <c r="UT138" s="688"/>
      <c r="UU138" s="688"/>
      <c r="UV138" s="688"/>
      <c r="UW138" s="688"/>
      <c r="UX138" s="688"/>
      <c r="UY138" s="688"/>
      <c r="UZ138" s="688"/>
      <c r="VA138" s="688"/>
      <c r="VB138" s="688"/>
      <c r="VC138" s="688"/>
      <c r="VD138" s="688"/>
      <c r="VE138" s="688"/>
      <c r="VF138" s="688"/>
      <c r="VG138" s="688"/>
      <c r="VH138" s="688"/>
      <c r="VI138" s="688"/>
      <c r="VJ138" s="688"/>
      <c r="VK138" s="688"/>
      <c r="VL138" s="688"/>
      <c r="VM138" s="688"/>
      <c r="VN138" s="688"/>
      <c r="VO138" s="688"/>
      <c r="VP138" s="688"/>
      <c r="VQ138" s="688"/>
      <c r="VR138" s="688"/>
      <c r="VS138" s="688"/>
      <c r="VT138" s="688"/>
      <c r="VU138" s="688"/>
      <c r="VV138" s="688"/>
      <c r="VW138" s="688"/>
      <c r="VX138" s="688"/>
      <c r="VY138" s="688"/>
      <c r="VZ138" s="688"/>
      <c r="WA138" s="688"/>
      <c r="WB138" s="688"/>
      <c r="WC138" s="688"/>
      <c r="WD138" s="688"/>
      <c r="WE138" s="688"/>
      <c r="WF138" s="688"/>
      <c r="WG138" s="688"/>
      <c r="WH138" s="688"/>
      <c r="WI138" s="688"/>
      <c r="WJ138" s="688"/>
      <c r="WK138" s="688"/>
      <c r="WL138" s="688"/>
      <c r="WM138" s="688"/>
      <c r="WN138" s="688"/>
      <c r="WO138" s="688"/>
      <c r="WP138" s="688"/>
      <c r="WQ138" s="688"/>
      <c r="WR138" s="688"/>
      <c r="WS138" s="688"/>
      <c r="WT138" s="688"/>
      <c r="WU138" s="688"/>
      <c r="WV138" s="688"/>
      <c r="WW138" s="688"/>
      <c r="WX138" s="688"/>
      <c r="WY138" s="688"/>
      <c r="WZ138" s="688"/>
      <c r="XA138" s="688"/>
      <c r="XB138" s="688"/>
      <c r="XC138" s="688"/>
      <c r="XD138" s="688"/>
      <c r="XE138" s="688"/>
      <c r="XF138" s="688"/>
      <c r="XG138" s="688"/>
      <c r="XH138" s="688"/>
      <c r="XI138" s="688"/>
      <c r="XJ138" s="688"/>
      <c r="XK138" s="688"/>
      <c r="XL138" s="688"/>
      <c r="XM138" s="688"/>
      <c r="XN138" s="688"/>
      <c r="XO138" s="688"/>
      <c r="XP138" s="688"/>
      <c r="XQ138" s="688"/>
      <c r="XR138" s="688"/>
      <c r="XS138" s="688"/>
      <c r="XT138" s="688"/>
      <c r="XU138" s="688"/>
      <c r="XV138" s="688"/>
      <c r="XW138" s="688"/>
      <c r="XX138" s="688"/>
      <c r="XY138" s="688"/>
      <c r="XZ138" s="688"/>
      <c r="YA138" s="688"/>
      <c r="YB138" s="688"/>
      <c r="YC138" s="688"/>
      <c r="YD138" s="688"/>
      <c r="YE138" s="688"/>
      <c r="YF138" s="688"/>
      <c r="YG138" s="688"/>
      <c r="YH138" s="688"/>
      <c r="YI138" s="688"/>
      <c r="YJ138" s="688"/>
      <c r="YK138" s="688"/>
      <c r="YL138" s="688"/>
      <c r="YM138" s="688"/>
      <c r="YN138" s="688"/>
      <c r="YO138" s="688"/>
      <c r="YP138" s="688"/>
      <c r="YQ138" s="688"/>
      <c r="YR138" s="688"/>
      <c r="YS138" s="688"/>
      <c r="YT138" s="688"/>
      <c r="YU138" s="688"/>
      <c r="YV138" s="688"/>
      <c r="YW138" s="688"/>
      <c r="YX138" s="688"/>
      <c r="YY138" s="688"/>
      <c r="YZ138" s="688"/>
      <c r="ZA138" s="688"/>
      <c r="ZB138" s="688"/>
      <c r="ZC138" s="688"/>
      <c r="ZD138" s="688"/>
      <c r="ZE138" s="688"/>
      <c r="ZF138" s="688"/>
      <c r="ZG138" s="688"/>
      <c r="ZH138" s="688"/>
      <c r="ZI138" s="688"/>
      <c r="ZJ138" s="688"/>
      <c r="ZK138" s="688"/>
      <c r="ZL138" s="688"/>
      <c r="ZM138" s="688"/>
      <c r="ZN138" s="688"/>
      <c r="ZO138" s="688"/>
      <c r="ZP138" s="688"/>
      <c r="ZQ138" s="688"/>
      <c r="ZR138" s="688"/>
      <c r="ZS138" s="688"/>
      <c r="ZT138" s="688"/>
      <c r="ZU138" s="688"/>
      <c r="ZV138" s="688"/>
      <c r="ZW138" s="688"/>
      <c r="ZX138" s="688"/>
      <c r="ZY138" s="688"/>
      <c r="ZZ138" s="688"/>
      <c r="AAA138" s="688"/>
      <c r="AAB138" s="688"/>
      <c r="AAC138" s="688"/>
      <c r="AAD138" s="688"/>
      <c r="AAE138" s="688"/>
      <c r="AAF138" s="688"/>
      <c r="AAG138" s="688"/>
      <c r="AAH138" s="688"/>
      <c r="AAI138" s="688"/>
      <c r="AAJ138" s="688"/>
      <c r="AAK138" s="688"/>
      <c r="AAL138" s="688"/>
      <c r="AAM138" s="688"/>
      <c r="AAN138" s="688"/>
      <c r="AAO138" s="688"/>
      <c r="AAP138" s="688"/>
      <c r="AAQ138" s="688"/>
      <c r="AAR138" s="688"/>
      <c r="AAS138" s="688"/>
      <c r="AAT138" s="688"/>
      <c r="AAU138" s="688"/>
      <c r="AAV138" s="688"/>
      <c r="AAW138" s="688"/>
      <c r="AAX138" s="688"/>
      <c r="AAY138" s="688"/>
      <c r="AAZ138" s="688"/>
      <c r="ABA138" s="688"/>
      <c r="ABB138" s="688"/>
      <c r="ABC138" s="688"/>
      <c r="ABD138" s="688"/>
      <c r="ABE138" s="688"/>
      <c r="ABF138" s="688"/>
      <c r="ABG138" s="688"/>
      <c r="ABH138" s="688"/>
      <c r="ABI138" s="688"/>
      <c r="ABJ138" s="688"/>
      <c r="ABK138" s="688"/>
      <c r="ABL138" s="688"/>
      <c r="ABM138" s="688"/>
      <c r="ABN138" s="688"/>
      <c r="ABO138" s="688"/>
      <c r="ABP138" s="688"/>
      <c r="ABQ138" s="688"/>
      <c r="ABR138" s="688"/>
      <c r="ABS138" s="688"/>
      <c r="ABT138" s="688"/>
      <c r="ABU138" s="688"/>
      <c r="ABV138" s="688"/>
      <c r="ABW138" s="688"/>
      <c r="ABX138" s="688"/>
      <c r="ABY138" s="688"/>
      <c r="ABZ138" s="688"/>
      <c r="ACA138" s="688"/>
      <c r="ACB138" s="688"/>
      <c r="ACC138" s="688"/>
      <c r="ACD138" s="688"/>
      <c r="ACE138" s="688"/>
      <c r="ACF138" s="688"/>
      <c r="ACG138" s="688"/>
      <c r="ACH138" s="688"/>
      <c r="ACI138" s="688"/>
      <c r="ACJ138" s="688"/>
      <c r="ACK138" s="688"/>
      <c r="ACL138" s="688"/>
      <c r="ACM138" s="688"/>
      <c r="ACN138" s="688"/>
      <c r="ACO138" s="688"/>
      <c r="ACP138" s="688"/>
      <c r="ACQ138" s="688"/>
      <c r="ACR138" s="688"/>
      <c r="ACS138" s="688"/>
      <c r="ACT138" s="688"/>
      <c r="ACU138" s="688"/>
      <c r="ACV138" s="688"/>
      <c r="ACW138" s="688"/>
      <c r="ACX138" s="688"/>
      <c r="ACY138" s="688"/>
      <c r="ACZ138" s="688"/>
      <c r="ADA138" s="688"/>
      <c r="ADB138" s="688"/>
      <c r="ADC138" s="688"/>
      <c r="ADD138" s="688"/>
      <c r="ADE138" s="688"/>
      <c r="ADF138" s="688"/>
      <c r="ADG138" s="688"/>
      <c r="ADH138" s="688"/>
      <c r="ADI138" s="688"/>
      <c r="ADJ138" s="688"/>
      <c r="ADK138" s="688"/>
      <c r="ADL138" s="688"/>
      <c r="ADM138" s="688"/>
      <c r="ADN138" s="688"/>
      <c r="ADO138" s="688"/>
      <c r="ADP138" s="688"/>
      <c r="ADQ138" s="688"/>
      <c r="ADR138" s="688"/>
      <c r="ADS138" s="688"/>
      <c r="ADT138" s="688"/>
      <c r="ADU138" s="688"/>
      <c r="ADV138" s="688"/>
      <c r="ADW138" s="688"/>
      <c r="ADX138" s="688"/>
      <c r="ADY138" s="688"/>
      <c r="ADZ138" s="688"/>
      <c r="AEA138" s="688"/>
      <c r="AEB138" s="688"/>
      <c r="AEC138" s="688"/>
      <c r="AED138" s="688"/>
      <c r="AEE138" s="688"/>
      <c r="AEF138" s="688"/>
      <c r="AEG138" s="688"/>
      <c r="AEH138" s="688"/>
      <c r="AEI138" s="688"/>
      <c r="AEJ138" s="688"/>
      <c r="AEK138" s="688"/>
      <c r="AEL138" s="688"/>
      <c r="AEM138" s="688"/>
      <c r="AEN138" s="688"/>
      <c r="AEO138" s="688"/>
      <c r="AEP138" s="688"/>
      <c r="AEQ138" s="688"/>
      <c r="AER138" s="688"/>
      <c r="AES138" s="688"/>
      <c r="AET138" s="688"/>
      <c r="AEU138" s="688"/>
      <c r="AEV138" s="688"/>
      <c r="AEW138" s="688"/>
      <c r="AEX138" s="688"/>
      <c r="AEY138" s="688"/>
      <c r="AEZ138" s="688"/>
      <c r="AFA138" s="688"/>
      <c r="AFB138" s="688"/>
      <c r="AFC138" s="688"/>
      <c r="AFD138" s="688"/>
      <c r="AFE138" s="688"/>
      <c r="AFF138" s="688"/>
      <c r="AFG138" s="688"/>
      <c r="AFH138" s="688"/>
      <c r="AFI138" s="688"/>
      <c r="AFJ138" s="688"/>
      <c r="AFK138" s="688"/>
      <c r="AFL138" s="688"/>
      <c r="AFM138" s="688"/>
      <c r="AFN138" s="688"/>
      <c r="AFO138" s="688"/>
      <c r="AFP138" s="688"/>
      <c r="AFQ138" s="688"/>
      <c r="AFR138" s="688"/>
      <c r="AFS138" s="688"/>
      <c r="AFT138" s="688"/>
      <c r="AFU138" s="688"/>
      <c r="AFV138" s="688"/>
      <c r="AFW138" s="688"/>
      <c r="AFX138" s="688"/>
      <c r="AFY138" s="688"/>
      <c r="AFZ138" s="688"/>
      <c r="AGA138" s="688"/>
      <c r="AGB138" s="688"/>
      <c r="AGC138" s="688"/>
      <c r="AGD138" s="688"/>
      <c r="AGE138" s="688"/>
      <c r="AGF138" s="688"/>
      <c r="AGG138" s="688"/>
      <c r="AGH138" s="688"/>
      <c r="AGI138" s="688"/>
      <c r="AGJ138" s="688"/>
      <c r="AGK138" s="688"/>
      <c r="AGL138" s="688"/>
      <c r="AGM138" s="688"/>
      <c r="AGN138" s="688"/>
      <c r="AGO138" s="688"/>
      <c r="AGP138" s="688"/>
      <c r="AGQ138" s="688"/>
      <c r="AGR138" s="688"/>
      <c r="AGS138" s="688"/>
      <c r="AGT138" s="688"/>
      <c r="AGU138" s="688"/>
      <c r="AGV138" s="688"/>
      <c r="AGW138" s="688"/>
      <c r="AGX138" s="688"/>
      <c r="AGY138" s="688"/>
      <c r="AGZ138" s="688"/>
      <c r="AHA138" s="688"/>
      <c r="AHB138" s="688"/>
      <c r="AHC138" s="688"/>
      <c r="AHD138" s="688"/>
      <c r="AHE138" s="688"/>
      <c r="AHF138" s="688"/>
      <c r="AHG138" s="688"/>
      <c r="AHH138" s="688"/>
      <c r="AHI138" s="688"/>
      <c r="AHJ138" s="688"/>
      <c r="AHK138" s="688"/>
      <c r="AHL138" s="688"/>
      <c r="AHM138" s="688"/>
      <c r="AHN138" s="688"/>
      <c r="AHO138" s="688"/>
      <c r="AHP138" s="688"/>
      <c r="AHQ138" s="688"/>
      <c r="AHR138" s="688"/>
      <c r="AHS138" s="688"/>
      <c r="AHT138" s="688"/>
      <c r="AHU138" s="688"/>
      <c r="AHV138" s="688"/>
      <c r="AHW138" s="688"/>
      <c r="AHX138" s="688"/>
      <c r="AHY138" s="688"/>
      <c r="AHZ138" s="688"/>
      <c r="AIA138" s="688"/>
      <c r="AIB138" s="688"/>
      <c r="AIC138" s="688"/>
      <c r="AID138" s="688"/>
      <c r="AIE138" s="688"/>
      <c r="AIF138" s="688"/>
      <c r="AIG138" s="688"/>
      <c r="AIH138" s="688"/>
      <c r="AII138" s="688"/>
      <c r="AIJ138" s="688"/>
      <c r="AIK138" s="688"/>
      <c r="AIL138" s="688"/>
      <c r="AIM138" s="688"/>
      <c r="AIN138" s="688"/>
      <c r="AIO138" s="688"/>
      <c r="AIP138" s="688"/>
      <c r="AIQ138" s="688"/>
      <c r="AIR138" s="688"/>
      <c r="AIS138" s="688"/>
      <c r="AIT138" s="688"/>
      <c r="AIU138" s="688"/>
      <c r="AIV138" s="688"/>
      <c r="AIW138" s="688"/>
      <c r="AIX138" s="688"/>
      <c r="AIY138" s="688"/>
      <c r="AIZ138" s="688"/>
      <c r="AJA138" s="688"/>
      <c r="AJB138" s="688"/>
      <c r="AJC138" s="688"/>
      <c r="AJD138" s="688"/>
      <c r="AJE138" s="688"/>
      <c r="AJF138" s="688"/>
      <c r="AJG138" s="688"/>
      <c r="AJH138" s="688"/>
      <c r="AJI138" s="688"/>
      <c r="AJJ138" s="688"/>
      <c r="AJK138" s="688"/>
      <c r="AJL138" s="688"/>
      <c r="AJM138" s="688"/>
      <c r="AJN138" s="688"/>
      <c r="AJO138" s="688"/>
      <c r="AJP138" s="688"/>
      <c r="AJQ138" s="688"/>
      <c r="AJR138" s="688"/>
      <c r="AJS138" s="688"/>
      <c r="AJT138" s="688"/>
      <c r="AJU138" s="688"/>
      <c r="AJV138" s="688"/>
      <c r="AJW138" s="688"/>
      <c r="AJX138" s="688"/>
      <c r="AJY138" s="688"/>
      <c r="AJZ138" s="688"/>
      <c r="AKA138" s="688"/>
      <c r="AKB138" s="688"/>
      <c r="AKC138" s="688"/>
      <c r="AKD138" s="688"/>
      <c r="AKE138" s="688"/>
      <c r="AKF138" s="688"/>
      <c r="AKG138" s="688"/>
      <c r="AKH138" s="688"/>
      <c r="AKI138" s="688"/>
      <c r="AKJ138" s="688"/>
      <c r="AKK138" s="688"/>
      <c r="AKL138" s="688"/>
      <c r="AKM138" s="688"/>
      <c r="AKN138" s="688"/>
      <c r="AKO138" s="688"/>
      <c r="AKP138" s="688"/>
      <c r="AKQ138" s="688"/>
      <c r="AKR138" s="688"/>
      <c r="AKS138" s="688"/>
      <c r="AKT138" s="688"/>
      <c r="AKU138" s="688"/>
      <c r="AKV138" s="688"/>
      <c r="AKW138" s="688"/>
      <c r="AKX138" s="688"/>
      <c r="AKY138" s="688"/>
      <c r="AKZ138" s="688"/>
      <c r="ALA138" s="688"/>
      <c r="ALB138" s="688"/>
      <c r="ALC138" s="688"/>
      <c r="ALD138" s="688"/>
      <c r="ALE138" s="688"/>
      <c r="ALF138" s="688"/>
      <c r="ALG138" s="688"/>
      <c r="ALH138" s="688"/>
      <c r="ALI138" s="688"/>
      <c r="ALJ138" s="688"/>
      <c r="ALK138" s="688"/>
      <c r="ALL138" s="688"/>
      <c r="ALM138" s="688"/>
      <c r="ALN138" s="688"/>
      <c r="ALO138" s="688"/>
      <c r="ALP138" s="688"/>
      <c r="ALQ138" s="688"/>
      <c r="ALR138" s="688"/>
      <c r="ALS138" s="688"/>
      <c r="ALT138" s="688"/>
      <c r="ALU138" s="688"/>
      <c r="ALV138" s="688"/>
      <c r="ALW138" s="688"/>
      <c r="ALX138" s="688"/>
      <c r="ALY138" s="688"/>
      <c r="ALZ138" s="688"/>
      <c r="AMA138" s="688"/>
      <c r="AMB138" s="688"/>
      <c r="AMC138" s="688"/>
      <c r="AMD138" s="688"/>
      <c r="AME138" s="688"/>
      <c r="AMF138" s="688"/>
      <c r="AMG138" s="688"/>
      <c r="AMH138" s="688"/>
      <c r="AMI138" s="688"/>
      <c r="AMJ138" s="688"/>
      <c r="AMK138" s="688"/>
      <c r="AML138" s="688"/>
      <c r="AMM138" s="688"/>
      <c r="AMN138" s="688"/>
      <c r="AMO138" s="688"/>
      <c r="AMP138" s="688"/>
      <c r="AMQ138" s="688"/>
      <c r="AMR138" s="688"/>
      <c r="AMS138" s="688"/>
      <c r="AMT138" s="688"/>
      <c r="AMU138" s="688"/>
      <c r="AMV138" s="688"/>
      <c r="AMW138" s="688"/>
      <c r="AMX138" s="688"/>
      <c r="AMY138" s="688"/>
      <c r="AMZ138" s="688"/>
      <c r="ANA138" s="688"/>
      <c r="ANB138" s="688"/>
      <c r="ANC138" s="688"/>
      <c r="AND138" s="688"/>
      <c r="ANE138" s="688"/>
      <c r="ANF138" s="688"/>
      <c r="ANG138" s="688"/>
      <c r="ANH138" s="688"/>
      <c r="ANI138" s="688"/>
      <c r="ANJ138" s="688"/>
      <c r="ANK138" s="688"/>
      <c r="ANL138" s="688"/>
      <c r="ANM138" s="688"/>
      <c r="ANN138" s="688"/>
      <c r="ANO138" s="688"/>
      <c r="ANP138" s="688"/>
      <c r="ANQ138" s="688"/>
      <c r="ANR138" s="688"/>
      <c r="ANS138" s="688"/>
      <c r="ANT138" s="688"/>
      <c r="ANU138" s="688"/>
      <c r="ANV138" s="688"/>
      <c r="ANW138" s="688"/>
      <c r="ANX138" s="688"/>
      <c r="ANY138" s="688"/>
      <c r="ANZ138" s="688"/>
      <c r="AOA138" s="688"/>
      <c r="AOB138" s="688"/>
      <c r="AOC138" s="688"/>
      <c r="AOD138" s="688"/>
      <c r="AOE138" s="688"/>
      <c r="AOF138" s="688"/>
      <c r="AOG138" s="688"/>
      <c r="AOH138" s="688"/>
      <c r="AOI138" s="688"/>
      <c r="AOJ138" s="688"/>
      <c r="AOK138" s="688"/>
      <c r="AOL138" s="688"/>
      <c r="AOM138" s="688"/>
      <c r="AON138" s="688"/>
      <c r="AOO138" s="688"/>
      <c r="AOP138" s="688"/>
      <c r="AOQ138" s="688"/>
      <c r="AOR138" s="688"/>
      <c r="AOS138" s="688"/>
      <c r="AOT138" s="688"/>
      <c r="AOU138" s="688"/>
      <c r="AOV138" s="688"/>
      <c r="AOW138" s="688"/>
      <c r="AOX138" s="688"/>
      <c r="AOY138" s="688"/>
      <c r="AOZ138" s="688"/>
      <c r="APA138" s="688"/>
      <c r="APB138" s="688"/>
      <c r="APC138" s="688"/>
      <c r="APD138" s="688"/>
      <c r="APE138" s="688"/>
      <c r="APF138" s="688"/>
      <c r="APG138" s="688"/>
      <c r="APH138" s="688"/>
      <c r="API138" s="688"/>
      <c r="APJ138" s="688"/>
      <c r="APK138" s="688"/>
      <c r="APL138" s="688"/>
      <c r="APM138" s="688"/>
      <c r="APN138" s="688"/>
      <c r="APO138" s="688"/>
      <c r="APP138" s="688"/>
      <c r="APQ138" s="688"/>
      <c r="APR138" s="688"/>
      <c r="APS138" s="688"/>
      <c r="APT138" s="688"/>
      <c r="APU138" s="688"/>
      <c r="APV138" s="688"/>
      <c r="APW138" s="688"/>
      <c r="APX138" s="688"/>
      <c r="APY138" s="688"/>
      <c r="APZ138" s="688"/>
      <c r="AQA138" s="688"/>
      <c r="AQB138" s="688"/>
      <c r="AQC138" s="688"/>
      <c r="AQD138" s="688"/>
      <c r="AQE138" s="688"/>
      <c r="AQF138" s="688"/>
      <c r="AQG138" s="688"/>
      <c r="AQH138" s="688"/>
      <c r="AQI138" s="688"/>
      <c r="AQJ138" s="688"/>
      <c r="AQK138" s="688"/>
      <c r="AQL138" s="688"/>
      <c r="AQM138" s="688"/>
      <c r="AQN138" s="688"/>
      <c r="AQO138" s="688"/>
      <c r="AQP138" s="688"/>
      <c r="AQQ138" s="688"/>
      <c r="AQR138" s="688"/>
      <c r="AQS138" s="688"/>
      <c r="AQT138" s="688"/>
      <c r="AQU138" s="688"/>
      <c r="AQV138" s="688"/>
      <c r="AQW138" s="688"/>
      <c r="AQX138" s="688"/>
      <c r="AQY138" s="688"/>
      <c r="AQZ138" s="688"/>
      <c r="ARA138" s="688"/>
      <c r="ARB138" s="688"/>
      <c r="ARC138" s="688"/>
      <c r="ARD138" s="688"/>
      <c r="ARE138" s="688"/>
      <c r="ARF138" s="688"/>
      <c r="ARG138" s="688"/>
      <c r="ARH138" s="688"/>
      <c r="ARI138" s="688"/>
      <c r="ARJ138" s="688"/>
      <c r="ARK138" s="688"/>
      <c r="ARL138" s="688"/>
      <c r="ARM138" s="688"/>
      <c r="ARN138" s="688"/>
      <c r="ARO138" s="688"/>
      <c r="ARP138" s="688"/>
      <c r="ARQ138" s="688"/>
      <c r="ARR138" s="688"/>
      <c r="ARS138" s="688"/>
      <c r="ART138" s="688"/>
      <c r="ARU138" s="688"/>
      <c r="ARV138" s="688"/>
      <c r="ARW138" s="688"/>
      <c r="ARX138" s="688"/>
      <c r="ARY138" s="688"/>
      <c r="ARZ138" s="688"/>
      <c r="ASA138" s="688"/>
      <c r="ASB138" s="688"/>
      <c r="ASC138" s="688"/>
      <c r="ASD138" s="688"/>
      <c r="ASE138" s="688"/>
      <c r="ASF138" s="688"/>
      <c r="ASG138" s="688"/>
      <c r="ASH138" s="688"/>
      <c r="ASI138" s="688"/>
      <c r="ASJ138" s="688"/>
      <c r="ASK138" s="688"/>
      <c r="ASL138" s="688"/>
      <c r="ASM138" s="688"/>
      <c r="ASN138" s="688"/>
      <c r="ASO138" s="688"/>
      <c r="ASP138" s="688"/>
      <c r="ASQ138" s="688"/>
      <c r="ASR138" s="688"/>
      <c r="ASS138" s="688"/>
      <c r="AST138" s="688"/>
      <c r="ASU138" s="688"/>
      <c r="ASV138" s="688"/>
      <c r="ASW138" s="688"/>
      <c r="ASX138" s="688"/>
      <c r="ASY138" s="688"/>
      <c r="ASZ138" s="688"/>
      <c r="ATA138" s="688"/>
      <c r="ATB138" s="688"/>
      <c r="ATC138" s="688"/>
      <c r="ATD138" s="688"/>
      <c r="ATE138" s="688"/>
      <c r="ATF138" s="688"/>
      <c r="ATG138" s="688"/>
      <c r="ATH138" s="688"/>
      <c r="ATI138" s="688"/>
      <c r="ATJ138" s="688"/>
      <c r="ATK138" s="688"/>
      <c r="ATL138" s="688"/>
      <c r="ATM138" s="688"/>
      <c r="ATN138" s="688"/>
      <c r="ATO138" s="688"/>
      <c r="ATP138" s="688"/>
      <c r="ATQ138" s="688"/>
      <c r="ATR138" s="688"/>
      <c r="ATS138" s="688"/>
      <c r="ATT138" s="688"/>
      <c r="ATU138" s="688"/>
      <c r="ATV138" s="688"/>
      <c r="ATW138" s="688"/>
      <c r="ATX138" s="688"/>
      <c r="ATY138" s="688"/>
      <c r="ATZ138" s="688"/>
      <c r="AUA138" s="688"/>
      <c r="AUB138" s="688"/>
      <c r="AUC138" s="688"/>
      <c r="AUD138" s="688"/>
      <c r="AUE138" s="688"/>
      <c r="AUF138" s="688"/>
      <c r="AUG138" s="688"/>
      <c r="AUH138" s="688"/>
      <c r="AUI138" s="688"/>
      <c r="AUJ138" s="688"/>
      <c r="AUK138" s="688"/>
      <c r="AUL138" s="688"/>
      <c r="AUM138" s="688"/>
      <c r="AUN138" s="688"/>
      <c r="AUO138" s="688"/>
      <c r="AUP138" s="688"/>
      <c r="AUQ138" s="688"/>
      <c r="AUR138" s="688"/>
      <c r="AUS138" s="688"/>
      <c r="AUT138" s="688"/>
      <c r="AUU138" s="688"/>
      <c r="AUV138" s="688"/>
      <c r="AUW138" s="688"/>
      <c r="AUX138" s="688"/>
      <c r="AUY138" s="688"/>
      <c r="AUZ138" s="688"/>
      <c r="AVA138" s="688"/>
      <c r="AVB138" s="688"/>
      <c r="AVC138" s="688"/>
      <c r="AVD138" s="688"/>
      <c r="AVE138" s="688"/>
      <c r="AVF138" s="688"/>
      <c r="AVG138" s="688"/>
      <c r="AVH138" s="688"/>
      <c r="AVI138" s="688"/>
      <c r="AVJ138" s="688"/>
      <c r="AVK138" s="688"/>
      <c r="AVL138" s="688"/>
      <c r="AVM138" s="688"/>
      <c r="AVN138" s="688"/>
      <c r="AVO138" s="688"/>
      <c r="AVP138" s="688"/>
      <c r="AVQ138" s="688"/>
      <c r="AVR138" s="688"/>
      <c r="AVS138" s="688"/>
      <c r="AVT138" s="688"/>
      <c r="AVU138" s="688"/>
      <c r="AVV138" s="688"/>
      <c r="AVW138" s="688"/>
      <c r="AVX138" s="688"/>
      <c r="AVY138" s="688"/>
      <c r="AVZ138" s="688"/>
      <c r="AWA138" s="688"/>
      <c r="AWB138" s="688"/>
      <c r="AWC138" s="688"/>
      <c r="AWD138" s="688"/>
      <c r="AWE138" s="688"/>
      <c r="AWF138" s="688"/>
      <c r="AWG138" s="688"/>
      <c r="AWH138" s="688"/>
      <c r="AWI138" s="688"/>
      <c r="AWJ138" s="688"/>
      <c r="AWK138" s="688"/>
      <c r="AWL138" s="688"/>
      <c r="AWM138" s="688"/>
      <c r="AWN138" s="688"/>
      <c r="AWO138" s="688"/>
      <c r="AWP138" s="688"/>
      <c r="AWQ138" s="688"/>
      <c r="AWR138" s="688"/>
      <c r="AWS138" s="688"/>
      <c r="AWT138" s="688"/>
      <c r="AWU138" s="688"/>
      <c r="AWV138" s="688"/>
      <c r="AWW138" s="688"/>
      <c r="AWX138" s="688"/>
      <c r="AWY138" s="688"/>
      <c r="AWZ138" s="688"/>
      <c r="AXA138" s="688"/>
      <c r="AXB138" s="688"/>
      <c r="AXC138" s="688"/>
      <c r="AXD138" s="688"/>
      <c r="AXE138" s="688"/>
      <c r="AXF138" s="688"/>
      <c r="AXG138" s="688"/>
      <c r="AXH138" s="688"/>
      <c r="AXI138" s="688"/>
      <c r="AXJ138" s="688"/>
      <c r="AXK138" s="688"/>
      <c r="AXL138" s="688"/>
      <c r="AXM138" s="688"/>
      <c r="AXN138" s="688"/>
      <c r="AXO138" s="688"/>
      <c r="AXP138" s="688"/>
      <c r="AXQ138" s="688"/>
      <c r="AXR138" s="688"/>
      <c r="AXS138" s="688"/>
      <c r="AXT138" s="688"/>
      <c r="AXU138" s="688"/>
      <c r="AXV138" s="688"/>
      <c r="AXW138" s="688"/>
      <c r="AXX138" s="688"/>
      <c r="AXY138" s="688"/>
      <c r="AXZ138" s="688"/>
      <c r="AYA138" s="688"/>
      <c r="AYB138" s="688"/>
      <c r="AYC138" s="688"/>
      <c r="AYD138" s="688"/>
      <c r="AYE138" s="688"/>
      <c r="AYF138" s="688"/>
      <c r="AYG138" s="688"/>
      <c r="AYH138" s="688"/>
      <c r="AYI138" s="688"/>
      <c r="AYJ138" s="688"/>
      <c r="AYK138" s="688"/>
      <c r="AYL138" s="688"/>
      <c r="AYM138" s="688"/>
      <c r="AYN138" s="688"/>
      <c r="AYO138" s="688"/>
      <c r="AYP138" s="688"/>
      <c r="AYQ138" s="688"/>
      <c r="AYR138" s="688"/>
      <c r="AYS138" s="688"/>
      <c r="AYT138" s="688"/>
      <c r="AYU138" s="688"/>
      <c r="AYV138" s="688"/>
      <c r="AYW138" s="688"/>
      <c r="AYX138" s="688"/>
      <c r="AYY138" s="688"/>
      <c r="AYZ138" s="688"/>
      <c r="AZA138" s="688"/>
      <c r="AZB138" s="688"/>
      <c r="AZC138" s="688"/>
      <c r="AZD138" s="688"/>
      <c r="AZE138" s="688"/>
      <c r="AZF138" s="688"/>
      <c r="AZG138" s="688"/>
      <c r="AZH138" s="688"/>
      <c r="AZI138" s="688"/>
      <c r="AZJ138" s="688"/>
      <c r="AZK138" s="688"/>
      <c r="AZL138" s="688"/>
      <c r="AZM138" s="688"/>
      <c r="AZN138" s="688"/>
      <c r="AZO138" s="688"/>
      <c r="AZP138" s="688"/>
      <c r="AZQ138" s="688"/>
      <c r="AZR138" s="688"/>
      <c r="AZS138" s="688"/>
      <c r="AZT138" s="688"/>
      <c r="AZU138" s="688"/>
      <c r="AZV138" s="688"/>
      <c r="AZW138" s="688"/>
      <c r="AZX138" s="688"/>
      <c r="AZY138" s="688"/>
      <c r="AZZ138" s="688"/>
      <c r="BAA138" s="688"/>
      <c r="BAB138" s="688"/>
      <c r="BAC138" s="688"/>
      <c r="BAD138" s="688"/>
      <c r="BAE138" s="688"/>
      <c r="BAF138" s="688"/>
      <c r="BAG138" s="688"/>
      <c r="BAH138" s="688"/>
      <c r="BAI138" s="688"/>
      <c r="BAJ138" s="688"/>
      <c r="BAK138" s="688"/>
      <c r="BAL138" s="688"/>
      <c r="BAM138" s="688"/>
      <c r="BAN138" s="688"/>
      <c r="BAO138" s="688"/>
      <c r="BAP138" s="688"/>
      <c r="BAQ138" s="688"/>
      <c r="BAR138" s="688"/>
      <c r="BAS138" s="688"/>
      <c r="BAT138" s="688"/>
      <c r="BAU138" s="688"/>
      <c r="BAV138" s="688"/>
      <c r="BAW138" s="688"/>
      <c r="BAX138" s="688"/>
      <c r="BAY138" s="688"/>
      <c r="BAZ138" s="688"/>
      <c r="BBA138" s="688"/>
      <c r="BBB138" s="688"/>
      <c r="BBC138" s="688"/>
      <c r="BBD138" s="688"/>
      <c r="BBE138" s="688"/>
      <c r="BBF138" s="688"/>
      <c r="BBG138" s="688"/>
      <c r="BBH138" s="688"/>
      <c r="BBI138" s="688"/>
      <c r="BBJ138" s="688"/>
      <c r="BBK138" s="688"/>
      <c r="BBL138" s="688"/>
      <c r="BBM138" s="688"/>
      <c r="BBN138" s="688"/>
      <c r="BBO138" s="688"/>
      <c r="BBP138" s="688"/>
      <c r="BBQ138" s="688"/>
      <c r="BBR138" s="688"/>
      <c r="BBS138" s="688"/>
      <c r="BBT138" s="688"/>
      <c r="BBU138" s="688"/>
      <c r="BBV138" s="688"/>
      <c r="BBW138" s="688"/>
      <c r="BBX138" s="688"/>
      <c r="BBY138" s="688"/>
      <c r="BBZ138" s="688"/>
      <c r="BCA138" s="688"/>
      <c r="BCB138" s="688"/>
      <c r="BCC138" s="688"/>
      <c r="BCD138" s="688"/>
      <c r="BCE138" s="688"/>
      <c r="BCF138" s="688"/>
      <c r="BCG138" s="688"/>
      <c r="BCH138" s="688"/>
      <c r="BCI138" s="688"/>
      <c r="BCJ138" s="688"/>
      <c r="BCK138" s="688"/>
      <c r="BCL138" s="688"/>
      <c r="BCM138" s="688"/>
      <c r="BCN138" s="688"/>
      <c r="BCO138" s="688"/>
      <c r="BCP138" s="688"/>
      <c r="BCQ138" s="688"/>
      <c r="BCR138" s="688"/>
      <c r="BCS138" s="688"/>
      <c r="BCT138" s="688"/>
      <c r="BCU138" s="688"/>
      <c r="BCV138" s="688"/>
      <c r="BCW138" s="688"/>
      <c r="BCX138" s="688"/>
      <c r="BCY138" s="688"/>
      <c r="BCZ138" s="688"/>
      <c r="BDA138" s="688"/>
      <c r="BDB138" s="688"/>
      <c r="BDC138" s="688"/>
      <c r="BDD138" s="688"/>
      <c r="BDE138" s="688"/>
      <c r="BDF138" s="688"/>
      <c r="BDG138" s="688"/>
      <c r="BDH138" s="688"/>
      <c r="BDI138" s="688"/>
      <c r="BDJ138" s="688"/>
      <c r="BDK138" s="688"/>
      <c r="BDL138" s="688"/>
      <c r="BDM138" s="688"/>
      <c r="BDN138" s="688"/>
      <c r="BDO138" s="688"/>
      <c r="BDP138" s="688"/>
      <c r="BDQ138" s="688"/>
      <c r="BDR138" s="688"/>
      <c r="BDS138" s="688"/>
      <c r="BDT138" s="688"/>
      <c r="BDU138" s="688"/>
      <c r="BDV138" s="688"/>
      <c r="BDW138" s="688"/>
      <c r="BDX138" s="688"/>
      <c r="BDY138" s="688"/>
      <c r="BDZ138" s="688"/>
      <c r="BEA138" s="688"/>
      <c r="BEB138" s="688"/>
      <c r="BEC138" s="688"/>
      <c r="BED138" s="688"/>
      <c r="BEE138" s="688"/>
      <c r="BEF138" s="688"/>
      <c r="BEG138" s="688"/>
      <c r="BEH138" s="688"/>
      <c r="BEI138" s="688"/>
      <c r="BEJ138" s="688"/>
      <c r="BEK138" s="688"/>
      <c r="BEL138" s="688"/>
      <c r="BEM138" s="688"/>
      <c r="BEN138" s="688"/>
      <c r="BEO138" s="688"/>
      <c r="BEP138" s="688"/>
      <c r="BEQ138" s="688"/>
      <c r="BER138" s="688"/>
      <c r="BES138" s="688"/>
      <c r="BET138" s="688"/>
      <c r="BEU138" s="688"/>
      <c r="BEV138" s="688"/>
      <c r="BEW138" s="688"/>
      <c r="BEX138" s="688"/>
      <c r="BEY138" s="688"/>
      <c r="BEZ138" s="688"/>
      <c r="BFA138" s="688"/>
      <c r="BFB138" s="688"/>
      <c r="BFC138" s="688"/>
      <c r="BFD138" s="688"/>
      <c r="BFE138" s="688"/>
      <c r="BFF138" s="688"/>
      <c r="BFG138" s="688"/>
      <c r="BFH138" s="688"/>
      <c r="BFI138" s="688"/>
      <c r="BFJ138" s="688"/>
      <c r="BFK138" s="688"/>
      <c r="BFL138" s="688"/>
      <c r="BFM138" s="688"/>
      <c r="BFN138" s="688"/>
      <c r="BFO138" s="688"/>
      <c r="BFP138" s="688"/>
      <c r="BFQ138" s="688"/>
      <c r="BFR138" s="688"/>
      <c r="BFS138" s="688"/>
      <c r="BFT138" s="688"/>
      <c r="BFU138" s="688"/>
      <c r="BFV138" s="688"/>
      <c r="BFW138" s="688"/>
      <c r="BFX138" s="688"/>
      <c r="BFY138" s="688"/>
      <c r="BFZ138" s="688"/>
      <c r="BGA138" s="688"/>
      <c r="BGB138" s="688"/>
      <c r="BGC138" s="688"/>
      <c r="BGD138" s="688"/>
      <c r="BGE138" s="688"/>
      <c r="BGF138" s="688"/>
      <c r="BGG138" s="688"/>
      <c r="BGH138" s="688"/>
      <c r="BGI138" s="688"/>
      <c r="BGJ138" s="688"/>
      <c r="BGK138" s="688"/>
      <c r="BGL138" s="688"/>
      <c r="BGM138" s="688"/>
      <c r="BGN138" s="688"/>
      <c r="BGO138" s="688"/>
      <c r="BGP138" s="688"/>
      <c r="BGQ138" s="688"/>
      <c r="BGR138" s="688"/>
      <c r="BGS138" s="688"/>
      <c r="BGT138" s="688"/>
      <c r="BGU138" s="688"/>
      <c r="BGV138" s="688"/>
      <c r="BGW138" s="688"/>
      <c r="BGX138" s="688"/>
      <c r="BGY138" s="688"/>
      <c r="BGZ138" s="688"/>
      <c r="BHA138" s="688"/>
      <c r="BHB138" s="688"/>
      <c r="BHC138" s="688"/>
      <c r="BHD138" s="688"/>
      <c r="BHE138" s="688"/>
      <c r="BHF138" s="688"/>
      <c r="BHG138" s="688"/>
      <c r="BHH138" s="688"/>
      <c r="BHI138" s="688"/>
      <c r="BHJ138" s="688"/>
      <c r="BHK138" s="688"/>
      <c r="BHL138" s="688"/>
      <c r="BHM138" s="688"/>
      <c r="BHN138" s="688"/>
      <c r="BHO138" s="688"/>
      <c r="BHP138" s="688"/>
      <c r="BHQ138" s="688"/>
      <c r="BHR138" s="688"/>
      <c r="BHS138" s="688"/>
      <c r="BHT138" s="688"/>
      <c r="BHU138" s="688"/>
      <c r="BHV138" s="688"/>
      <c r="BHW138" s="688"/>
      <c r="BHX138" s="688"/>
      <c r="BHY138" s="688"/>
      <c r="BHZ138" s="688"/>
      <c r="BIA138" s="688"/>
      <c r="BIB138" s="688"/>
      <c r="BIC138" s="688"/>
      <c r="BID138" s="688"/>
      <c r="BIE138" s="688"/>
      <c r="BIF138" s="688"/>
      <c r="BIG138" s="688"/>
      <c r="BIH138" s="688"/>
      <c r="BII138" s="688"/>
      <c r="BIJ138" s="688"/>
      <c r="BIK138" s="688"/>
      <c r="BIL138" s="688"/>
      <c r="BIM138" s="688"/>
      <c r="BIN138" s="688"/>
      <c r="BIO138" s="688"/>
      <c r="BIP138" s="688"/>
      <c r="BIQ138" s="688"/>
      <c r="BIR138" s="688"/>
      <c r="BIS138" s="688"/>
      <c r="BIT138" s="688"/>
      <c r="BIU138" s="688"/>
      <c r="BIV138" s="688"/>
      <c r="BIW138" s="688"/>
      <c r="BIX138" s="688"/>
      <c r="BIY138" s="688"/>
      <c r="BIZ138" s="688"/>
      <c r="BJA138" s="688"/>
      <c r="BJB138" s="688"/>
      <c r="BJC138" s="688"/>
      <c r="BJD138" s="688"/>
      <c r="BJE138" s="688"/>
      <c r="BJF138" s="688"/>
      <c r="BJG138" s="688"/>
      <c r="BJH138" s="688"/>
      <c r="BJI138" s="688"/>
      <c r="BJJ138" s="688"/>
      <c r="BJK138" s="688"/>
      <c r="BJL138" s="688"/>
      <c r="BJM138" s="688"/>
      <c r="BJN138" s="688"/>
      <c r="BJO138" s="688"/>
      <c r="BJP138" s="688"/>
      <c r="BJQ138" s="688"/>
      <c r="BJR138" s="688"/>
      <c r="BJS138" s="688"/>
      <c r="BJT138" s="688"/>
      <c r="BJU138" s="688"/>
      <c r="BJV138" s="688"/>
      <c r="BJW138" s="688"/>
      <c r="BJX138" s="688"/>
      <c r="BJY138" s="688"/>
      <c r="BJZ138" s="688"/>
      <c r="BKA138" s="688"/>
      <c r="BKB138" s="688"/>
      <c r="BKC138" s="688"/>
      <c r="BKD138" s="688"/>
      <c r="BKE138" s="688"/>
      <c r="BKF138" s="688"/>
      <c r="BKG138" s="688"/>
      <c r="BKH138" s="688"/>
      <c r="BKI138" s="688"/>
      <c r="BKJ138" s="688"/>
      <c r="BKK138" s="688"/>
      <c r="BKL138" s="688"/>
      <c r="BKM138" s="688"/>
      <c r="BKN138" s="688"/>
      <c r="BKO138" s="688"/>
      <c r="BKP138" s="688"/>
      <c r="BKQ138" s="688"/>
      <c r="BKR138" s="688"/>
      <c r="BKS138" s="688"/>
      <c r="BKT138" s="688"/>
      <c r="BKU138" s="688"/>
      <c r="BKV138" s="688"/>
      <c r="BKW138" s="688"/>
      <c r="BKX138" s="688"/>
      <c r="BKY138" s="688"/>
      <c r="BKZ138" s="688"/>
      <c r="BLA138" s="688"/>
      <c r="BLB138" s="688"/>
      <c r="BLC138" s="688"/>
      <c r="BLD138" s="688"/>
      <c r="BLE138" s="688"/>
      <c r="BLF138" s="688"/>
      <c r="BLG138" s="688"/>
      <c r="BLH138" s="688"/>
      <c r="BLI138" s="688"/>
      <c r="BLJ138" s="688"/>
      <c r="BLK138" s="688"/>
      <c r="BLL138" s="688"/>
      <c r="BLM138" s="688"/>
      <c r="BLN138" s="688"/>
      <c r="BLO138" s="688"/>
      <c r="BLP138" s="688"/>
      <c r="BLQ138" s="688"/>
      <c r="BLR138" s="688"/>
      <c r="BLS138" s="688"/>
      <c r="BLT138" s="688"/>
      <c r="BLU138" s="688"/>
      <c r="BLV138" s="688"/>
      <c r="BLW138" s="688"/>
      <c r="BLX138" s="688"/>
      <c r="BLY138" s="688"/>
      <c r="BLZ138" s="688"/>
      <c r="BMA138" s="688"/>
      <c r="BMB138" s="688"/>
      <c r="BMC138" s="688"/>
      <c r="BMD138" s="688"/>
      <c r="BME138" s="688"/>
      <c r="BMF138" s="688"/>
      <c r="BMG138" s="688"/>
      <c r="BMH138" s="688"/>
      <c r="BMI138" s="688"/>
      <c r="BMJ138" s="688"/>
      <c r="BMK138" s="688"/>
      <c r="BML138" s="688"/>
      <c r="BMM138" s="688"/>
      <c r="BMN138" s="688"/>
      <c r="BMO138" s="688"/>
      <c r="BMP138" s="688"/>
      <c r="BMQ138" s="688"/>
      <c r="BMR138" s="688"/>
      <c r="BMS138" s="688"/>
      <c r="BMT138" s="688"/>
      <c r="BMU138" s="688"/>
      <c r="BMV138" s="688"/>
      <c r="BMW138" s="688"/>
      <c r="BMX138" s="688"/>
      <c r="BMY138" s="688"/>
      <c r="BMZ138" s="688"/>
      <c r="BNA138" s="688"/>
      <c r="BNB138" s="688"/>
      <c r="BNC138" s="688"/>
      <c r="BND138" s="688"/>
      <c r="BNE138" s="688"/>
      <c r="BNF138" s="688"/>
      <c r="BNG138" s="688"/>
      <c r="BNH138" s="688"/>
      <c r="BNI138" s="688"/>
      <c r="BNJ138" s="688"/>
      <c r="BNK138" s="688"/>
      <c r="BNL138" s="688"/>
      <c r="BNM138" s="688"/>
      <c r="BNN138" s="688"/>
      <c r="BNO138" s="688"/>
      <c r="BNP138" s="688"/>
      <c r="BNQ138" s="688"/>
      <c r="BNR138" s="688"/>
      <c r="BNS138" s="688"/>
      <c r="BNT138" s="688"/>
      <c r="BNU138" s="688"/>
      <c r="BNV138" s="688"/>
      <c r="BNW138" s="688"/>
      <c r="BNX138" s="688"/>
      <c r="BNY138" s="688"/>
      <c r="BNZ138" s="688"/>
      <c r="BOA138" s="688"/>
      <c r="BOB138" s="688"/>
      <c r="BOC138" s="688"/>
      <c r="BOD138" s="688"/>
      <c r="BOE138" s="688"/>
      <c r="BOF138" s="688"/>
      <c r="BOG138" s="688"/>
      <c r="BOH138" s="688"/>
      <c r="BOI138" s="688"/>
      <c r="BOJ138" s="688"/>
      <c r="BOK138" s="688"/>
      <c r="BOL138" s="688"/>
      <c r="BOM138" s="688"/>
      <c r="BON138" s="688"/>
      <c r="BOO138" s="688"/>
      <c r="BOP138" s="688"/>
      <c r="BOQ138" s="688"/>
      <c r="BOR138" s="688"/>
      <c r="BOS138" s="688"/>
      <c r="BOT138" s="688"/>
      <c r="BOU138" s="688"/>
      <c r="BOV138" s="688"/>
      <c r="BOW138" s="688"/>
      <c r="BOX138" s="688"/>
      <c r="BOY138" s="688"/>
      <c r="BOZ138" s="688"/>
      <c r="BPA138" s="688"/>
      <c r="BPB138" s="688"/>
      <c r="BPC138" s="688"/>
      <c r="BPD138" s="688"/>
      <c r="BPE138" s="688"/>
      <c r="BPF138" s="688"/>
      <c r="BPG138" s="688"/>
      <c r="BPH138" s="688"/>
      <c r="BPI138" s="688"/>
      <c r="BPJ138" s="688"/>
      <c r="BPK138" s="688"/>
      <c r="BPL138" s="688"/>
      <c r="BPM138" s="688"/>
      <c r="BPN138" s="688"/>
      <c r="BPO138" s="688"/>
      <c r="BPP138" s="688"/>
      <c r="BPQ138" s="688"/>
      <c r="BPR138" s="688"/>
      <c r="BPS138" s="688"/>
      <c r="BPT138" s="688"/>
      <c r="BPU138" s="688"/>
      <c r="BPV138" s="688"/>
      <c r="BPW138" s="688"/>
      <c r="BPX138" s="688"/>
      <c r="BPY138" s="688"/>
      <c r="BPZ138" s="688"/>
      <c r="BQA138" s="688"/>
      <c r="BQB138" s="688"/>
      <c r="BQC138" s="688"/>
      <c r="BQD138" s="688"/>
      <c r="BQE138" s="688"/>
      <c r="BQF138" s="688"/>
      <c r="BQG138" s="688"/>
      <c r="BQH138" s="688"/>
      <c r="BQI138" s="688"/>
      <c r="BQJ138" s="688"/>
      <c r="BQK138" s="688"/>
      <c r="BQL138" s="688"/>
      <c r="BQM138" s="688"/>
      <c r="BQN138" s="688"/>
      <c r="BQO138" s="688"/>
      <c r="BQP138" s="688"/>
      <c r="BQQ138" s="688"/>
      <c r="BQR138" s="688"/>
      <c r="BQS138" s="688"/>
      <c r="BQT138" s="688"/>
      <c r="BQU138" s="688"/>
      <c r="BQV138" s="688"/>
      <c r="BQW138" s="688"/>
      <c r="BQX138" s="688"/>
      <c r="BQY138" s="688"/>
      <c r="BQZ138" s="688"/>
      <c r="BRA138" s="688"/>
      <c r="BRB138" s="688"/>
      <c r="BRC138" s="688"/>
      <c r="BRD138" s="688"/>
      <c r="BRE138" s="688"/>
      <c r="BRF138" s="688"/>
      <c r="BRG138" s="688"/>
      <c r="BRH138" s="688"/>
      <c r="BRI138" s="688"/>
      <c r="BRJ138" s="688"/>
      <c r="BRK138" s="688"/>
      <c r="BRL138" s="688"/>
      <c r="BRM138" s="688"/>
      <c r="BRN138" s="688"/>
      <c r="BRO138" s="688"/>
      <c r="BRP138" s="688"/>
      <c r="BRQ138" s="688"/>
      <c r="BRR138" s="688"/>
      <c r="BRS138" s="688"/>
      <c r="BRT138" s="688"/>
      <c r="BRU138" s="688"/>
      <c r="BRV138" s="688"/>
      <c r="BRW138" s="688"/>
      <c r="BRX138" s="688"/>
      <c r="BRY138" s="688"/>
      <c r="BRZ138" s="688"/>
      <c r="BSA138" s="688"/>
      <c r="BSB138" s="688"/>
      <c r="BSC138" s="688"/>
      <c r="BSD138" s="688"/>
      <c r="BSE138" s="688"/>
      <c r="BSF138" s="688"/>
      <c r="BSG138" s="688"/>
      <c r="BSH138" s="688"/>
      <c r="BSI138" s="688"/>
      <c r="BSJ138" s="688"/>
      <c r="BSK138" s="688"/>
      <c r="BSL138" s="688"/>
      <c r="BSM138" s="688"/>
      <c r="BSN138" s="688"/>
      <c r="BSO138" s="688"/>
      <c r="BSP138" s="688"/>
      <c r="BSQ138" s="688"/>
      <c r="BSR138" s="688"/>
      <c r="BSS138" s="688"/>
      <c r="BST138" s="688"/>
      <c r="BSU138" s="688"/>
      <c r="BSV138" s="688"/>
      <c r="BSW138" s="688"/>
      <c r="BSX138" s="688"/>
      <c r="BSY138" s="688"/>
      <c r="BSZ138" s="688"/>
      <c r="BTA138" s="688"/>
      <c r="BTB138" s="688"/>
      <c r="BTC138" s="688"/>
      <c r="BTD138" s="688"/>
      <c r="BTE138" s="688"/>
      <c r="BTF138" s="688"/>
      <c r="BTG138" s="688"/>
      <c r="BTH138" s="688"/>
      <c r="BTI138" s="688"/>
      <c r="BTJ138" s="688"/>
      <c r="BTK138" s="688"/>
      <c r="BTL138" s="688"/>
      <c r="BTM138" s="688"/>
      <c r="BTN138" s="688"/>
      <c r="BTO138" s="688"/>
      <c r="BTP138" s="688"/>
      <c r="BTQ138" s="688"/>
      <c r="BTR138" s="688"/>
      <c r="BTS138" s="688"/>
      <c r="BTT138" s="688"/>
      <c r="BTU138" s="688"/>
      <c r="BTV138" s="688"/>
      <c r="BTW138" s="688"/>
      <c r="BTX138" s="688"/>
      <c r="BTY138" s="688"/>
      <c r="BTZ138" s="688"/>
      <c r="BUA138" s="688"/>
      <c r="BUB138" s="688"/>
      <c r="BUC138" s="688"/>
      <c r="BUD138" s="688"/>
      <c r="BUE138" s="688"/>
      <c r="BUF138" s="688"/>
      <c r="BUG138" s="688"/>
      <c r="BUH138" s="688"/>
      <c r="BUI138" s="688"/>
      <c r="BUJ138" s="688"/>
      <c r="BUK138" s="688"/>
      <c r="BUL138" s="688"/>
      <c r="BUM138" s="688"/>
      <c r="BUN138" s="688"/>
      <c r="BUO138" s="688"/>
      <c r="BUP138" s="688"/>
      <c r="BUQ138" s="688"/>
      <c r="BUR138" s="688"/>
      <c r="BUS138" s="688"/>
      <c r="BUT138" s="688"/>
      <c r="BUU138" s="688"/>
      <c r="BUV138" s="688"/>
      <c r="BUW138" s="688"/>
      <c r="BUX138" s="688"/>
      <c r="BUY138" s="688"/>
      <c r="BUZ138" s="688"/>
      <c r="BVA138" s="688"/>
      <c r="BVB138" s="688"/>
      <c r="BVC138" s="688"/>
      <c r="BVD138" s="688"/>
      <c r="BVE138" s="688"/>
      <c r="BVF138" s="688"/>
      <c r="BVG138" s="688"/>
      <c r="BVH138" s="688"/>
      <c r="BVI138" s="688"/>
      <c r="BVJ138" s="688"/>
      <c r="BVK138" s="688"/>
      <c r="BVL138" s="688"/>
      <c r="BVM138" s="688"/>
      <c r="BVN138" s="688"/>
      <c r="BVO138" s="688"/>
      <c r="BVP138" s="688"/>
      <c r="BVQ138" s="688"/>
      <c r="BVR138" s="688"/>
      <c r="BVS138" s="688"/>
      <c r="BVT138" s="688"/>
      <c r="BVU138" s="688"/>
      <c r="BVV138" s="688"/>
      <c r="BVW138" s="688"/>
      <c r="BVX138" s="688"/>
      <c r="BVY138" s="688"/>
      <c r="BVZ138" s="688"/>
      <c r="BWA138" s="688"/>
      <c r="BWB138" s="688"/>
      <c r="BWC138" s="688"/>
      <c r="BWD138" s="688"/>
      <c r="BWE138" s="688"/>
      <c r="BWF138" s="688"/>
      <c r="BWG138" s="688"/>
      <c r="BWH138" s="688"/>
      <c r="BWI138" s="688"/>
      <c r="BWJ138" s="688"/>
      <c r="BWK138" s="688"/>
      <c r="BWL138" s="688"/>
      <c r="BWM138" s="688"/>
      <c r="BWN138" s="688"/>
      <c r="BWO138" s="688"/>
      <c r="BWP138" s="688"/>
      <c r="BWQ138" s="688"/>
      <c r="BWR138" s="688"/>
      <c r="BWS138" s="688"/>
      <c r="BWT138" s="688"/>
      <c r="BWU138" s="688"/>
      <c r="BWV138" s="688"/>
      <c r="BWW138" s="688"/>
      <c r="BWX138" s="688"/>
      <c r="BWY138" s="688"/>
      <c r="BWZ138" s="688"/>
      <c r="BXA138" s="688"/>
      <c r="BXB138" s="688"/>
      <c r="BXC138" s="688"/>
      <c r="BXD138" s="688"/>
      <c r="BXE138" s="688"/>
      <c r="BXF138" s="688"/>
      <c r="BXG138" s="688"/>
      <c r="BXH138" s="688"/>
      <c r="BXI138" s="688"/>
      <c r="BXJ138" s="688"/>
      <c r="BXK138" s="688"/>
      <c r="BXL138" s="688"/>
      <c r="BXM138" s="688"/>
      <c r="BXN138" s="688"/>
      <c r="BXO138" s="688"/>
      <c r="BXP138" s="688"/>
      <c r="BXQ138" s="688"/>
      <c r="BXR138" s="688"/>
      <c r="BXS138" s="688"/>
      <c r="BXT138" s="688"/>
      <c r="BXU138" s="688"/>
      <c r="BXV138" s="688"/>
      <c r="BXW138" s="688"/>
      <c r="BXX138" s="688"/>
      <c r="BXY138" s="688"/>
      <c r="BXZ138" s="688"/>
      <c r="BYA138" s="688"/>
      <c r="BYB138" s="688"/>
      <c r="BYC138" s="688"/>
      <c r="BYD138" s="688"/>
      <c r="BYE138" s="688"/>
      <c r="BYF138" s="688"/>
      <c r="BYG138" s="688"/>
      <c r="BYH138" s="688"/>
      <c r="BYI138" s="688"/>
      <c r="BYJ138" s="688"/>
      <c r="BYK138" s="688"/>
      <c r="BYL138" s="688"/>
      <c r="BYM138" s="688"/>
      <c r="BYN138" s="688"/>
      <c r="BYO138" s="688"/>
      <c r="BYP138" s="688"/>
      <c r="BYQ138" s="688"/>
      <c r="BYR138" s="688"/>
      <c r="BYS138" s="688"/>
      <c r="BYT138" s="688"/>
      <c r="BYU138" s="688"/>
      <c r="BYV138" s="688"/>
      <c r="BYW138" s="688"/>
      <c r="BYX138" s="688"/>
      <c r="BYY138" s="688"/>
      <c r="BYZ138" s="688"/>
      <c r="BZA138" s="688"/>
      <c r="BZB138" s="688"/>
      <c r="BZC138" s="688"/>
      <c r="BZD138" s="688"/>
      <c r="BZE138" s="688"/>
      <c r="BZF138" s="688"/>
      <c r="BZG138" s="688"/>
      <c r="BZH138" s="688"/>
      <c r="BZI138" s="688"/>
      <c r="BZJ138" s="688"/>
      <c r="BZK138" s="688"/>
      <c r="BZL138" s="688"/>
      <c r="BZM138" s="688"/>
      <c r="BZN138" s="688"/>
      <c r="BZO138" s="688"/>
      <c r="BZP138" s="688"/>
      <c r="BZQ138" s="688"/>
      <c r="BZR138" s="688"/>
      <c r="BZS138" s="688"/>
      <c r="BZT138" s="688"/>
      <c r="BZU138" s="688"/>
      <c r="BZV138" s="688"/>
      <c r="BZW138" s="688"/>
      <c r="BZX138" s="688"/>
      <c r="BZY138" s="688"/>
      <c r="BZZ138" s="688"/>
      <c r="CAA138" s="688"/>
      <c r="CAB138" s="688"/>
      <c r="CAC138" s="688"/>
      <c r="CAD138" s="688"/>
      <c r="CAE138" s="688"/>
      <c r="CAF138" s="688"/>
      <c r="CAG138" s="688"/>
      <c r="CAH138" s="688"/>
      <c r="CAI138" s="688"/>
      <c r="CAJ138" s="688"/>
      <c r="CAK138" s="688"/>
      <c r="CAL138" s="688"/>
      <c r="CAM138" s="688"/>
      <c r="CAN138" s="688"/>
      <c r="CAO138" s="688"/>
      <c r="CAP138" s="688"/>
      <c r="CAQ138" s="688"/>
      <c r="CAR138" s="688"/>
      <c r="CAS138" s="688"/>
      <c r="CAT138" s="688"/>
      <c r="CAU138" s="688"/>
      <c r="CAV138" s="688"/>
      <c r="CAW138" s="688"/>
      <c r="CAX138" s="688"/>
      <c r="CAY138" s="688"/>
      <c r="CAZ138" s="688"/>
      <c r="CBA138" s="688"/>
      <c r="CBB138" s="688"/>
      <c r="CBC138" s="688"/>
      <c r="CBD138" s="688"/>
      <c r="CBE138" s="688"/>
      <c r="CBF138" s="688"/>
      <c r="CBG138" s="688"/>
      <c r="CBH138" s="688"/>
      <c r="CBI138" s="688"/>
      <c r="CBJ138" s="688"/>
      <c r="CBK138" s="688"/>
      <c r="CBL138" s="688"/>
      <c r="CBM138" s="688"/>
      <c r="CBN138" s="688"/>
      <c r="CBO138" s="688"/>
      <c r="CBP138" s="688"/>
      <c r="CBQ138" s="688"/>
      <c r="CBR138" s="688"/>
      <c r="CBS138" s="688"/>
      <c r="CBT138" s="688"/>
      <c r="CBU138" s="688"/>
      <c r="CBV138" s="688"/>
      <c r="CBW138" s="688"/>
      <c r="CBX138" s="688"/>
      <c r="CBY138" s="688"/>
      <c r="CBZ138" s="688"/>
      <c r="CCA138" s="688"/>
      <c r="CCB138" s="688"/>
      <c r="CCC138" s="688"/>
      <c r="CCD138" s="688"/>
      <c r="CCE138" s="688"/>
      <c r="CCF138" s="688"/>
      <c r="CCG138" s="688"/>
      <c r="CCH138" s="688"/>
      <c r="CCI138" s="688"/>
      <c r="CCJ138" s="688"/>
      <c r="CCK138" s="688"/>
      <c r="CCL138" s="688"/>
      <c r="CCM138" s="688"/>
      <c r="CCN138" s="688"/>
      <c r="CCO138" s="688"/>
      <c r="CCP138" s="688"/>
      <c r="CCQ138" s="688"/>
      <c r="CCR138" s="688"/>
      <c r="CCS138" s="688"/>
      <c r="CCT138" s="688"/>
      <c r="CCU138" s="688"/>
      <c r="CCV138" s="688"/>
      <c r="CCW138" s="688"/>
      <c r="CCX138" s="688"/>
      <c r="CCY138" s="688"/>
      <c r="CCZ138" s="688"/>
      <c r="CDA138" s="688"/>
      <c r="CDB138" s="688"/>
      <c r="CDC138" s="688"/>
      <c r="CDD138" s="688"/>
      <c r="CDE138" s="688"/>
      <c r="CDF138" s="688"/>
      <c r="CDG138" s="688"/>
      <c r="CDH138" s="688"/>
      <c r="CDI138" s="688"/>
      <c r="CDJ138" s="688"/>
      <c r="CDK138" s="688"/>
      <c r="CDL138" s="688"/>
      <c r="CDM138" s="688"/>
      <c r="CDN138" s="688"/>
      <c r="CDO138" s="688"/>
      <c r="CDP138" s="688"/>
      <c r="CDQ138" s="688"/>
      <c r="CDR138" s="688"/>
      <c r="CDS138" s="688"/>
      <c r="CDT138" s="688"/>
      <c r="CDU138" s="688"/>
      <c r="CDV138" s="688"/>
      <c r="CDW138" s="688"/>
      <c r="CDX138" s="688"/>
      <c r="CDY138" s="688"/>
      <c r="CDZ138" s="688"/>
      <c r="CEA138" s="688"/>
      <c r="CEB138" s="688"/>
      <c r="CEC138" s="688"/>
      <c r="CED138" s="688"/>
      <c r="CEE138" s="688"/>
      <c r="CEF138" s="688"/>
      <c r="CEG138" s="688"/>
      <c r="CEH138" s="688"/>
      <c r="CEI138" s="688"/>
      <c r="CEJ138" s="688"/>
      <c r="CEK138" s="688"/>
      <c r="CEL138" s="688"/>
      <c r="CEM138" s="688"/>
      <c r="CEN138" s="688"/>
      <c r="CEO138" s="688"/>
      <c r="CEP138" s="688"/>
      <c r="CEQ138" s="688"/>
      <c r="CER138" s="688"/>
      <c r="CES138" s="688"/>
      <c r="CET138" s="688"/>
      <c r="CEU138" s="688"/>
      <c r="CEV138" s="688"/>
      <c r="CEW138" s="688"/>
      <c r="CEX138" s="688"/>
      <c r="CEY138" s="688"/>
      <c r="CEZ138" s="688"/>
      <c r="CFA138" s="688"/>
      <c r="CFB138" s="688"/>
      <c r="CFC138" s="688"/>
      <c r="CFD138" s="688"/>
      <c r="CFE138" s="688"/>
      <c r="CFF138" s="688"/>
      <c r="CFG138" s="688"/>
      <c r="CFH138" s="688"/>
      <c r="CFI138" s="688"/>
      <c r="CFJ138" s="688"/>
      <c r="CFK138" s="688"/>
      <c r="CFL138" s="688"/>
      <c r="CFM138" s="688"/>
      <c r="CFN138" s="688"/>
      <c r="CFO138" s="688"/>
      <c r="CFP138" s="688"/>
      <c r="CFQ138" s="688"/>
      <c r="CFR138" s="688"/>
      <c r="CFS138" s="688"/>
      <c r="CFT138" s="688"/>
      <c r="CFU138" s="688"/>
      <c r="CFV138" s="688"/>
      <c r="CFW138" s="688"/>
      <c r="CFX138" s="688"/>
      <c r="CFY138" s="688"/>
      <c r="CFZ138" s="688"/>
      <c r="CGA138" s="688"/>
      <c r="CGB138" s="688"/>
      <c r="CGC138" s="688"/>
      <c r="CGD138" s="688"/>
      <c r="CGE138" s="688"/>
      <c r="CGF138" s="688"/>
      <c r="CGG138" s="688"/>
      <c r="CGH138" s="688"/>
      <c r="CGI138" s="688"/>
      <c r="CGJ138" s="688"/>
      <c r="CGK138" s="688"/>
      <c r="CGL138" s="688"/>
      <c r="CGM138" s="688"/>
      <c r="CGN138" s="688"/>
      <c r="CGO138" s="688"/>
      <c r="CGP138" s="688"/>
      <c r="CGQ138" s="688"/>
      <c r="CGR138" s="688"/>
      <c r="CGS138" s="688"/>
      <c r="CGT138" s="688"/>
      <c r="CGU138" s="688"/>
      <c r="CGV138" s="688"/>
      <c r="CGW138" s="688"/>
      <c r="CGX138" s="688"/>
      <c r="CGY138" s="688"/>
      <c r="CGZ138" s="688"/>
      <c r="CHA138" s="688"/>
      <c r="CHB138" s="688"/>
      <c r="CHC138" s="688"/>
      <c r="CHD138" s="688"/>
      <c r="CHE138" s="688"/>
      <c r="CHF138" s="688"/>
      <c r="CHG138" s="688"/>
      <c r="CHH138" s="688"/>
      <c r="CHI138" s="688"/>
      <c r="CHJ138" s="688"/>
      <c r="CHK138" s="688"/>
      <c r="CHL138" s="688"/>
      <c r="CHM138" s="688"/>
      <c r="CHN138" s="688"/>
      <c r="CHO138" s="688"/>
      <c r="CHP138" s="688"/>
      <c r="CHQ138" s="688"/>
      <c r="CHR138" s="688"/>
      <c r="CHS138" s="688"/>
      <c r="CHT138" s="688"/>
      <c r="CHU138" s="688"/>
      <c r="CHV138" s="688"/>
      <c r="CHW138" s="688"/>
      <c r="CHX138" s="688"/>
      <c r="CHY138" s="688"/>
      <c r="CHZ138" s="688"/>
      <c r="CIA138" s="688"/>
      <c r="CIB138" s="688"/>
      <c r="CIC138" s="688"/>
      <c r="CID138" s="688"/>
      <c r="CIE138" s="688"/>
      <c r="CIF138" s="688"/>
      <c r="CIG138" s="688"/>
      <c r="CIH138" s="688"/>
      <c r="CII138" s="688"/>
      <c r="CIJ138" s="688"/>
      <c r="CIK138" s="688"/>
      <c r="CIL138" s="688"/>
      <c r="CIM138" s="688"/>
      <c r="CIN138" s="688"/>
      <c r="CIO138" s="688"/>
      <c r="CIP138" s="688"/>
      <c r="CIQ138" s="688"/>
      <c r="CIR138" s="688"/>
      <c r="CIS138" s="688"/>
      <c r="CIT138" s="688"/>
      <c r="CIU138" s="688"/>
      <c r="CIV138" s="688"/>
      <c r="CIW138" s="688"/>
      <c r="CIX138" s="688"/>
      <c r="CIY138" s="688"/>
      <c r="CIZ138" s="688"/>
      <c r="CJA138" s="688"/>
      <c r="CJB138" s="688"/>
      <c r="CJC138" s="688"/>
      <c r="CJD138" s="688"/>
      <c r="CJE138" s="688"/>
      <c r="CJF138" s="688"/>
      <c r="CJG138" s="688"/>
      <c r="CJH138" s="688"/>
      <c r="CJI138" s="688"/>
      <c r="CJJ138" s="688"/>
      <c r="CJK138" s="688"/>
      <c r="CJL138" s="688"/>
      <c r="CJM138" s="688"/>
      <c r="CJN138" s="688"/>
      <c r="CJO138" s="688"/>
      <c r="CJP138" s="688"/>
      <c r="CJQ138" s="688"/>
      <c r="CJR138" s="688"/>
      <c r="CJS138" s="688"/>
      <c r="CJT138" s="688"/>
      <c r="CJU138" s="688"/>
      <c r="CJV138" s="688"/>
      <c r="CJW138" s="688"/>
      <c r="CJX138" s="688"/>
      <c r="CJY138" s="688"/>
      <c r="CJZ138" s="688"/>
      <c r="CKA138" s="688"/>
      <c r="CKB138" s="688"/>
      <c r="CKC138" s="688"/>
      <c r="CKD138" s="688"/>
      <c r="CKE138" s="688"/>
      <c r="CKF138" s="688"/>
      <c r="CKG138" s="688"/>
      <c r="CKH138" s="688"/>
      <c r="CKI138" s="688"/>
      <c r="CKJ138" s="688"/>
      <c r="CKK138" s="688"/>
      <c r="CKL138" s="688"/>
      <c r="CKM138" s="688"/>
      <c r="CKN138" s="688"/>
      <c r="CKO138" s="688"/>
      <c r="CKP138" s="688"/>
      <c r="CKQ138" s="688"/>
      <c r="CKR138" s="688"/>
      <c r="CKS138" s="688"/>
      <c r="CKT138" s="688"/>
      <c r="CKU138" s="688"/>
      <c r="CKV138" s="688"/>
      <c r="CKW138" s="688"/>
      <c r="CKX138" s="688"/>
      <c r="CKY138" s="688"/>
      <c r="CKZ138" s="688"/>
      <c r="CLA138" s="688"/>
      <c r="CLB138" s="688"/>
      <c r="CLC138" s="688"/>
      <c r="CLD138" s="688"/>
      <c r="CLE138" s="688"/>
      <c r="CLF138" s="688"/>
      <c r="CLG138" s="688"/>
      <c r="CLH138" s="688"/>
      <c r="CLI138" s="688"/>
      <c r="CLJ138" s="688"/>
      <c r="CLK138" s="688"/>
      <c r="CLL138" s="688"/>
      <c r="CLM138" s="688"/>
      <c r="CLN138" s="688"/>
      <c r="CLO138" s="688"/>
      <c r="CLP138" s="688"/>
      <c r="CLQ138" s="688"/>
      <c r="CLR138" s="688"/>
      <c r="CLS138" s="688"/>
      <c r="CLT138" s="688"/>
      <c r="CLU138" s="688"/>
      <c r="CLV138" s="688"/>
      <c r="CLW138" s="688"/>
      <c r="CLX138" s="688"/>
      <c r="CLY138" s="688"/>
      <c r="CLZ138" s="688"/>
      <c r="CMA138" s="688"/>
      <c r="CMB138" s="688"/>
      <c r="CMC138" s="688"/>
      <c r="CMD138" s="688"/>
      <c r="CME138" s="688"/>
      <c r="CMF138" s="688"/>
      <c r="CMG138" s="688"/>
      <c r="CMH138" s="688"/>
      <c r="CMI138" s="688"/>
      <c r="CMJ138" s="688"/>
      <c r="CMK138" s="688"/>
      <c r="CML138" s="688"/>
      <c r="CMM138" s="688"/>
      <c r="CMN138" s="688"/>
      <c r="CMO138" s="688"/>
      <c r="CMP138" s="688"/>
      <c r="CMQ138" s="688"/>
      <c r="CMR138" s="688"/>
      <c r="CMS138" s="688"/>
      <c r="CMT138" s="688"/>
      <c r="CMU138" s="688"/>
      <c r="CMV138" s="688"/>
      <c r="CMW138" s="688"/>
      <c r="CMX138" s="688"/>
      <c r="CMY138" s="688"/>
      <c r="CMZ138" s="688"/>
      <c r="CNA138" s="688"/>
      <c r="CNB138" s="688"/>
      <c r="CNC138" s="688"/>
      <c r="CND138" s="688"/>
      <c r="CNE138" s="688"/>
      <c r="CNF138" s="688"/>
      <c r="CNG138" s="688"/>
      <c r="CNH138" s="688"/>
      <c r="CNI138" s="688"/>
      <c r="CNJ138" s="688"/>
      <c r="CNK138" s="688"/>
      <c r="CNL138" s="688"/>
      <c r="CNM138" s="688"/>
      <c r="CNN138" s="688"/>
      <c r="CNO138" s="688"/>
      <c r="CNP138" s="688"/>
      <c r="CNQ138" s="688"/>
      <c r="CNR138" s="688"/>
      <c r="CNS138" s="688"/>
      <c r="CNT138" s="688"/>
      <c r="CNU138" s="688"/>
      <c r="CNV138" s="688"/>
      <c r="CNW138" s="688"/>
      <c r="CNX138" s="688"/>
      <c r="CNY138" s="688"/>
      <c r="CNZ138" s="688"/>
      <c r="COA138" s="688"/>
      <c r="COB138" s="688"/>
      <c r="COC138" s="688"/>
      <c r="COD138" s="688"/>
      <c r="COE138" s="688"/>
      <c r="COF138" s="688"/>
      <c r="COG138" s="688"/>
      <c r="COH138" s="688"/>
      <c r="COI138" s="688"/>
      <c r="COJ138" s="688"/>
      <c r="COK138" s="688"/>
      <c r="COL138" s="688"/>
      <c r="COM138" s="688"/>
      <c r="CON138" s="688"/>
      <c r="COO138" s="688"/>
      <c r="COP138" s="688"/>
      <c r="COQ138" s="688"/>
      <c r="COR138" s="688"/>
      <c r="COS138" s="688"/>
      <c r="COT138" s="688"/>
      <c r="COU138" s="688"/>
      <c r="COV138" s="688"/>
      <c r="COW138" s="688"/>
      <c r="COX138" s="688"/>
      <c r="COY138" s="688"/>
      <c r="COZ138" s="688"/>
      <c r="CPA138" s="688"/>
      <c r="CPB138" s="688"/>
      <c r="CPC138" s="688"/>
      <c r="CPD138" s="688"/>
      <c r="CPE138" s="688"/>
      <c r="CPF138" s="688"/>
      <c r="CPG138" s="688"/>
      <c r="CPH138" s="688"/>
      <c r="CPI138" s="688"/>
      <c r="CPJ138" s="688"/>
      <c r="CPK138" s="688"/>
      <c r="CPL138" s="688"/>
      <c r="CPM138" s="688"/>
      <c r="CPN138" s="688"/>
      <c r="CPO138" s="688"/>
      <c r="CPP138" s="688"/>
      <c r="CPQ138" s="688"/>
      <c r="CPR138" s="688"/>
      <c r="CPS138" s="688"/>
      <c r="CPT138" s="688"/>
      <c r="CPU138" s="688"/>
      <c r="CPV138" s="688"/>
      <c r="CPW138" s="688"/>
      <c r="CPX138" s="688"/>
      <c r="CPY138" s="688"/>
      <c r="CPZ138" s="688"/>
      <c r="CQA138" s="688"/>
      <c r="CQB138" s="688"/>
      <c r="CQC138" s="688"/>
      <c r="CQD138" s="688"/>
      <c r="CQE138" s="688"/>
      <c r="CQF138" s="688"/>
      <c r="CQG138" s="688"/>
      <c r="CQH138" s="688"/>
      <c r="CQI138" s="688"/>
      <c r="CQJ138" s="688"/>
      <c r="CQK138" s="688"/>
      <c r="CQL138" s="688"/>
      <c r="CQM138" s="688"/>
      <c r="CQN138" s="688"/>
      <c r="CQO138" s="688"/>
      <c r="CQP138" s="688"/>
      <c r="CQQ138" s="688"/>
      <c r="CQR138" s="688"/>
      <c r="CQS138" s="688"/>
      <c r="CQT138" s="688"/>
      <c r="CQU138" s="688"/>
      <c r="CQV138" s="688"/>
      <c r="CQW138" s="688"/>
      <c r="CQX138" s="688"/>
      <c r="CQY138" s="688"/>
      <c r="CQZ138" s="688"/>
      <c r="CRA138" s="688"/>
      <c r="CRB138" s="688"/>
      <c r="CRC138" s="688"/>
      <c r="CRD138" s="688"/>
      <c r="CRE138" s="688"/>
      <c r="CRF138" s="688"/>
      <c r="CRG138" s="688"/>
      <c r="CRH138" s="688"/>
      <c r="CRI138" s="688"/>
      <c r="CRJ138" s="688"/>
      <c r="CRK138" s="688"/>
      <c r="CRL138" s="688"/>
      <c r="CRM138" s="688"/>
      <c r="CRN138" s="688"/>
      <c r="CRO138" s="688"/>
      <c r="CRP138" s="688"/>
      <c r="CRQ138" s="688"/>
      <c r="CRR138" s="688"/>
      <c r="CRS138" s="688"/>
      <c r="CRT138" s="688"/>
      <c r="CRU138" s="688"/>
      <c r="CRV138" s="688"/>
      <c r="CRW138" s="688"/>
      <c r="CRX138" s="688"/>
      <c r="CRY138" s="688"/>
      <c r="CRZ138" s="688"/>
      <c r="CSA138" s="688"/>
      <c r="CSB138" s="688"/>
      <c r="CSC138" s="688"/>
      <c r="CSD138" s="688"/>
      <c r="CSE138" s="688"/>
      <c r="CSF138" s="688"/>
      <c r="CSG138" s="688"/>
      <c r="CSH138" s="688"/>
      <c r="CSI138" s="688"/>
      <c r="CSJ138" s="688"/>
      <c r="CSK138" s="688"/>
      <c r="CSL138" s="688"/>
      <c r="CSM138" s="688"/>
      <c r="CSN138" s="688"/>
      <c r="CSO138" s="688"/>
      <c r="CSP138" s="688"/>
      <c r="CSQ138" s="688"/>
      <c r="CSR138" s="688"/>
      <c r="CSS138" s="688"/>
      <c r="CST138" s="688"/>
      <c r="CSU138" s="688"/>
      <c r="CSV138" s="688"/>
      <c r="CSW138" s="688"/>
      <c r="CSX138" s="688"/>
      <c r="CSY138" s="688"/>
      <c r="CSZ138" s="688"/>
      <c r="CTA138" s="688"/>
      <c r="CTB138" s="688"/>
      <c r="CTC138" s="688"/>
      <c r="CTD138" s="688"/>
      <c r="CTE138" s="688"/>
      <c r="CTF138" s="688"/>
      <c r="CTG138" s="688"/>
      <c r="CTH138" s="688"/>
      <c r="CTI138" s="688"/>
      <c r="CTJ138" s="688"/>
      <c r="CTK138" s="688"/>
      <c r="CTL138" s="688"/>
      <c r="CTM138" s="688"/>
      <c r="CTN138" s="688"/>
      <c r="CTO138" s="688"/>
      <c r="CTP138" s="688"/>
      <c r="CTQ138" s="688"/>
      <c r="CTR138" s="688"/>
      <c r="CTS138" s="688"/>
      <c r="CTT138" s="688"/>
      <c r="CTU138" s="688"/>
      <c r="CTV138" s="688"/>
      <c r="CTW138" s="688"/>
      <c r="CTX138" s="688"/>
      <c r="CTY138" s="688"/>
      <c r="CTZ138" s="688"/>
      <c r="CUA138" s="688"/>
      <c r="CUB138" s="688"/>
      <c r="CUC138" s="688"/>
      <c r="CUD138" s="688"/>
      <c r="CUE138" s="688"/>
      <c r="CUF138" s="688"/>
      <c r="CUG138" s="688"/>
      <c r="CUH138" s="688"/>
      <c r="CUI138" s="688"/>
      <c r="CUJ138" s="688"/>
      <c r="CUK138" s="688"/>
      <c r="CUL138" s="688"/>
      <c r="CUM138" s="688"/>
      <c r="CUN138" s="688"/>
      <c r="CUO138" s="688"/>
      <c r="CUP138" s="688"/>
      <c r="CUQ138" s="688"/>
      <c r="CUR138" s="688"/>
      <c r="CUS138" s="688"/>
      <c r="CUT138" s="688"/>
      <c r="CUU138" s="688"/>
      <c r="CUV138" s="688"/>
      <c r="CUW138" s="688"/>
      <c r="CUX138" s="688"/>
      <c r="CUY138" s="688"/>
      <c r="CUZ138" s="688"/>
      <c r="CVA138" s="688"/>
      <c r="CVB138" s="688"/>
      <c r="CVC138" s="688"/>
      <c r="CVD138" s="688"/>
      <c r="CVE138" s="688"/>
      <c r="CVF138" s="688"/>
      <c r="CVG138" s="688"/>
      <c r="CVH138" s="688"/>
      <c r="CVI138" s="688"/>
      <c r="CVJ138" s="688"/>
      <c r="CVK138" s="688"/>
      <c r="CVL138" s="688"/>
      <c r="CVM138" s="688"/>
      <c r="CVN138" s="688"/>
      <c r="CVO138" s="688"/>
      <c r="CVP138" s="688"/>
      <c r="CVQ138" s="688"/>
      <c r="CVR138" s="688"/>
      <c r="CVS138" s="688"/>
      <c r="CVT138" s="688"/>
      <c r="CVU138" s="688"/>
      <c r="CVV138" s="688"/>
      <c r="CVW138" s="688"/>
      <c r="CVX138" s="688"/>
      <c r="CVY138" s="688"/>
      <c r="CVZ138" s="688"/>
      <c r="CWA138" s="688"/>
      <c r="CWB138" s="688"/>
      <c r="CWC138" s="688"/>
      <c r="CWD138" s="688"/>
      <c r="CWE138" s="688"/>
      <c r="CWF138" s="688"/>
      <c r="CWG138" s="688"/>
      <c r="CWH138" s="688"/>
      <c r="CWI138" s="688"/>
      <c r="CWJ138" s="688"/>
      <c r="CWK138" s="688"/>
      <c r="CWL138" s="688"/>
      <c r="CWM138" s="688"/>
      <c r="CWN138" s="688"/>
      <c r="CWO138" s="688"/>
      <c r="CWP138" s="688"/>
      <c r="CWQ138" s="688"/>
      <c r="CWR138" s="688"/>
      <c r="CWS138" s="688"/>
      <c r="CWT138" s="688"/>
      <c r="CWU138" s="688"/>
      <c r="CWV138" s="688"/>
      <c r="CWW138" s="688"/>
      <c r="CWX138" s="688"/>
      <c r="CWY138" s="688"/>
      <c r="CWZ138" s="688"/>
      <c r="CXA138" s="688"/>
      <c r="CXB138" s="688"/>
      <c r="CXC138" s="688"/>
      <c r="CXD138" s="688"/>
      <c r="CXE138" s="688"/>
      <c r="CXF138" s="688"/>
      <c r="CXG138" s="688"/>
      <c r="CXH138" s="688"/>
      <c r="CXI138" s="688"/>
      <c r="CXJ138" s="688"/>
      <c r="CXK138" s="688"/>
      <c r="CXL138" s="688"/>
      <c r="CXM138" s="688"/>
      <c r="CXN138" s="688"/>
      <c r="CXO138" s="688"/>
      <c r="CXP138" s="688"/>
      <c r="CXQ138" s="688"/>
      <c r="CXR138" s="688"/>
      <c r="CXS138" s="688"/>
      <c r="CXT138" s="688"/>
      <c r="CXU138" s="688"/>
      <c r="CXV138" s="688"/>
      <c r="CXW138" s="688"/>
      <c r="CXX138" s="688"/>
      <c r="CXY138" s="688"/>
      <c r="CXZ138" s="688"/>
      <c r="CYA138" s="688"/>
      <c r="CYB138" s="688"/>
      <c r="CYC138" s="688"/>
      <c r="CYD138" s="688"/>
      <c r="CYE138" s="688"/>
      <c r="CYF138" s="688"/>
      <c r="CYG138" s="688"/>
      <c r="CYH138" s="688"/>
      <c r="CYI138" s="688"/>
      <c r="CYJ138" s="688"/>
      <c r="CYK138" s="688"/>
      <c r="CYL138" s="688"/>
      <c r="CYM138" s="688"/>
      <c r="CYN138" s="688"/>
      <c r="CYO138" s="688"/>
      <c r="CYP138" s="688"/>
      <c r="CYQ138" s="688"/>
      <c r="CYR138" s="688"/>
      <c r="CYS138" s="688"/>
      <c r="CYT138" s="688"/>
      <c r="CYU138" s="688"/>
      <c r="CYV138" s="688"/>
      <c r="CYW138" s="688"/>
      <c r="CYX138" s="688"/>
      <c r="CYY138" s="688"/>
      <c r="CYZ138" s="688"/>
      <c r="CZA138" s="688"/>
      <c r="CZB138" s="688"/>
      <c r="CZC138" s="688"/>
      <c r="CZD138" s="688"/>
      <c r="CZE138" s="688"/>
      <c r="CZF138" s="688"/>
      <c r="CZG138" s="688"/>
      <c r="CZH138" s="688"/>
      <c r="CZI138" s="688"/>
      <c r="CZJ138" s="688"/>
      <c r="CZK138" s="688"/>
      <c r="CZL138" s="688"/>
      <c r="CZM138" s="688"/>
      <c r="CZN138" s="688"/>
      <c r="CZO138" s="688"/>
      <c r="CZP138" s="688"/>
      <c r="CZQ138" s="688"/>
      <c r="CZR138" s="688"/>
      <c r="CZS138" s="688"/>
      <c r="CZT138" s="688"/>
      <c r="CZU138" s="688"/>
      <c r="CZV138" s="688"/>
      <c r="CZW138" s="688"/>
      <c r="CZX138" s="688"/>
      <c r="CZY138" s="688"/>
      <c r="CZZ138" s="688"/>
      <c r="DAA138" s="688"/>
      <c r="DAB138" s="688"/>
      <c r="DAC138" s="688"/>
      <c r="DAD138" s="688"/>
      <c r="DAE138" s="688"/>
      <c r="DAF138" s="688"/>
      <c r="DAG138" s="688"/>
      <c r="DAH138" s="688"/>
      <c r="DAI138" s="688"/>
      <c r="DAJ138" s="688"/>
      <c r="DAK138" s="688"/>
      <c r="DAL138" s="688"/>
      <c r="DAM138" s="688"/>
      <c r="DAN138" s="688"/>
      <c r="DAO138" s="688"/>
      <c r="DAP138" s="688"/>
      <c r="DAQ138" s="688"/>
      <c r="DAR138" s="688"/>
      <c r="DAS138" s="688"/>
      <c r="DAT138" s="688"/>
      <c r="DAU138" s="688"/>
      <c r="DAV138" s="688"/>
      <c r="DAW138" s="688"/>
      <c r="DAX138" s="688"/>
      <c r="DAY138" s="688"/>
      <c r="DAZ138" s="688"/>
      <c r="DBA138" s="688"/>
      <c r="DBB138" s="688"/>
      <c r="DBC138" s="688"/>
      <c r="DBD138" s="688"/>
      <c r="DBE138" s="688"/>
      <c r="DBF138" s="688"/>
      <c r="DBG138" s="688"/>
      <c r="DBH138" s="688"/>
      <c r="DBI138" s="688"/>
      <c r="DBJ138" s="688"/>
      <c r="DBK138" s="688"/>
      <c r="DBL138" s="688"/>
      <c r="DBM138" s="688"/>
      <c r="DBN138" s="688"/>
      <c r="DBO138" s="688"/>
      <c r="DBP138" s="688"/>
      <c r="DBQ138" s="688"/>
      <c r="DBR138" s="688"/>
      <c r="DBS138" s="688"/>
      <c r="DBT138" s="688"/>
      <c r="DBU138" s="688"/>
      <c r="DBV138" s="688"/>
      <c r="DBW138" s="688"/>
      <c r="DBX138" s="688"/>
      <c r="DBY138" s="688"/>
      <c r="DBZ138" s="688"/>
      <c r="DCA138" s="688"/>
      <c r="DCB138" s="688"/>
      <c r="DCC138" s="688"/>
      <c r="DCD138" s="688"/>
      <c r="DCE138" s="688"/>
      <c r="DCF138" s="688"/>
      <c r="DCG138" s="688"/>
      <c r="DCH138" s="688"/>
      <c r="DCI138" s="688"/>
      <c r="DCJ138" s="688"/>
      <c r="DCK138" s="688"/>
      <c r="DCL138" s="688"/>
      <c r="DCM138" s="688"/>
      <c r="DCN138" s="688"/>
      <c r="DCO138" s="688"/>
      <c r="DCP138" s="688"/>
      <c r="DCQ138" s="688"/>
      <c r="DCR138" s="688"/>
      <c r="DCS138" s="688"/>
      <c r="DCT138" s="688"/>
      <c r="DCU138" s="688"/>
      <c r="DCV138" s="688"/>
      <c r="DCW138" s="688"/>
      <c r="DCX138" s="688"/>
      <c r="DCY138" s="688"/>
      <c r="DCZ138" s="688"/>
      <c r="DDA138" s="688"/>
      <c r="DDB138" s="688"/>
      <c r="DDC138" s="688"/>
      <c r="DDD138" s="688"/>
      <c r="DDE138" s="688"/>
      <c r="DDF138" s="688"/>
      <c r="DDG138" s="688"/>
      <c r="DDH138" s="688"/>
      <c r="DDI138" s="688"/>
      <c r="DDJ138" s="688"/>
      <c r="DDK138" s="688"/>
      <c r="DDL138" s="688"/>
      <c r="DDM138" s="688"/>
      <c r="DDN138" s="688"/>
      <c r="DDO138" s="688"/>
      <c r="DDP138" s="688"/>
      <c r="DDQ138" s="688"/>
      <c r="DDR138" s="688"/>
      <c r="DDS138" s="688"/>
      <c r="DDT138" s="688"/>
      <c r="DDU138" s="688"/>
      <c r="DDV138" s="688"/>
      <c r="DDW138" s="688"/>
      <c r="DDX138" s="688"/>
      <c r="DDY138" s="688"/>
      <c r="DDZ138" s="688"/>
      <c r="DEA138" s="688"/>
      <c r="DEB138" s="688"/>
      <c r="DEC138" s="688"/>
      <c r="DED138" s="688"/>
      <c r="DEE138" s="688"/>
      <c r="DEF138" s="688"/>
      <c r="DEG138" s="688"/>
      <c r="DEH138" s="688"/>
      <c r="DEI138" s="688"/>
      <c r="DEJ138" s="688"/>
      <c r="DEK138" s="688"/>
      <c r="DEL138" s="688"/>
      <c r="DEM138" s="688"/>
      <c r="DEN138" s="688"/>
      <c r="DEO138" s="688"/>
      <c r="DEP138" s="688"/>
      <c r="DEQ138" s="688"/>
      <c r="DER138" s="688"/>
      <c r="DES138" s="688"/>
      <c r="DET138" s="688"/>
      <c r="DEU138" s="688"/>
      <c r="DEV138" s="688"/>
      <c r="DEW138" s="688"/>
      <c r="DEX138" s="688"/>
      <c r="DEY138" s="688"/>
      <c r="DEZ138" s="688"/>
      <c r="DFA138" s="688"/>
      <c r="DFB138" s="688"/>
      <c r="DFC138" s="688"/>
      <c r="DFD138" s="688"/>
      <c r="DFE138" s="688"/>
      <c r="DFF138" s="688"/>
      <c r="DFG138" s="688"/>
      <c r="DFH138" s="688"/>
      <c r="DFI138" s="688"/>
      <c r="DFJ138" s="688"/>
      <c r="DFK138" s="688"/>
      <c r="DFL138" s="688"/>
      <c r="DFM138" s="688"/>
      <c r="DFN138" s="688"/>
      <c r="DFO138" s="688"/>
      <c r="DFP138" s="688"/>
      <c r="DFQ138" s="688"/>
      <c r="DFR138" s="688"/>
      <c r="DFS138" s="688"/>
      <c r="DFT138" s="688"/>
      <c r="DFU138" s="688"/>
      <c r="DFV138" s="688"/>
      <c r="DFW138" s="688"/>
      <c r="DFX138" s="688"/>
      <c r="DFY138" s="688"/>
      <c r="DFZ138" s="688"/>
      <c r="DGA138" s="688"/>
      <c r="DGB138" s="688"/>
      <c r="DGC138" s="688"/>
      <c r="DGD138" s="688"/>
      <c r="DGE138" s="688"/>
      <c r="DGF138" s="688"/>
      <c r="DGG138" s="688"/>
      <c r="DGH138" s="688"/>
      <c r="DGI138" s="688"/>
      <c r="DGJ138" s="688"/>
      <c r="DGK138" s="688"/>
      <c r="DGL138" s="688"/>
      <c r="DGM138" s="688"/>
      <c r="DGN138" s="688"/>
      <c r="DGO138" s="688"/>
      <c r="DGP138" s="688"/>
      <c r="DGQ138" s="688"/>
      <c r="DGR138" s="688"/>
      <c r="DGS138" s="688"/>
      <c r="DGT138" s="688"/>
      <c r="DGU138" s="688"/>
      <c r="DGV138" s="688"/>
      <c r="DGW138" s="688"/>
      <c r="DGX138" s="688"/>
      <c r="DGY138" s="688"/>
      <c r="DGZ138" s="688"/>
      <c r="DHA138" s="688"/>
      <c r="DHB138" s="688"/>
      <c r="DHC138" s="688"/>
      <c r="DHD138" s="688"/>
      <c r="DHE138" s="688"/>
      <c r="DHF138" s="688"/>
      <c r="DHG138" s="688"/>
      <c r="DHH138" s="688"/>
      <c r="DHI138" s="688"/>
      <c r="DHJ138" s="688"/>
      <c r="DHK138" s="688"/>
      <c r="DHL138" s="688"/>
      <c r="DHM138" s="688"/>
      <c r="DHN138" s="688"/>
      <c r="DHO138" s="688"/>
      <c r="DHP138" s="688"/>
      <c r="DHQ138" s="688"/>
      <c r="DHR138" s="688"/>
      <c r="DHS138" s="688"/>
      <c r="DHT138" s="688"/>
      <c r="DHU138" s="688"/>
      <c r="DHV138" s="688"/>
      <c r="DHW138" s="688"/>
      <c r="DHX138" s="688"/>
      <c r="DHY138" s="688"/>
      <c r="DHZ138" s="688"/>
      <c r="DIA138" s="688"/>
      <c r="DIB138" s="688"/>
      <c r="DIC138" s="688"/>
      <c r="DID138" s="688"/>
      <c r="DIE138" s="688"/>
      <c r="DIF138" s="688"/>
      <c r="DIG138" s="688"/>
      <c r="DIH138" s="688"/>
      <c r="DII138" s="688"/>
      <c r="DIJ138" s="688"/>
      <c r="DIK138" s="688"/>
      <c r="DIL138" s="688"/>
      <c r="DIM138" s="688"/>
      <c r="DIN138" s="688"/>
      <c r="DIO138" s="688"/>
      <c r="DIP138" s="688"/>
      <c r="DIQ138" s="688"/>
      <c r="DIR138" s="688"/>
      <c r="DIS138" s="688"/>
      <c r="DIT138" s="688"/>
      <c r="DIU138" s="688"/>
      <c r="DIV138" s="688"/>
      <c r="DIW138" s="688"/>
      <c r="DIX138" s="688"/>
      <c r="DIY138" s="688"/>
      <c r="DIZ138" s="688"/>
      <c r="DJA138" s="688"/>
      <c r="DJB138" s="688"/>
      <c r="DJC138" s="688"/>
      <c r="DJD138" s="688"/>
      <c r="DJE138" s="688"/>
      <c r="DJF138" s="688"/>
      <c r="DJG138" s="688"/>
      <c r="DJH138" s="688"/>
      <c r="DJI138" s="688"/>
      <c r="DJJ138" s="688"/>
      <c r="DJK138" s="688"/>
      <c r="DJL138" s="688"/>
      <c r="DJM138" s="688"/>
      <c r="DJN138" s="688"/>
      <c r="DJO138" s="688"/>
      <c r="DJP138" s="688"/>
      <c r="DJQ138" s="688"/>
      <c r="DJR138" s="688"/>
      <c r="DJS138" s="688"/>
      <c r="DJT138" s="688"/>
      <c r="DJU138" s="688"/>
      <c r="DJV138" s="688"/>
      <c r="DJW138" s="688"/>
      <c r="DJX138" s="688"/>
      <c r="DJY138" s="688"/>
      <c r="DJZ138" s="688"/>
      <c r="DKA138" s="688"/>
      <c r="DKB138" s="688"/>
      <c r="DKC138" s="688"/>
      <c r="DKD138" s="688"/>
      <c r="DKE138" s="688"/>
      <c r="DKF138" s="688"/>
      <c r="DKG138" s="688"/>
      <c r="DKH138" s="688"/>
      <c r="DKI138" s="688"/>
      <c r="DKJ138" s="688"/>
      <c r="DKK138" s="688"/>
      <c r="DKL138" s="688"/>
      <c r="DKM138" s="688"/>
      <c r="DKN138" s="688"/>
      <c r="DKO138" s="688"/>
      <c r="DKP138" s="688"/>
      <c r="DKQ138" s="688"/>
      <c r="DKR138" s="688"/>
      <c r="DKS138" s="688"/>
      <c r="DKT138" s="688"/>
      <c r="DKU138" s="688"/>
      <c r="DKV138" s="688"/>
      <c r="DKW138" s="688"/>
      <c r="DKX138" s="688"/>
      <c r="DKY138" s="688"/>
      <c r="DKZ138" s="688"/>
      <c r="DLA138" s="688"/>
      <c r="DLB138" s="688"/>
      <c r="DLC138" s="688"/>
      <c r="DLD138" s="688"/>
      <c r="DLE138" s="688"/>
      <c r="DLF138" s="688"/>
      <c r="DLG138" s="688"/>
      <c r="DLH138" s="688"/>
      <c r="DLI138" s="688"/>
      <c r="DLJ138" s="688"/>
      <c r="DLK138" s="688"/>
      <c r="DLL138" s="688"/>
      <c r="DLM138" s="688"/>
      <c r="DLN138" s="688"/>
      <c r="DLO138" s="688"/>
      <c r="DLP138" s="688"/>
      <c r="DLQ138" s="688"/>
      <c r="DLR138" s="688"/>
      <c r="DLS138" s="688"/>
      <c r="DLT138" s="688"/>
      <c r="DLU138" s="688"/>
      <c r="DLV138" s="688"/>
      <c r="DLW138" s="688"/>
      <c r="DLX138" s="688"/>
      <c r="DLY138" s="688"/>
      <c r="DLZ138" s="688"/>
      <c r="DMA138" s="688"/>
      <c r="DMB138" s="688"/>
      <c r="DMC138" s="688"/>
      <c r="DMD138" s="688"/>
      <c r="DME138" s="688"/>
      <c r="DMF138" s="688"/>
      <c r="DMG138" s="688"/>
      <c r="DMH138" s="688"/>
      <c r="DMI138" s="688"/>
      <c r="DMJ138" s="688"/>
      <c r="DMK138" s="688"/>
      <c r="DML138" s="688"/>
      <c r="DMM138" s="688"/>
      <c r="DMN138" s="688"/>
      <c r="DMO138" s="688"/>
      <c r="DMP138" s="688"/>
      <c r="DMQ138" s="688"/>
      <c r="DMR138" s="688"/>
      <c r="DMS138" s="688"/>
      <c r="DMT138" s="688"/>
      <c r="DMU138" s="688"/>
      <c r="DMV138" s="688"/>
      <c r="DMW138" s="688"/>
      <c r="DMX138" s="688"/>
      <c r="DMY138" s="688"/>
      <c r="DMZ138" s="688"/>
      <c r="DNA138" s="688"/>
      <c r="DNB138" s="688"/>
      <c r="DNC138" s="688"/>
      <c r="DND138" s="688"/>
      <c r="DNE138" s="688"/>
      <c r="DNF138" s="688"/>
      <c r="DNG138" s="688"/>
      <c r="DNH138" s="688"/>
      <c r="DNI138" s="688"/>
      <c r="DNJ138" s="688"/>
      <c r="DNK138" s="688"/>
      <c r="DNL138" s="688"/>
      <c r="DNM138" s="688"/>
      <c r="DNN138" s="688"/>
      <c r="DNO138" s="688"/>
      <c r="DNP138" s="688"/>
      <c r="DNQ138" s="688"/>
      <c r="DNR138" s="688"/>
      <c r="DNS138" s="688"/>
      <c r="DNT138" s="688"/>
      <c r="DNU138" s="688"/>
      <c r="DNV138" s="688"/>
      <c r="DNW138" s="688"/>
      <c r="DNX138" s="688"/>
      <c r="DNY138" s="688"/>
      <c r="DNZ138" s="688"/>
      <c r="DOA138" s="688"/>
      <c r="DOB138" s="688"/>
      <c r="DOC138" s="688"/>
      <c r="DOD138" s="688"/>
      <c r="DOE138" s="688"/>
      <c r="DOF138" s="688"/>
      <c r="DOG138" s="688"/>
      <c r="DOH138" s="688"/>
      <c r="DOI138" s="688"/>
      <c r="DOJ138" s="688"/>
      <c r="DOK138" s="688"/>
      <c r="DOL138" s="688"/>
      <c r="DOM138" s="688"/>
      <c r="DON138" s="688"/>
      <c r="DOO138" s="688"/>
      <c r="DOP138" s="688"/>
      <c r="DOQ138" s="688"/>
      <c r="DOR138" s="688"/>
      <c r="DOS138" s="688"/>
      <c r="DOT138" s="688"/>
      <c r="DOU138" s="688"/>
      <c r="DOV138" s="688"/>
      <c r="DOW138" s="688"/>
      <c r="DOX138" s="688"/>
      <c r="DOY138" s="688"/>
      <c r="DOZ138" s="688"/>
      <c r="DPA138" s="688"/>
      <c r="DPB138" s="688"/>
      <c r="DPC138" s="688"/>
      <c r="DPD138" s="688"/>
      <c r="DPE138" s="688"/>
      <c r="DPF138" s="688"/>
      <c r="DPG138" s="688"/>
      <c r="DPH138" s="688"/>
      <c r="DPI138" s="688"/>
      <c r="DPJ138" s="688"/>
      <c r="DPK138" s="688"/>
      <c r="DPL138" s="688"/>
      <c r="DPM138" s="688"/>
      <c r="DPN138" s="688"/>
      <c r="DPO138" s="688"/>
      <c r="DPP138" s="688"/>
      <c r="DPQ138" s="688"/>
      <c r="DPR138" s="688"/>
      <c r="DPS138" s="688"/>
      <c r="DPT138" s="688"/>
      <c r="DPU138" s="688"/>
      <c r="DPV138" s="688"/>
      <c r="DPW138" s="688"/>
      <c r="DPX138" s="688"/>
      <c r="DPY138" s="688"/>
      <c r="DPZ138" s="688"/>
      <c r="DQA138" s="688"/>
      <c r="DQB138" s="688"/>
      <c r="DQC138" s="688"/>
      <c r="DQD138" s="688"/>
      <c r="DQE138" s="688"/>
      <c r="DQF138" s="688"/>
      <c r="DQG138" s="688"/>
      <c r="DQH138" s="688"/>
      <c r="DQI138" s="688"/>
      <c r="DQJ138" s="688"/>
      <c r="DQK138" s="688"/>
      <c r="DQL138" s="688"/>
      <c r="DQM138" s="688"/>
      <c r="DQN138" s="688"/>
      <c r="DQO138" s="688"/>
      <c r="DQP138" s="688"/>
      <c r="DQQ138" s="688"/>
      <c r="DQR138" s="688"/>
      <c r="DQS138" s="688"/>
      <c r="DQT138" s="688"/>
      <c r="DQU138" s="688"/>
      <c r="DQV138" s="688"/>
      <c r="DQW138" s="688"/>
      <c r="DQX138" s="688"/>
      <c r="DQY138" s="688"/>
      <c r="DQZ138" s="688"/>
      <c r="DRA138" s="688"/>
      <c r="DRB138" s="688"/>
      <c r="DRC138" s="688"/>
      <c r="DRD138" s="688"/>
      <c r="DRE138" s="688"/>
      <c r="DRF138" s="688"/>
      <c r="DRG138" s="688"/>
      <c r="DRH138" s="688"/>
      <c r="DRI138" s="688"/>
      <c r="DRJ138" s="688"/>
      <c r="DRK138" s="688"/>
      <c r="DRL138" s="688"/>
      <c r="DRM138" s="688"/>
      <c r="DRN138" s="688"/>
      <c r="DRO138" s="688"/>
      <c r="DRP138" s="688"/>
      <c r="DRQ138" s="688"/>
      <c r="DRR138" s="688"/>
      <c r="DRS138" s="688"/>
      <c r="DRT138" s="688"/>
      <c r="DRU138" s="688"/>
      <c r="DRV138" s="688"/>
      <c r="DRW138" s="688"/>
      <c r="DRX138" s="688"/>
      <c r="DRY138" s="688"/>
      <c r="DRZ138" s="688"/>
      <c r="DSA138" s="688"/>
      <c r="DSB138" s="688"/>
      <c r="DSC138" s="688"/>
      <c r="DSD138" s="688"/>
      <c r="DSE138" s="688"/>
      <c r="DSF138" s="688"/>
      <c r="DSG138" s="688"/>
      <c r="DSH138" s="688"/>
      <c r="DSI138" s="688"/>
      <c r="DSJ138" s="688"/>
      <c r="DSK138" s="688"/>
      <c r="DSL138" s="688"/>
      <c r="DSM138" s="688"/>
      <c r="DSN138" s="688"/>
      <c r="DSO138" s="688"/>
      <c r="DSP138" s="688"/>
      <c r="DSQ138" s="688"/>
      <c r="DSR138" s="688"/>
      <c r="DSS138" s="688"/>
      <c r="DST138" s="688"/>
      <c r="DSU138" s="688"/>
      <c r="DSV138" s="688"/>
      <c r="DSW138" s="688"/>
      <c r="DSX138" s="688"/>
      <c r="DSY138" s="688"/>
      <c r="DSZ138" s="688"/>
      <c r="DTA138" s="688"/>
      <c r="DTB138" s="688"/>
      <c r="DTC138" s="688"/>
      <c r="DTD138" s="688"/>
      <c r="DTE138" s="688"/>
      <c r="DTF138" s="688"/>
      <c r="DTG138" s="688"/>
      <c r="DTH138" s="688"/>
      <c r="DTI138" s="688"/>
      <c r="DTJ138" s="688"/>
      <c r="DTK138" s="688"/>
      <c r="DTL138" s="688"/>
      <c r="DTM138" s="688"/>
      <c r="DTN138" s="688"/>
      <c r="DTO138" s="688"/>
      <c r="DTP138" s="688"/>
      <c r="DTQ138" s="688"/>
      <c r="DTR138" s="688"/>
      <c r="DTS138" s="688"/>
      <c r="DTT138" s="688"/>
      <c r="DTU138" s="688"/>
      <c r="DTV138" s="688"/>
      <c r="DTW138" s="688"/>
      <c r="DTX138" s="688"/>
      <c r="DTY138" s="688"/>
      <c r="DTZ138" s="688"/>
      <c r="DUA138" s="688"/>
      <c r="DUB138" s="688"/>
      <c r="DUC138" s="688"/>
      <c r="DUD138" s="688"/>
      <c r="DUE138" s="688"/>
      <c r="DUF138" s="688"/>
      <c r="DUG138" s="688"/>
      <c r="DUH138" s="688"/>
      <c r="DUI138" s="688"/>
      <c r="DUJ138" s="688"/>
      <c r="DUK138" s="688"/>
      <c r="DUL138" s="688"/>
      <c r="DUM138" s="688"/>
      <c r="DUN138" s="688"/>
      <c r="DUO138" s="688"/>
      <c r="DUP138" s="688"/>
      <c r="DUQ138" s="688"/>
      <c r="DUR138" s="688"/>
      <c r="DUS138" s="688"/>
      <c r="DUT138" s="688"/>
      <c r="DUU138" s="688"/>
      <c r="DUV138" s="688"/>
      <c r="DUW138" s="688"/>
      <c r="DUX138" s="688"/>
      <c r="DUY138" s="688"/>
      <c r="DUZ138" s="688"/>
      <c r="DVA138" s="688"/>
      <c r="DVB138" s="688"/>
      <c r="DVC138" s="688"/>
      <c r="DVD138" s="688"/>
      <c r="DVE138" s="688"/>
      <c r="DVF138" s="688"/>
      <c r="DVG138" s="688"/>
      <c r="DVH138" s="688"/>
      <c r="DVI138" s="688"/>
      <c r="DVJ138" s="688"/>
      <c r="DVK138" s="688"/>
      <c r="DVL138" s="688"/>
      <c r="DVM138" s="688"/>
      <c r="DVN138" s="688"/>
      <c r="DVO138" s="688"/>
      <c r="DVP138" s="688"/>
      <c r="DVQ138" s="688"/>
      <c r="DVR138" s="688"/>
      <c r="DVS138" s="688"/>
      <c r="DVT138" s="688"/>
      <c r="DVU138" s="688"/>
      <c r="DVV138" s="688"/>
      <c r="DVW138" s="688"/>
      <c r="DVX138" s="688"/>
      <c r="DVY138" s="688"/>
      <c r="DVZ138" s="688"/>
      <c r="DWA138" s="688"/>
      <c r="DWB138" s="688"/>
      <c r="DWC138" s="688"/>
      <c r="DWD138" s="688"/>
      <c r="DWE138" s="688"/>
      <c r="DWF138" s="688"/>
      <c r="DWG138" s="688"/>
      <c r="DWH138" s="688"/>
      <c r="DWI138" s="688"/>
      <c r="DWJ138" s="688"/>
      <c r="DWK138" s="688"/>
      <c r="DWL138" s="688"/>
      <c r="DWM138" s="688"/>
      <c r="DWN138" s="688"/>
      <c r="DWO138" s="688"/>
      <c r="DWP138" s="688"/>
      <c r="DWQ138" s="688"/>
      <c r="DWR138" s="688"/>
      <c r="DWS138" s="688"/>
      <c r="DWT138" s="688"/>
      <c r="DWU138" s="688"/>
      <c r="DWV138" s="688"/>
      <c r="DWW138" s="688"/>
      <c r="DWX138" s="688"/>
      <c r="DWY138" s="688"/>
      <c r="DWZ138" s="688"/>
      <c r="DXA138" s="688"/>
      <c r="DXB138" s="688"/>
      <c r="DXC138" s="688"/>
      <c r="DXD138" s="688"/>
      <c r="DXE138" s="688"/>
      <c r="DXF138" s="688"/>
      <c r="DXG138" s="688"/>
      <c r="DXH138" s="688"/>
      <c r="DXI138" s="688"/>
      <c r="DXJ138" s="688"/>
      <c r="DXK138" s="688"/>
      <c r="DXL138" s="688"/>
      <c r="DXM138" s="688"/>
      <c r="DXN138" s="688"/>
      <c r="DXO138" s="688"/>
      <c r="DXP138" s="688"/>
      <c r="DXQ138" s="688"/>
      <c r="DXR138" s="688"/>
      <c r="DXS138" s="688"/>
      <c r="DXT138" s="688"/>
      <c r="DXU138" s="688"/>
      <c r="DXV138" s="688"/>
      <c r="DXW138" s="688"/>
      <c r="DXX138" s="688"/>
      <c r="DXY138" s="688"/>
      <c r="DXZ138" s="688"/>
      <c r="DYA138" s="688"/>
      <c r="DYB138" s="688"/>
      <c r="DYC138" s="688"/>
      <c r="DYD138" s="688"/>
      <c r="DYE138" s="688"/>
      <c r="DYF138" s="688"/>
      <c r="DYG138" s="688"/>
      <c r="DYH138" s="688"/>
      <c r="DYI138" s="688"/>
      <c r="DYJ138" s="688"/>
      <c r="DYK138" s="688"/>
      <c r="DYL138" s="688"/>
      <c r="DYM138" s="688"/>
      <c r="DYN138" s="688"/>
      <c r="DYO138" s="688"/>
      <c r="DYP138" s="688"/>
      <c r="DYQ138" s="688"/>
      <c r="DYR138" s="688"/>
      <c r="DYS138" s="688"/>
      <c r="DYT138" s="688"/>
      <c r="DYU138" s="688"/>
      <c r="DYV138" s="688"/>
      <c r="DYW138" s="688"/>
      <c r="DYX138" s="688"/>
      <c r="DYY138" s="688"/>
      <c r="DYZ138" s="688"/>
      <c r="DZA138" s="688"/>
      <c r="DZB138" s="688"/>
      <c r="DZC138" s="688"/>
      <c r="DZD138" s="688"/>
      <c r="DZE138" s="688"/>
      <c r="DZF138" s="688"/>
      <c r="DZG138" s="688"/>
      <c r="DZH138" s="688"/>
      <c r="DZI138" s="688"/>
      <c r="DZJ138" s="688"/>
      <c r="DZK138" s="688"/>
      <c r="DZL138" s="688"/>
      <c r="DZM138" s="688"/>
      <c r="DZN138" s="688"/>
      <c r="DZO138" s="688"/>
      <c r="DZP138" s="688"/>
      <c r="DZQ138" s="688"/>
      <c r="DZR138" s="688"/>
      <c r="DZS138" s="688"/>
      <c r="DZT138" s="688"/>
      <c r="DZU138" s="688"/>
      <c r="DZV138" s="688"/>
      <c r="DZW138" s="688"/>
      <c r="DZX138" s="688"/>
      <c r="DZY138" s="688"/>
      <c r="DZZ138" s="688"/>
      <c r="EAA138" s="688"/>
      <c r="EAB138" s="688"/>
      <c r="EAC138" s="688"/>
      <c r="EAD138" s="688"/>
      <c r="EAE138" s="688"/>
      <c r="EAF138" s="688"/>
      <c r="EAG138" s="688"/>
      <c r="EAH138" s="688"/>
      <c r="EAI138" s="688"/>
      <c r="EAJ138" s="688"/>
      <c r="EAK138" s="688"/>
      <c r="EAL138" s="688"/>
      <c r="EAM138" s="688"/>
      <c r="EAN138" s="688"/>
      <c r="EAO138" s="688"/>
      <c r="EAP138" s="688"/>
      <c r="EAQ138" s="688"/>
      <c r="EAR138" s="688"/>
      <c r="EAS138" s="688"/>
      <c r="EAT138" s="688"/>
      <c r="EAU138" s="688"/>
      <c r="EAV138" s="688"/>
      <c r="EAW138" s="688"/>
      <c r="EAX138" s="688"/>
      <c r="EAY138" s="688"/>
      <c r="EAZ138" s="688"/>
      <c r="EBA138" s="688"/>
      <c r="EBB138" s="688"/>
      <c r="EBC138" s="688"/>
      <c r="EBD138" s="688"/>
      <c r="EBE138" s="688"/>
      <c r="EBF138" s="688"/>
      <c r="EBG138" s="688"/>
      <c r="EBH138" s="688"/>
      <c r="EBI138" s="688"/>
      <c r="EBJ138" s="688"/>
      <c r="EBK138" s="688"/>
      <c r="EBL138" s="688"/>
      <c r="EBM138" s="688"/>
      <c r="EBN138" s="688"/>
      <c r="EBO138" s="688"/>
      <c r="EBP138" s="688"/>
      <c r="EBQ138" s="688"/>
      <c r="EBR138" s="688"/>
      <c r="EBS138" s="688"/>
      <c r="EBT138" s="688"/>
      <c r="EBU138" s="688"/>
      <c r="EBV138" s="688"/>
      <c r="EBW138" s="688"/>
      <c r="EBX138" s="688"/>
      <c r="EBY138" s="688"/>
      <c r="EBZ138" s="688"/>
      <c r="ECA138" s="688"/>
      <c r="ECB138" s="688"/>
      <c r="ECC138" s="688"/>
      <c r="ECD138" s="688"/>
      <c r="ECE138" s="688"/>
      <c r="ECF138" s="688"/>
      <c r="ECG138" s="688"/>
      <c r="ECH138" s="688"/>
      <c r="ECI138" s="688"/>
      <c r="ECJ138" s="688"/>
      <c r="ECK138" s="688"/>
      <c r="ECL138" s="688"/>
      <c r="ECM138" s="688"/>
      <c r="ECN138" s="688"/>
      <c r="ECO138" s="688"/>
      <c r="ECP138" s="688"/>
      <c r="ECQ138" s="688"/>
      <c r="ECR138" s="688"/>
      <c r="ECS138" s="688"/>
      <c r="ECT138" s="688"/>
      <c r="ECU138" s="688"/>
      <c r="ECV138" s="688"/>
      <c r="ECW138" s="688"/>
      <c r="ECX138" s="688"/>
      <c r="ECY138" s="688"/>
      <c r="ECZ138" s="688"/>
      <c r="EDA138" s="688"/>
      <c r="EDB138" s="688"/>
      <c r="EDC138" s="688"/>
      <c r="EDD138" s="688"/>
      <c r="EDE138" s="688"/>
      <c r="EDF138" s="688"/>
      <c r="EDG138" s="688"/>
      <c r="EDH138" s="688"/>
      <c r="EDI138" s="688"/>
      <c r="EDJ138" s="688"/>
      <c r="EDK138" s="688"/>
      <c r="EDL138" s="688"/>
      <c r="EDM138" s="688"/>
      <c r="EDN138" s="688"/>
      <c r="EDO138" s="688"/>
      <c r="EDP138" s="688"/>
      <c r="EDQ138" s="688"/>
      <c r="EDR138" s="688"/>
      <c r="EDS138" s="688"/>
      <c r="EDT138" s="688"/>
      <c r="EDU138" s="688"/>
      <c r="EDV138" s="688"/>
      <c r="EDW138" s="688"/>
      <c r="EDX138" s="688"/>
      <c r="EDY138" s="688"/>
      <c r="EDZ138" s="688"/>
      <c r="EEA138" s="688"/>
      <c r="EEB138" s="688"/>
      <c r="EEC138" s="688"/>
      <c r="EED138" s="688"/>
      <c r="EEE138" s="688"/>
      <c r="EEF138" s="688"/>
      <c r="EEG138" s="688"/>
      <c r="EEH138" s="688"/>
      <c r="EEI138" s="688"/>
      <c r="EEJ138" s="688"/>
      <c r="EEK138" s="688"/>
      <c r="EEL138" s="688"/>
      <c r="EEM138" s="688"/>
      <c r="EEN138" s="688"/>
      <c r="EEO138" s="688"/>
      <c r="EEP138" s="688"/>
      <c r="EEQ138" s="688"/>
      <c r="EER138" s="688"/>
      <c r="EES138" s="688"/>
      <c r="EET138" s="688"/>
      <c r="EEU138" s="688"/>
      <c r="EEV138" s="688"/>
      <c r="EEW138" s="688"/>
      <c r="EEX138" s="688"/>
      <c r="EEY138" s="688"/>
      <c r="EEZ138" s="688"/>
      <c r="EFA138" s="688"/>
      <c r="EFB138" s="688"/>
      <c r="EFC138" s="688"/>
      <c r="EFD138" s="688"/>
      <c r="EFE138" s="688"/>
      <c r="EFF138" s="688"/>
      <c r="EFG138" s="688"/>
      <c r="EFH138" s="688"/>
      <c r="EFI138" s="688"/>
      <c r="EFJ138" s="688"/>
      <c r="EFK138" s="688"/>
      <c r="EFL138" s="688"/>
      <c r="EFM138" s="688"/>
      <c r="EFN138" s="688"/>
      <c r="EFO138" s="688"/>
      <c r="EFP138" s="688"/>
      <c r="EFQ138" s="688"/>
      <c r="EFR138" s="688"/>
      <c r="EFS138" s="688"/>
      <c r="EFT138" s="688"/>
      <c r="EFU138" s="688"/>
      <c r="EFV138" s="688"/>
      <c r="EFW138" s="688"/>
      <c r="EFX138" s="688"/>
      <c r="EFY138" s="688"/>
      <c r="EFZ138" s="688"/>
      <c r="EGA138" s="688"/>
      <c r="EGB138" s="688"/>
      <c r="EGC138" s="688"/>
      <c r="EGD138" s="688"/>
      <c r="EGE138" s="688"/>
      <c r="EGF138" s="688"/>
      <c r="EGG138" s="688"/>
      <c r="EGH138" s="688"/>
      <c r="EGI138" s="688"/>
      <c r="EGJ138" s="688"/>
      <c r="EGK138" s="688"/>
      <c r="EGL138" s="688"/>
      <c r="EGM138" s="688"/>
      <c r="EGN138" s="688"/>
      <c r="EGO138" s="688"/>
      <c r="EGP138" s="688"/>
      <c r="EGQ138" s="688"/>
      <c r="EGR138" s="688"/>
      <c r="EGS138" s="688"/>
      <c r="EGT138" s="688"/>
      <c r="EGU138" s="688"/>
      <c r="EGV138" s="688"/>
      <c r="EGW138" s="688"/>
      <c r="EGX138" s="688"/>
      <c r="EGY138" s="688"/>
      <c r="EGZ138" s="688"/>
      <c r="EHA138" s="688"/>
      <c r="EHB138" s="688"/>
      <c r="EHC138" s="688"/>
      <c r="EHD138" s="688"/>
      <c r="EHE138" s="688"/>
      <c r="EHF138" s="688"/>
      <c r="EHG138" s="688"/>
      <c r="EHH138" s="688"/>
      <c r="EHI138" s="688"/>
      <c r="EHJ138" s="688"/>
      <c r="EHK138" s="688"/>
      <c r="EHL138" s="688"/>
      <c r="EHM138" s="688"/>
      <c r="EHN138" s="688"/>
      <c r="EHO138" s="688"/>
      <c r="EHP138" s="688"/>
      <c r="EHQ138" s="688"/>
      <c r="EHR138" s="688"/>
      <c r="EHS138" s="688"/>
      <c r="EHT138" s="688"/>
      <c r="EHU138" s="688"/>
      <c r="EHV138" s="688"/>
      <c r="EHW138" s="688"/>
      <c r="EHX138" s="688"/>
      <c r="EHY138" s="688"/>
      <c r="EHZ138" s="688"/>
      <c r="EIA138" s="688"/>
      <c r="EIB138" s="688"/>
      <c r="EIC138" s="688"/>
      <c r="EID138" s="688"/>
      <c r="EIE138" s="688"/>
      <c r="EIF138" s="688"/>
      <c r="EIG138" s="688"/>
      <c r="EIH138" s="688"/>
      <c r="EII138" s="688"/>
      <c r="EIJ138" s="688"/>
      <c r="EIK138" s="688"/>
      <c r="EIL138" s="688"/>
      <c r="EIM138" s="688"/>
      <c r="EIN138" s="688"/>
      <c r="EIO138" s="688"/>
      <c r="EIP138" s="688"/>
      <c r="EIQ138" s="688"/>
      <c r="EIR138" s="688"/>
      <c r="EIS138" s="688"/>
      <c r="EIT138" s="688"/>
      <c r="EIU138" s="688"/>
      <c r="EIV138" s="688"/>
      <c r="EIW138" s="688"/>
      <c r="EIX138" s="688"/>
      <c r="EIY138" s="688"/>
      <c r="EIZ138" s="688"/>
      <c r="EJA138" s="688"/>
      <c r="EJB138" s="688"/>
      <c r="EJC138" s="688"/>
      <c r="EJD138" s="688"/>
      <c r="EJE138" s="688"/>
      <c r="EJF138" s="688"/>
      <c r="EJG138" s="688"/>
      <c r="EJH138" s="688"/>
      <c r="EJI138" s="688"/>
      <c r="EJJ138" s="688"/>
      <c r="EJK138" s="688"/>
      <c r="EJL138" s="688"/>
      <c r="EJM138" s="688"/>
      <c r="EJN138" s="688"/>
      <c r="EJO138" s="688"/>
      <c r="EJP138" s="688"/>
      <c r="EJQ138" s="688"/>
      <c r="EJR138" s="688"/>
      <c r="EJS138" s="688"/>
      <c r="EJT138" s="688"/>
      <c r="EJU138" s="688"/>
      <c r="EJV138" s="688"/>
      <c r="EJW138" s="688"/>
      <c r="EJX138" s="688"/>
      <c r="EJY138" s="688"/>
      <c r="EJZ138" s="688"/>
      <c r="EKA138" s="688"/>
      <c r="EKB138" s="688"/>
      <c r="EKC138" s="688"/>
      <c r="EKD138" s="688"/>
      <c r="EKE138" s="688"/>
      <c r="EKF138" s="688"/>
      <c r="EKG138" s="688"/>
      <c r="EKH138" s="688"/>
      <c r="EKI138" s="688"/>
      <c r="EKJ138" s="688"/>
      <c r="EKK138" s="688"/>
      <c r="EKL138" s="688"/>
      <c r="EKM138" s="688"/>
      <c r="EKN138" s="688"/>
      <c r="EKO138" s="688"/>
      <c r="EKP138" s="688"/>
      <c r="EKQ138" s="688"/>
      <c r="EKR138" s="688"/>
      <c r="EKS138" s="688"/>
      <c r="EKT138" s="688"/>
      <c r="EKU138" s="688"/>
      <c r="EKV138" s="688"/>
      <c r="EKW138" s="688"/>
      <c r="EKX138" s="688"/>
      <c r="EKY138" s="688"/>
      <c r="EKZ138" s="688"/>
      <c r="ELA138" s="688"/>
      <c r="ELB138" s="688"/>
      <c r="ELC138" s="688"/>
      <c r="ELD138" s="688"/>
      <c r="ELE138" s="688"/>
      <c r="ELF138" s="688"/>
      <c r="ELG138" s="688"/>
      <c r="ELH138" s="688"/>
      <c r="ELI138" s="688"/>
      <c r="ELJ138" s="688"/>
      <c r="ELK138" s="688"/>
      <c r="ELL138" s="688"/>
      <c r="ELM138" s="688"/>
      <c r="ELN138" s="688"/>
      <c r="ELO138" s="688"/>
      <c r="ELP138" s="688"/>
      <c r="ELQ138" s="688"/>
      <c r="ELR138" s="688"/>
      <c r="ELS138" s="688"/>
      <c r="ELT138" s="688"/>
      <c r="ELU138" s="688"/>
      <c r="ELV138" s="688"/>
      <c r="ELW138" s="688"/>
      <c r="ELX138" s="688"/>
      <c r="ELY138" s="688"/>
      <c r="ELZ138" s="688"/>
      <c r="EMA138" s="688"/>
      <c r="EMB138" s="688"/>
      <c r="EMC138" s="688"/>
      <c r="EMD138" s="688"/>
      <c r="EME138" s="688"/>
      <c r="EMF138" s="688"/>
      <c r="EMG138" s="688"/>
      <c r="EMH138" s="688"/>
      <c r="EMI138" s="688"/>
      <c r="EMJ138" s="688"/>
      <c r="EMK138" s="688"/>
      <c r="EML138" s="688"/>
      <c r="EMM138" s="688"/>
      <c r="EMN138" s="688"/>
      <c r="EMO138" s="688"/>
      <c r="EMP138" s="688"/>
      <c r="EMQ138" s="688"/>
      <c r="EMR138" s="688"/>
      <c r="EMS138" s="688"/>
      <c r="EMT138" s="688"/>
      <c r="EMU138" s="688"/>
      <c r="EMV138" s="688"/>
      <c r="EMW138" s="688"/>
      <c r="EMX138" s="688"/>
      <c r="EMY138" s="688"/>
      <c r="EMZ138" s="688"/>
      <c r="ENA138" s="688"/>
      <c r="ENB138" s="688"/>
      <c r="ENC138" s="688"/>
      <c r="END138" s="688"/>
      <c r="ENE138" s="688"/>
      <c r="ENF138" s="688"/>
      <c r="ENG138" s="688"/>
      <c r="ENH138" s="688"/>
      <c r="ENI138" s="688"/>
      <c r="ENJ138" s="688"/>
      <c r="ENK138" s="688"/>
      <c r="ENL138" s="688"/>
      <c r="ENM138" s="688"/>
      <c r="ENN138" s="688"/>
      <c r="ENO138" s="688"/>
      <c r="ENP138" s="688"/>
      <c r="ENQ138" s="688"/>
      <c r="ENR138" s="688"/>
      <c r="ENS138" s="688"/>
      <c r="ENT138" s="688"/>
      <c r="ENU138" s="688"/>
      <c r="ENV138" s="688"/>
      <c r="ENW138" s="688"/>
      <c r="ENX138" s="688"/>
      <c r="ENY138" s="688"/>
      <c r="ENZ138" s="688"/>
      <c r="EOA138" s="688"/>
      <c r="EOB138" s="688"/>
      <c r="EOC138" s="688"/>
      <c r="EOD138" s="688"/>
      <c r="EOE138" s="688"/>
      <c r="EOF138" s="688"/>
      <c r="EOG138" s="688"/>
      <c r="EOH138" s="688"/>
      <c r="EOI138" s="688"/>
      <c r="EOJ138" s="688"/>
      <c r="EOK138" s="688"/>
      <c r="EOL138" s="688"/>
      <c r="EOM138" s="688"/>
      <c r="EON138" s="688"/>
      <c r="EOO138" s="688"/>
      <c r="EOP138" s="688"/>
      <c r="EOQ138" s="688"/>
      <c r="EOR138" s="688"/>
      <c r="EOS138" s="688"/>
      <c r="EOT138" s="688"/>
      <c r="EOU138" s="688"/>
      <c r="EOV138" s="688"/>
      <c r="EOW138" s="688"/>
      <c r="EOX138" s="688"/>
      <c r="EOY138" s="688"/>
      <c r="EOZ138" s="688"/>
      <c r="EPA138" s="688"/>
      <c r="EPB138" s="688"/>
      <c r="EPC138" s="688"/>
      <c r="EPD138" s="688"/>
      <c r="EPE138" s="688"/>
      <c r="EPF138" s="688"/>
      <c r="EPG138" s="688"/>
      <c r="EPH138" s="688"/>
      <c r="EPI138" s="688"/>
      <c r="EPJ138" s="688"/>
      <c r="EPK138" s="688"/>
      <c r="EPL138" s="688"/>
      <c r="EPM138" s="688"/>
      <c r="EPN138" s="688"/>
      <c r="EPO138" s="688"/>
      <c r="EPP138" s="688"/>
      <c r="EPQ138" s="688"/>
      <c r="EPR138" s="688"/>
      <c r="EPS138" s="688"/>
      <c r="EPT138" s="688"/>
      <c r="EPU138" s="688"/>
      <c r="EPV138" s="688"/>
      <c r="EPW138" s="688"/>
      <c r="EPX138" s="688"/>
      <c r="EPY138" s="688"/>
      <c r="EPZ138" s="688"/>
      <c r="EQA138" s="688"/>
      <c r="EQB138" s="688"/>
      <c r="EQC138" s="688"/>
      <c r="EQD138" s="688"/>
      <c r="EQE138" s="688"/>
      <c r="EQF138" s="688"/>
      <c r="EQG138" s="688"/>
      <c r="EQH138" s="688"/>
      <c r="EQI138" s="688"/>
      <c r="EQJ138" s="688"/>
      <c r="EQK138" s="688"/>
      <c r="EQL138" s="688"/>
      <c r="EQM138" s="688"/>
      <c r="EQN138" s="688"/>
      <c r="EQO138" s="688"/>
      <c r="EQP138" s="688"/>
      <c r="EQQ138" s="688"/>
      <c r="EQR138" s="688"/>
      <c r="EQS138" s="688"/>
      <c r="EQT138" s="688"/>
      <c r="EQU138" s="688"/>
      <c r="EQV138" s="688"/>
      <c r="EQW138" s="688"/>
      <c r="EQX138" s="688"/>
      <c r="EQY138" s="688"/>
      <c r="EQZ138" s="688"/>
      <c r="ERA138" s="688"/>
      <c r="ERB138" s="688"/>
      <c r="ERC138" s="688"/>
      <c r="ERD138" s="688"/>
      <c r="ERE138" s="688"/>
      <c r="ERF138" s="688"/>
      <c r="ERG138" s="688"/>
      <c r="ERH138" s="688"/>
      <c r="ERI138" s="688"/>
      <c r="ERJ138" s="688"/>
      <c r="ERK138" s="688"/>
      <c r="ERL138" s="688"/>
      <c r="ERM138" s="688"/>
      <c r="ERN138" s="688"/>
      <c r="ERO138" s="688"/>
      <c r="ERP138" s="688"/>
      <c r="ERQ138" s="688"/>
      <c r="ERR138" s="688"/>
      <c r="ERS138" s="688"/>
      <c r="ERT138" s="688"/>
      <c r="ERU138" s="688"/>
      <c r="ERV138" s="688"/>
      <c r="ERW138" s="688"/>
      <c r="ERX138" s="688"/>
      <c r="ERY138" s="688"/>
      <c r="ERZ138" s="688"/>
      <c r="ESA138" s="688"/>
      <c r="ESB138" s="688"/>
      <c r="ESC138" s="688"/>
      <c r="ESD138" s="688"/>
      <c r="ESE138" s="688"/>
      <c r="ESF138" s="688"/>
      <c r="ESG138" s="688"/>
      <c r="ESH138" s="688"/>
      <c r="ESI138" s="688"/>
      <c r="ESJ138" s="688"/>
      <c r="ESK138" s="688"/>
      <c r="ESL138" s="688"/>
      <c r="ESM138" s="688"/>
      <c r="ESN138" s="688"/>
      <c r="ESO138" s="688"/>
      <c r="ESP138" s="688"/>
      <c r="ESQ138" s="688"/>
      <c r="ESR138" s="688"/>
      <c r="ESS138" s="688"/>
      <c r="EST138" s="688"/>
      <c r="ESU138" s="688"/>
      <c r="ESV138" s="688"/>
      <c r="ESW138" s="688"/>
      <c r="ESX138" s="688"/>
      <c r="ESY138" s="688"/>
      <c r="ESZ138" s="688"/>
      <c r="ETA138" s="688"/>
      <c r="ETB138" s="688"/>
      <c r="ETC138" s="688"/>
      <c r="ETD138" s="688"/>
      <c r="ETE138" s="688"/>
      <c r="ETF138" s="688"/>
      <c r="ETG138" s="688"/>
      <c r="ETH138" s="688"/>
      <c r="ETI138" s="688"/>
      <c r="ETJ138" s="688"/>
      <c r="ETK138" s="688"/>
      <c r="ETL138" s="688"/>
      <c r="ETM138" s="688"/>
      <c r="ETN138" s="688"/>
      <c r="ETO138" s="688"/>
      <c r="ETP138" s="688"/>
      <c r="ETQ138" s="688"/>
      <c r="ETR138" s="688"/>
      <c r="ETS138" s="688"/>
      <c r="ETT138" s="688"/>
      <c r="ETU138" s="688"/>
      <c r="ETV138" s="688"/>
      <c r="ETW138" s="688"/>
      <c r="ETX138" s="688"/>
      <c r="ETY138" s="688"/>
      <c r="ETZ138" s="688"/>
      <c r="EUA138" s="688"/>
      <c r="EUB138" s="688"/>
      <c r="EUC138" s="688"/>
      <c r="EUD138" s="688"/>
      <c r="EUE138" s="688"/>
      <c r="EUF138" s="688"/>
      <c r="EUG138" s="688"/>
      <c r="EUH138" s="688"/>
      <c r="EUI138" s="688"/>
      <c r="EUJ138" s="688"/>
      <c r="EUK138" s="688"/>
      <c r="EUL138" s="688"/>
      <c r="EUM138" s="688"/>
      <c r="EUN138" s="688"/>
      <c r="EUO138" s="688"/>
      <c r="EUP138" s="688"/>
      <c r="EUQ138" s="688"/>
      <c r="EUR138" s="688"/>
      <c r="EUS138" s="688"/>
      <c r="EUT138" s="688"/>
      <c r="EUU138" s="688"/>
      <c r="EUV138" s="688"/>
      <c r="EUW138" s="688"/>
      <c r="EUX138" s="688"/>
      <c r="EUY138" s="688"/>
      <c r="EUZ138" s="688"/>
      <c r="EVA138" s="688"/>
      <c r="EVB138" s="688"/>
      <c r="EVC138" s="688"/>
      <c r="EVD138" s="688"/>
      <c r="EVE138" s="688"/>
      <c r="EVF138" s="688"/>
      <c r="EVG138" s="688"/>
      <c r="EVH138" s="688"/>
      <c r="EVI138" s="688"/>
      <c r="EVJ138" s="688"/>
      <c r="EVK138" s="688"/>
      <c r="EVL138" s="688"/>
      <c r="EVM138" s="688"/>
      <c r="EVN138" s="688"/>
      <c r="EVO138" s="688"/>
      <c r="EVP138" s="688"/>
      <c r="EVQ138" s="688"/>
      <c r="EVR138" s="688"/>
      <c r="EVS138" s="688"/>
      <c r="EVT138" s="688"/>
      <c r="EVU138" s="688"/>
      <c r="EVV138" s="688"/>
      <c r="EVW138" s="688"/>
      <c r="EVX138" s="688"/>
      <c r="EVY138" s="688"/>
      <c r="EVZ138" s="688"/>
      <c r="EWA138" s="688"/>
      <c r="EWB138" s="688"/>
      <c r="EWC138" s="688"/>
      <c r="EWD138" s="688"/>
      <c r="EWE138" s="688"/>
      <c r="EWF138" s="688"/>
      <c r="EWG138" s="688"/>
      <c r="EWH138" s="688"/>
      <c r="EWI138" s="688"/>
      <c r="EWJ138" s="688"/>
      <c r="EWK138" s="688"/>
      <c r="EWL138" s="688"/>
      <c r="EWM138" s="688"/>
      <c r="EWN138" s="688"/>
      <c r="EWO138" s="688"/>
      <c r="EWP138" s="688"/>
      <c r="EWQ138" s="688"/>
      <c r="EWR138" s="688"/>
      <c r="EWS138" s="688"/>
      <c r="EWT138" s="688"/>
      <c r="EWU138" s="688"/>
      <c r="EWV138" s="688"/>
      <c r="EWW138" s="688"/>
      <c r="EWX138" s="688"/>
      <c r="EWY138" s="688"/>
      <c r="EWZ138" s="688"/>
      <c r="EXA138" s="688"/>
      <c r="EXB138" s="688"/>
      <c r="EXC138" s="688"/>
      <c r="EXD138" s="688"/>
      <c r="EXE138" s="688"/>
      <c r="EXF138" s="688"/>
      <c r="EXG138" s="688"/>
      <c r="EXH138" s="688"/>
      <c r="EXI138" s="688"/>
      <c r="EXJ138" s="688"/>
      <c r="EXK138" s="688"/>
      <c r="EXL138" s="688"/>
      <c r="EXM138" s="688"/>
      <c r="EXN138" s="688"/>
      <c r="EXO138" s="688"/>
      <c r="EXP138" s="688"/>
      <c r="EXQ138" s="688"/>
      <c r="EXR138" s="688"/>
      <c r="EXS138" s="688"/>
      <c r="EXT138" s="688"/>
      <c r="EXU138" s="688"/>
      <c r="EXV138" s="688"/>
      <c r="EXW138" s="688"/>
      <c r="EXX138" s="688"/>
      <c r="EXY138" s="688"/>
      <c r="EXZ138" s="688"/>
      <c r="EYA138" s="688"/>
      <c r="EYB138" s="688"/>
      <c r="EYC138" s="688"/>
      <c r="EYD138" s="688"/>
      <c r="EYE138" s="688"/>
      <c r="EYF138" s="688"/>
      <c r="EYG138" s="688"/>
      <c r="EYH138" s="688"/>
      <c r="EYI138" s="688"/>
      <c r="EYJ138" s="688"/>
      <c r="EYK138" s="688"/>
      <c r="EYL138" s="688"/>
      <c r="EYM138" s="688"/>
      <c r="EYN138" s="688"/>
      <c r="EYO138" s="688"/>
      <c r="EYP138" s="688"/>
      <c r="EYQ138" s="688"/>
      <c r="EYR138" s="688"/>
      <c r="EYS138" s="688"/>
      <c r="EYT138" s="688"/>
      <c r="EYU138" s="688"/>
      <c r="EYV138" s="688"/>
      <c r="EYW138" s="688"/>
      <c r="EYX138" s="688"/>
      <c r="EYY138" s="688"/>
      <c r="EYZ138" s="688"/>
      <c r="EZA138" s="688"/>
      <c r="EZB138" s="688"/>
      <c r="EZC138" s="688"/>
      <c r="EZD138" s="688"/>
      <c r="EZE138" s="688"/>
      <c r="EZF138" s="688"/>
      <c r="EZG138" s="688"/>
      <c r="EZH138" s="688"/>
      <c r="EZI138" s="688"/>
      <c r="EZJ138" s="688"/>
      <c r="EZK138" s="688"/>
      <c r="EZL138" s="688"/>
      <c r="EZM138" s="688"/>
      <c r="EZN138" s="688"/>
      <c r="EZO138" s="688"/>
      <c r="EZP138" s="688"/>
      <c r="EZQ138" s="688"/>
      <c r="EZR138" s="688"/>
      <c r="EZS138" s="688"/>
      <c r="EZT138" s="688"/>
      <c r="EZU138" s="688"/>
      <c r="EZV138" s="688"/>
      <c r="EZW138" s="688"/>
      <c r="EZX138" s="688"/>
      <c r="EZY138" s="688"/>
      <c r="EZZ138" s="688"/>
      <c r="FAA138" s="688"/>
      <c r="FAB138" s="688"/>
      <c r="FAC138" s="688"/>
      <c r="FAD138" s="688"/>
      <c r="FAE138" s="688"/>
      <c r="FAF138" s="688"/>
      <c r="FAG138" s="688"/>
      <c r="FAH138" s="688"/>
      <c r="FAI138" s="688"/>
      <c r="FAJ138" s="688"/>
      <c r="FAK138" s="688"/>
      <c r="FAL138" s="688"/>
      <c r="FAM138" s="688"/>
      <c r="FAN138" s="688"/>
      <c r="FAO138" s="688"/>
      <c r="FAP138" s="688"/>
      <c r="FAQ138" s="688"/>
      <c r="FAR138" s="688"/>
      <c r="FAS138" s="688"/>
      <c r="FAT138" s="688"/>
      <c r="FAU138" s="688"/>
      <c r="FAV138" s="688"/>
      <c r="FAW138" s="688"/>
      <c r="FAX138" s="688"/>
      <c r="FAY138" s="688"/>
      <c r="FAZ138" s="688"/>
      <c r="FBA138" s="688"/>
      <c r="FBB138" s="688"/>
      <c r="FBC138" s="688"/>
      <c r="FBD138" s="688"/>
      <c r="FBE138" s="688"/>
      <c r="FBF138" s="688"/>
      <c r="FBG138" s="688"/>
      <c r="FBH138" s="688"/>
      <c r="FBI138" s="688"/>
      <c r="FBJ138" s="688"/>
      <c r="FBK138" s="688"/>
      <c r="FBL138" s="688"/>
      <c r="FBM138" s="688"/>
      <c r="FBN138" s="688"/>
      <c r="FBO138" s="688"/>
      <c r="FBP138" s="688"/>
      <c r="FBQ138" s="688"/>
      <c r="FBR138" s="688"/>
      <c r="FBS138" s="688"/>
      <c r="FBT138" s="688"/>
      <c r="FBU138" s="688"/>
      <c r="FBV138" s="688"/>
      <c r="FBW138" s="688"/>
      <c r="FBX138" s="688"/>
      <c r="FBY138" s="688"/>
      <c r="FBZ138" s="688"/>
      <c r="FCA138" s="688"/>
      <c r="FCB138" s="688"/>
      <c r="FCC138" s="688"/>
      <c r="FCD138" s="688"/>
      <c r="FCE138" s="688"/>
      <c r="FCF138" s="688"/>
      <c r="FCG138" s="688"/>
      <c r="FCH138" s="688"/>
      <c r="FCI138" s="688"/>
      <c r="FCJ138" s="688"/>
      <c r="FCK138" s="688"/>
      <c r="FCL138" s="688"/>
      <c r="FCM138" s="688"/>
      <c r="FCN138" s="688"/>
      <c r="FCO138" s="688"/>
      <c r="FCP138" s="688"/>
      <c r="FCQ138" s="688"/>
      <c r="FCR138" s="688"/>
      <c r="FCS138" s="688"/>
      <c r="FCT138" s="688"/>
      <c r="FCU138" s="688"/>
      <c r="FCV138" s="688"/>
      <c r="FCW138" s="688"/>
      <c r="FCX138" s="688"/>
      <c r="FCY138" s="688"/>
      <c r="FCZ138" s="688"/>
      <c r="FDA138" s="688"/>
      <c r="FDB138" s="688"/>
      <c r="FDC138" s="688"/>
      <c r="FDD138" s="688"/>
      <c r="FDE138" s="688"/>
      <c r="FDF138" s="688"/>
      <c r="FDG138" s="688"/>
      <c r="FDH138" s="688"/>
      <c r="FDI138" s="688"/>
      <c r="FDJ138" s="688"/>
      <c r="FDK138" s="688"/>
      <c r="FDL138" s="688"/>
      <c r="FDM138" s="688"/>
      <c r="FDN138" s="688"/>
      <c r="FDO138" s="688"/>
      <c r="FDP138" s="688"/>
      <c r="FDQ138" s="688"/>
      <c r="FDR138" s="688"/>
      <c r="FDS138" s="688"/>
      <c r="FDT138" s="688"/>
      <c r="FDU138" s="688"/>
      <c r="FDV138" s="688"/>
      <c r="FDW138" s="688"/>
      <c r="FDX138" s="688"/>
      <c r="FDY138" s="688"/>
      <c r="FDZ138" s="688"/>
      <c r="FEA138" s="688"/>
      <c r="FEB138" s="688"/>
      <c r="FEC138" s="688"/>
      <c r="FED138" s="688"/>
      <c r="FEE138" s="688"/>
      <c r="FEF138" s="688"/>
      <c r="FEG138" s="688"/>
      <c r="FEH138" s="688"/>
      <c r="FEI138" s="688"/>
      <c r="FEJ138" s="688"/>
      <c r="FEK138" s="688"/>
      <c r="FEL138" s="688"/>
      <c r="FEM138" s="688"/>
      <c r="FEN138" s="688"/>
      <c r="FEO138" s="688"/>
      <c r="FEP138" s="688"/>
      <c r="FEQ138" s="688"/>
      <c r="FER138" s="688"/>
      <c r="FES138" s="688"/>
      <c r="FET138" s="688"/>
      <c r="FEU138" s="688"/>
      <c r="FEV138" s="688"/>
      <c r="FEW138" s="688"/>
      <c r="FEX138" s="688"/>
      <c r="FEY138" s="688"/>
      <c r="FEZ138" s="688"/>
      <c r="FFA138" s="688"/>
      <c r="FFB138" s="688"/>
      <c r="FFC138" s="688"/>
      <c r="FFD138" s="688"/>
      <c r="FFE138" s="688"/>
      <c r="FFF138" s="688"/>
      <c r="FFG138" s="688"/>
      <c r="FFH138" s="688"/>
      <c r="FFI138" s="688"/>
      <c r="FFJ138" s="688"/>
      <c r="FFK138" s="688"/>
      <c r="FFL138" s="688"/>
      <c r="FFM138" s="688"/>
      <c r="FFN138" s="688"/>
      <c r="FFO138" s="688"/>
      <c r="FFP138" s="688"/>
      <c r="FFQ138" s="688"/>
      <c r="FFR138" s="688"/>
      <c r="FFS138" s="688"/>
      <c r="FFT138" s="688"/>
      <c r="FFU138" s="688"/>
      <c r="FFV138" s="688"/>
      <c r="FFW138" s="688"/>
      <c r="FFX138" s="688"/>
      <c r="FFY138" s="688"/>
      <c r="FFZ138" s="688"/>
      <c r="FGA138" s="688"/>
      <c r="FGB138" s="688"/>
      <c r="FGC138" s="688"/>
      <c r="FGD138" s="688"/>
      <c r="FGE138" s="688"/>
      <c r="FGF138" s="688"/>
      <c r="FGG138" s="688"/>
      <c r="FGH138" s="688"/>
      <c r="FGI138" s="688"/>
      <c r="FGJ138" s="688"/>
      <c r="FGK138" s="688"/>
      <c r="FGL138" s="688"/>
      <c r="FGM138" s="688"/>
      <c r="FGN138" s="688"/>
      <c r="FGO138" s="688"/>
      <c r="FGP138" s="688"/>
      <c r="FGQ138" s="688"/>
      <c r="FGR138" s="688"/>
      <c r="FGS138" s="688"/>
      <c r="FGT138" s="688"/>
      <c r="FGU138" s="688"/>
      <c r="FGV138" s="688"/>
      <c r="FGW138" s="688"/>
      <c r="FGX138" s="688"/>
      <c r="FGY138" s="688"/>
      <c r="FGZ138" s="688"/>
      <c r="FHA138" s="688"/>
      <c r="FHB138" s="688"/>
      <c r="FHC138" s="688"/>
      <c r="FHD138" s="688"/>
      <c r="FHE138" s="688"/>
      <c r="FHF138" s="688"/>
      <c r="FHG138" s="688"/>
      <c r="FHH138" s="688"/>
      <c r="FHI138" s="688"/>
      <c r="FHJ138" s="688"/>
      <c r="FHK138" s="688"/>
      <c r="FHL138" s="688"/>
      <c r="FHM138" s="688"/>
      <c r="FHN138" s="688"/>
      <c r="FHO138" s="688"/>
      <c r="FHP138" s="688"/>
      <c r="FHQ138" s="688"/>
      <c r="FHR138" s="688"/>
      <c r="FHS138" s="688"/>
      <c r="FHT138" s="688"/>
      <c r="FHU138" s="688"/>
      <c r="FHV138" s="688"/>
      <c r="FHW138" s="688"/>
      <c r="FHX138" s="688"/>
      <c r="FHY138" s="688"/>
      <c r="FHZ138" s="688"/>
      <c r="FIA138" s="688"/>
      <c r="FIB138" s="688"/>
      <c r="FIC138" s="688"/>
      <c r="FID138" s="688"/>
      <c r="FIE138" s="688"/>
      <c r="FIF138" s="688"/>
      <c r="FIG138" s="688"/>
      <c r="FIH138" s="688"/>
      <c r="FII138" s="688"/>
      <c r="FIJ138" s="688"/>
      <c r="FIK138" s="688"/>
      <c r="FIL138" s="688"/>
      <c r="FIM138" s="688"/>
      <c r="FIN138" s="688"/>
      <c r="FIO138" s="688"/>
      <c r="FIP138" s="688"/>
      <c r="FIQ138" s="688"/>
      <c r="FIR138" s="688"/>
      <c r="FIS138" s="688"/>
      <c r="FIT138" s="688"/>
      <c r="FIU138" s="688"/>
      <c r="FIV138" s="688"/>
      <c r="FIW138" s="688"/>
      <c r="FIX138" s="688"/>
      <c r="FIY138" s="688"/>
      <c r="FIZ138" s="688"/>
      <c r="FJA138" s="688"/>
      <c r="FJB138" s="688"/>
      <c r="FJC138" s="688"/>
      <c r="FJD138" s="688"/>
      <c r="FJE138" s="688"/>
      <c r="FJF138" s="688"/>
      <c r="FJG138" s="688"/>
      <c r="FJH138" s="688"/>
      <c r="FJI138" s="688"/>
      <c r="FJJ138" s="688"/>
      <c r="FJK138" s="688"/>
      <c r="FJL138" s="688"/>
      <c r="FJM138" s="688"/>
      <c r="FJN138" s="688"/>
      <c r="FJO138" s="688"/>
      <c r="FJP138" s="688"/>
      <c r="FJQ138" s="688"/>
      <c r="FJR138" s="688"/>
      <c r="FJS138" s="688"/>
      <c r="FJT138" s="688"/>
      <c r="FJU138" s="688"/>
      <c r="FJV138" s="688"/>
      <c r="FJW138" s="688"/>
      <c r="FJX138" s="688"/>
      <c r="FJY138" s="688"/>
      <c r="FJZ138" s="688"/>
      <c r="FKA138" s="688"/>
      <c r="FKB138" s="688"/>
      <c r="FKC138" s="688"/>
      <c r="FKD138" s="688"/>
      <c r="FKE138" s="688"/>
      <c r="FKF138" s="688"/>
      <c r="FKG138" s="688"/>
      <c r="FKH138" s="688"/>
      <c r="FKI138" s="688"/>
      <c r="FKJ138" s="688"/>
      <c r="FKK138" s="688"/>
      <c r="FKL138" s="688"/>
      <c r="FKM138" s="688"/>
      <c r="FKN138" s="688"/>
      <c r="FKO138" s="688"/>
      <c r="FKP138" s="688"/>
      <c r="FKQ138" s="688"/>
      <c r="FKR138" s="688"/>
      <c r="FKS138" s="688"/>
      <c r="FKT138" s="688"/>
      <c r="FKU138" s="688"/>
      <c r="FKV138" s="688"/>
      <c r="FKW138" s="688"/>
      <c r="FKX138" s="688"/>
      <c r="FKY138" s="688"/>
      <c r="FKZ138" s="688"/>
      <c r="FLA138" s="688"/>
      <c r="FLB138" s="688"/>
      <c r="FLC138" s="688"/>
      <c r="FLD138" s="688"/>
      <c r="FLE138" s="688"/>
      <c r="FLF138" s="688"/>
      <c r="FLG138" s="688"/>
      <c r="FLH138" s="688"/>
      <c r="FLI138" s="688"/>
      <c r="FLJ138" s="688"/>
      <c r="FLK138" s="688"/>
      <c r="FLL138" s="688"/>
      <c r="FLM138" s="688"/>
      <c r="FLN138" s="688"/>
      <c r="FLO138" s="688"/>
      <c r="FLP138" s="688"/>
      <c r="FLQ138" s="688"/>
      <c r="FLR138" s="688"/>
      <c r="FLS138" s="688"/>
      <c r="FLT138" s="688"/>
      <c r="FLU138" s="688"/>
      <c r="FLV138" s="688"/>
      <c r="FLW138" s="688"/>
      <c r="FLX138" s="688"/>
      <c r="FLY138" s="688"/>
      <c r="FLZ138" s="688"/>
      <c r="FMA138" s="688"/>
      <c r="FMB138" s="688"/>
      <c r="FMC138" s="688"/>
      <c r="FMD138" s="688"/>
      <c r="FME138" s="688"/>
      <c r="FMF138" s="688"/>
      <c r="FMG138" s="688"/>
      <c r="FMH138" s="688"/>
      <c r="FMI138" s="688"/>
      <c r="FMJ138" s="688"/>
      <c r="FMK138" s="688"/>
      <c r="FML138" s="688"/>
      <c r="FMM138" s="688"/>
      <c r="FMN138" s="688"/>
      <c r="FMO138" s="688"/>
      <c r="FMP138" s="688"/>
      <c r="FMQ138" s="688"/>
      <c r="FMR138" s="688"/>
      <c r="FMS138" s="688"/>
      <c r="FMT138" s="688"/>
      <c r="FMU138" s="688"/>
      <c r="FMV138" s="688"/>
      <c r="FMW138" s="688"/>
      <c r="FMX138" s="688"/>
      <c r="FMY138" s="688"/>
      <c r="FMZ138" s="688"/>
      <c r="FNA138" s="688"/>
      <c r="FNB138" s="688"/>
      <c r="FNC138" s="688"/>
      <c r="FND138" s="688"/>
      <c r="FNE138" s="688"/>
      <c r="FNF138" s="688"/>
      <c r="FNG138" s="688"/>
      <c r="FNH138" s="688"/>
      <c r="FNI138" s="688"/>
      <c r="FNJ138" s="688"/>
      <c r="FNK138" s="688"/>
      <c r="FNL138" s="688"/>
      <c r="FNM138" s="688"/>
      <c r="FNN138" s="688"/>
      <c r="FNO138" s="688"/>
      <c r="FNP138" s="688"/>
      <c r="FNQ138" s="688"/>
      <c r="FNR138" s="688"/>
      <c r="FNS138" s="688"/>
      <c r="FNT138" s="688"/>
      <c r="FNU138" s="688"/>
      <c r="FNV138" s="688"/>
      <c r="FNW138" s="688"/>
      <c r="FNX138" s="688"/>
      <c r="FNY138" s="688"/>
      <c r="FNZ138" s="688"/>
      <c r="FOA138" s="688"/>
      <c r="FOB138" s="688"/>
      <c r="FOC138" s="688"/>
      <c r="FOD138" s="688"/>
      <c r="FOE138" s="688"/>
      <c r="FOF138" s="688"/>
      <c r="FOG138" s="688"/>
      <c r="FOH138" s="688"/>
      <c r="FOI138" s="688"/>
      <c r="FOJ138" s="688"/>
      <c r="FOK138" s="688"/>
      <c r="FOL138" s="688"/>
      <c r="FOM138" s="688"/>
      <c r="FON138" s="688"/>
      <c r="FOO138" s="688"/>
      <c r="FOP138" s="688"/>
      <c r="FOQ138" s="688"/>
      <c r="FOR138" s="688"/>
      <c r="FOS138" s="688"/>
      <c r="FOT138" s="688"/>
      <c r="FOU138" s="688"/>
      <c r="FOV138" s="688"/>
      <c r="FOW138" s="688"/>
      <c r="FOX138" s="688"/>
      <c r="FOY138" s="688"/>
      <c r="FOZ138" s="688"/>
      <c r="FPA138" s="688"/>
      <c r="FPB138" s="688"/>
      <c r="FPC138" s="688"/>
      <c r="FPD138" s="688"/>
      <c r="FPE138" s="688"/>
      <c r="FPF138" s="688"/>
      <c r="FPG138" s="688"/>
      <c r="FPH138" s="688"/>
      <c r="FPI138" s="688"/>
      <c r="FPJ138" s="688"/>
      <c r="FPK138" s="688"/>
      <c r="FPL138" s="688"/>
      <c r="FPM138" s="688"/>
      <c r="FPN138" s="688"/>
      <c r="FPO138" s="688"/>
      <c r="FPP138" s="688"/>
      <c r="FPQ138" s="688"/>
      <c r="FPR138" s="688"/>
      <c r="FPS138" s="688"/>
      <c r="FPT138" s="688"/>
      <c r="FPU138" s="688"/>
      <c r="FPV138" s="688"/>
      <c r="FPW138" s="688"/>
      <c r="FPX138" s="688"/>
      <c r="FPY138" s="688"/>
      <c r="FPZ138" s="688"/>
      <c r="FQA138" s="688"/>
      <c r="FQB138" s="688"/>
      <c r="FQC138" s="688"/>
      <c r="FQD138" s="688"/>
      <c r="FQE138" s="688"/>
      <c r="FQF138" s="688"/>
      <c r="FQG138" s="688"/>
      <c r="FQH138" s="688"/>
      <c r="FQI138" s="688"/>
      <c r="FQJ138" s="688"/>
      <c r="FQK138" s="688"/>
      <c r="FQL138" s="688"/>
      <c r="FQM138" s="688"/>
      <c r="FQN138" s="688"/>
      <c r="FQO138" s="688"/>
      <c r="FQP138" s="688"/>
      <c r="FQQ138" s="688"/>
      <c r="FQR138" s="688"/>
      <c r="FQS138" s="688"/>
      <c r="FQT138" s="688"/>
      <c r="FQU138" s="688"/>
      <c r="FQV138" s="688"/>
      <c r="FQW138" s="688"/>
      <c r="FQX138" s="688"/>
      <c r="FQY138" s="688"/>
      <c r="FQZ138" s="688"/>
      <c r="FRA138" s="688"/>
      <c r="FRB138" s="688"/>
      <c r="FRC138" s="688"/>
      <c r="FRD138" s="688"/>
      <c r="FRE138" s="688"/>
      <c r="FRF138" s="688"/>
      <c r="FRG138" s="688"/>
      <c r="FRH138" s="688"/>
      <c r="FRI138" s="688"/>
      <c r="FRJ138" s="688"/>
      <c r="FRK138" s="688"/>
      <c r="FRL138" s="688"/>
      <c r="FRM138" s="688"/>
      <c r="FRN138" s="688"/>
      <c r="FRO138" s="688"/>
      <c r="FRP138" s="688"/>
      <c r="FRQ138" s="688"/>
      <c r="FRR138" s="688"/>
      <c r="FRS138" s="688"/>
      <c r="FRT138" s="688"/>
      <c r="FRU138" s="688"/>
      <c r="FRV138" s="688"/>
      <c r="FRW138" s="688"/>
      <c r="FRX138" s="688"/>
      <c r="FRY138" s="688"/>
      <c r="FRZ138" s="688"/>
      <c r="FSA138" s="688"/>
      <c r="FSB138" s="688"/>
      <c r="FSC138" s="688"/>
      <c r="FSD138" s="688"/>
      <c r="FSE138" s="688"/>
      <c r="FSF138" s="688"/>
      <c r="FSG138" s="688"/>
      <c r="FSH138" s="688"/>
      <c r="FSI138" s="688"/>
      <c r="FSJ138" s="688"/>
      <c r="FSK138" s="688"/>
      <c r="FSL138" s="688"/>
      <c r="FSM138" s="688"/>
      <c r="FSN138" s="688"/>
      <c r="FSO138" s="688"/>
      <c r="FSP138" s="688"/>
      <c r="FSQ138" s="688"/>
      <c r="FSR138" s="688"/>
      <c r="FSS138" s="688"/>
      <c r="FST138" s="688"/>
      <c r="FSU138" s="688"/>
      <c r="FSV138" s="688"/>
      <c r="FSW138" s="688"/>
      <c r="FSX138" s="688"/>
      <c r="FSY138" s="688"/>
      <c r="FSZ138" s="688"/>
      <c r="FTA138" s="688"/>
      <c r="FTB138" s="688"/>
      <c r="FTC138" s="688"/>
      <c r="FTD138" s="688"/>
      <c r="FTE138" s="688"/>
      <c r="FTF138" s="688"/>
      <c r="FTG138" s="688"/>
      <c r="FTH138" s="688"/>
      <c r="FTI138" s="688"/>
      <c r="FTJ138" s="688"/>
      <c r="FTK138" s="688"/>
      <c r="FTL138" s="688"/>
      <c r="FTM138" s="688"/>
      <c r="FTN138" s="688"/>
      <c r="FTO138" s="688"/>
      <c r="FTP138" s="688"/>
      <c r="FTQ138" s="688"/>
      <c r="FTR138" s="688"/>
      <c r="FTS138" s="688"/>
      <c r="FTT138" s="688"/>
      <c r="FTU138" s="688"/>
      <c r="FTV138" s="688"/>
      <c r="FTW138" s="688"/>
      <c r="FTX138" s="688"/>
      <c r="FTY138" s="688"/>
      <c r="FTZ138" s="688"/>
      <c r="FUA138" s="688"/>
      <c r="FUB138" s="688"/>
      <c r="FUC138" s="688"/>
      <c r="FUD138" s="688"/>
      <c r="FUE138" s="688"/>
      <c r="FUF138" s="688"/>
      <c r="FUG138" s="688"/>
      <c r="FUH138" s="688"/>
      <c r="FUI138" s="688"/>
      <c r="FUJ138" s="688"/>
      <c r="FUK138" s="688"/>
      <c r="FUL138" s="688"/>
      <c r="FUM138" s="688"/>
      <c r="FUN138" s="688"/>
      <c r="FUO138" s="688"/>
      <c r="FUP138" s="688"/>
      <c r="FUQ138" s="688"/>
      <c r="FUR138" s="688"/>
      <c r="FUS138" s="688"/>
      <c r="FUT138" s="688"/>
      <c r="FUU138" s="688"/>
      <c r="FUV138" s="688"/>
      <c r="FUW138" s="688"/>
      <c r="FUX138" s="688"/>
      <c r="FUY138" s="688"/>
      <c r="FUZ138" s="688"/>
      <c r="FVA138" s="688"/>
      <c r="FVB138" s="688"/>
      <c r="FVC138" s="688"/>
      <c r="FVD138" s="688"/>
      <c r="FVE138" s="688"/>
      <c r="FVF138" s="688"/>
      <c r="FVG138" s="688"/>
      <c r="FVH138" s="688"/>
      <c r="FVI138" s="688"/>
      <c r="FVJ138" s="688"/>
      <c r="FVK138" s="688"/>
      <c r="FVL138" s="688"/>
      <c r="FVM138" s="688"/>
      <c r="FVN138" s="688"/>
      <c r="FVO138" s="688"/>
      <c r="FVP138" s="688"/>
      <c r="FVQ138" s="688"/>
      <c r="FVR138" s="688"/>
      <c r="FVS138" s="688"/>
      <c r="FVT138" s="688"/>
      <c r="FVU138" s="688"/>
      <c r="FVV138" s="688"/>
      <c r="FVW138" s="688"/>
      <c r="FVX138" s="688"/>
      <c r="FVY138" s="688"/>
      <c r="FVZ138" s="688"/>
      <c r="FWA138" s="688"/>
      <c r="FWB138" s="688"/>
      <c r="FWC138" s="688"/>
      <c r="FWD138" s="688"/>
      <c r="FWE138" s="688"/>
      <c r="FWF138" s="688"/>
      <c r="FWG138" s="688"/>
      <c r="FWH138" s="688"/>
      <c r="FWI138" s="688"/>
      <c r="FWJ138" s="688"/>
      <c r="FWK138" s="688"/>
      <c r="FWL138" s="688"/>
      <c r="FWM138" s="688"/>
      <c r="FWN138" s="688"/>
      <c r="FWO138" s="688"/>
      <c r="FWP138" s="688"/>
      <c r="FWQ138" s="688"/>
      <c r="FWR138" s="688"/>
      <c r="FWS138" s="688"/>
      <c r="FWT138" s="688"/>
      <c r="FWU138" s="688"/>
      <c r="FWV138" s="688"/>
      <c r="FWW138" s="688"/>
      <c r="FWX138" s="688"/>
      <c r="FWY138" s="688"/>
      <c r="FWZ138" s="688"/>
      <c r="FXA138" s="688"/>
      <c r="FXB138" s="688"/>
      <c r="FXC138" s="688"/>
      <c r="FXD138" s="688"/>
      <c r="FXE138" s="688"/>
      <c r="FXF138" s="688"/>
      <c r="FXG138" s="688"/>
      <c r="FXH138" s="688"/>
      <c r="FXI138" s="688"/>
      <c r="FXJ138" s="688"/>
      <c r="FXK138" s="688"/>
      <c r="FXL138" s="688"/>
      <c r="FXM138" s="688"/>
      <c r="FXN138" s="688"/>
      <c r="FXO138" s="688"/>
      <c r="FXP138" s="688"/>
      <c r="FXQ138" s="688"/>
      <c r="FXR138" s="688"/>
      <c r="FXS138" s="688"/>
      <c r="FXT138" s="688"/>
      <c r="FXU138" s="688"/>
      <c r="FXV138" s="688"/>
      <c r="FXW138" s="688"/>
      <c r="FXX138" s="688"/>
      <c r="FXY138" s="688"/>
      <c r="FXZ138" s="688"/>
      <c r="FYA138" s="688"/>
      <c r="FYB138" s="688"/>
      <c r="FYC138" s="688"/>
      <c r="FYD138" s="688"/>
      <c r="FYE138" s="688"/>
      <c r="FYF138" s="688"/>
      <c r="FYG138" s="688"/>
      <c r="FYH138" s="688"/>
      <c r="FYI138" s="688"/>
      <c r="FYJ138" s="688"/>
      <c r="FYK138" s="688"/>
      <c r="FYL138" s="688"/>
      <c r="FYM138" s="688"/>
      <c r="FYN138" s="688"/>
      <c r="FYO138" s="688"/>
      <c r="FYP138" s="688"/>
      <c r="FYQ138" s="688"/>
      <c r="FYR138" s="688"/>
      <c r="FYS138" s="688"/>
      <c r="FYT138" s="688"/>
      <c r="FYU138" s="688"/>
      <c r="FYV138" s="688"/>
      <c r="FYW138" s="688"/>
      <c r="FYX138" s="688"/>
      <c r="FYY138" s="688"/>
      <c r="FYZ138" s="688"/>
      <c r="FZA138" s="688"/>
      <c r="FZB138" s="688"/>
      <c r="FZC138" s="688"/>
      <c r="FZD138" s="688"/>
      <c r="FZE138" s="688"/>
      <c r="FZF138" s="688"/>
      <c r="FZG138" s="688"/>
      <c r="FZH138" s="688"/>
      <c r="FZI138" s="688"/>
      <c r="FZJ138" s="688"/>
      <c r="FZK138" s="688"/>
      <c r="FZL138" s="688"/>
      <c r="FZM138" s="688"/>
      <c r="FZN138" s="688"/>
      <c r="FZO138" s="688"/>
      <c r="FZP138" s="688"/>
      <c r="FZQ138" s="688"/>
      <c r="FZR138" s="688"/>
      <c r="FZS138" s="688"/>
      <c r="FZT138" s="688"/>
      <c r="FZU138" s="688"/>
      <c r="FZV138" s="688"/>
      <c r="FZW138" s="688"/>
      <c r="FZX138" s="688"/>
      <c r="FZY138" s="688"/>
      <c r="FZZ138" s="688"/>
      <c r="GAA138" s="688"/>
      <c r="GAB138" s="688"/>
      <c r="GAC138" s="688"/>
      <c r="GAD138" s="688"/>
      <c r="GAE138" s="688"/>
      <c r="GAF138" s="688"/>
      <c r="GAG138" s="688"/>
      <c r="GAH138" s="688"/>
      <c r="GAI138" s="688"/>
      <c r="GAJ138" s="688"/>
      <c r="GAK138" s="688"/>
      <c r="GAL138" s="688"/>
      <c r="GAM138" s="688"/>
      <c r="GAN138" s="688"/>
      <c r="GAO138" s="688"/>
      <c r="GAP138" s="688"/>
      <c r="GAQ138" s="688"/>
      <c r="GAR138" s="688"/>
      <c r="GAS138" s="688"/>
      <c r="GAT138" s="688"/>
      <c r="GAU138" s="688"/>
      <c r="GAV138" s="688"/>
      <c r="GAW138" s="688"/>
      <c r="GAX138" s="688"/>
      <c r="GAY138" s="688"/>
      <c r="GAZ138" s="688"/>
      <c r="GBA138" s="688"/>
      <c r="GBB138" s="688"/>
      <c r="GBC138" s="688"/>
      <c r="GBD138" s="688"/>
      <c r="GBE138" s="688"/>
      <c r="GBF138" s="688"/>
      <c r="GBG138" s="688"/>
      <c r="GBH138" s="688"/>
      <c r="GBI138" s="688"/>
      <c r="GBJ138" s="688"/>
      <c r="GBK138" s="688"/>
      <c r="GBL138" s="688"/>
      <c r="GBM138" s="688"/>
      <c r="GBN138" s="688"/>
      <c r="GBO138" s="688"/>
      <c r="GBP138" s="688"/>
      <c r="GBQ138" s="688"/>
      <c r="GBR138" s="688"/>
      <c r="GBS138" s="688"/>
      <c r="GBT138" s="688"/>
      <c r="GBU138" s="688"/>
      <c r="GBV138" s="688"/>
      <c r="GBW138" s="688"/>
      <c r="GBX138" s="688"/>
      <c r="GBY138" s="688"/>
      <c r="GBZ138" s="688"/>
      <c r="GCA138" s="688"/>
      <c r="GCB138" s="688"/>
      <c r="GCC138" s="688"/>
      <c r="GCD138" s="688"/>
      <c r="GCE138" s="688"/>
      <c r="GCF138" s="688"/>
      <c r="GCG138" s="688"/>
      <c r="GCH138" s="688"/>
      <c r="GCI138" s="688"/>
      <c r="GCJ138" s="688"/>
      <c r="GCK138" s="688"/>
      <c r="GCL138" s="688"/>
      <c r="GCM138" s="688"/>
      <c r="GCN138" s="688"/>
      <c r="GCO138" s="688"/>
      <c r="GCP138" s="688"/>
      <c r="GCQ138" s="688"/>
      <c r="GCR138" s="688"/>
      <c r="GCS138" s="688"/>
      <c r="GCT138" s="688"/>
      <c r="GCU138" s="688"/>
      <c r="GCV138" s="688"/>
      <c r="GCW138" s="688"/>
      <c r="GCX138" s="688"/>
      <c r="GCY138" s="688"/>
      <c r="GCZ138" s="688"/>
      <c r="GDA138" s="688"/>
      <c r="GDB138" s="688"/>
      <c r="GDC138" s="688"/>
      <c r="GDD138" s="688"/>
      <c r="GDE138" s="688"/>
      <c r="GDF138" s="688"/>
      <c r="GDG138" s="688"/>
      <c r="GDH138" s="688"/>
      <c r="GDI138" s="688"/>
      <c r="GDJ138" s="688"/>
      <c r="GDK138" s="688"/>
      <c r="GDL138" s="688"/>
      <c r="GDM138" s="688"/>
      <c r="GDN138" s="688"/>
      <c r="GDO138" s="688"/>
      <c r="GDP138" s="688"/>
      <c r="GDQ138" s="688"/>
      <c r="GDR138" s="688"/>
      <c r="GDS138" s="688"/>
      <c r="GDT138" s="688"/>
      <c r="GDU138" s="688"/>
      <c r="GDV138" s="688"/>
      <c r="GDW138" s="688"/>
      <c r="GDX138" s="688"/>
      <c r="GDY138" s="688"/>
      <c r="GDZ138" s="688"/>
      <c r="GEA138" s="688"/>
      <c r="GEB138" s="688"/>
      <c r="GEC138" s="688"/>
      <c r="GED138" s="688"/>
      <c r="GEE138" s="688"/>
      <c r="GEF138" s="688"/>
      <c r="GEG138" s="688"/>
      <c r="GEH138" s="688"/>
      <c r="GEI138" s="688"/>
      <c r="GEJ138" s="688"/>
      <c r="GEK138" s="688"/>
      <c r="GEL138" s="688"/>
      <c r="GEM138" s="688"/>
      <c r="GEN138" s="688"/>
      <c r="GEO138" s="688"/>
      <c r="GEP138" s="688"/>
      <c r="GEQ138" s="688"/>
      <c r="GER138" s="688"/>
      <c r="GES138" s="688"/>
      <c r="GET138" s="688"/>
      <c r="GEU138" s="688"/>
      <c r="GEV138" s="688"/>
      <c r="GEW138" s="688"/>
      <c r="GEX138" s="688"/>
      <c r="GEY138" s="688"/>
      <c r="GEZ138" s="688"/>
      <c r="GFA138" s="688"/>
      <c r="GFB138" s="688"/>
      <c r="GFC138" s="688"/>
      <c r="GFD138" s="688"/>
      <c r="GFE138" s="688"/>
      <c r="GFF138" s="688"/>
      <c r="GFG138" s="688"/>
      <c r="GFH138" s="688"/>
      <c r="GFI138" s="688"/>
      <c r="GFJ138" s="688"/>
      <c r="GFK138" s="688"/>
      <c r="GFL138" s="688"/>
      <c r="GFM138" s="688"/>
      <c r="GFN138" s="688"/>
      <c r="GFO138" s="688"/>
      <c r="GFP138" s="688"/>
      <c r="GFQ138" s="688"/>
      <c r="GFR138" s="688"/>
      <c r="GFS138" s="688"/>
      <c r="GFT138" s="688"/>
      <c r="GFU138" s="688"/>
      <c r="GFV138" s="688"/>
      <c r="GFW138" s="688"/>
      <c r="GFX138" s="688"/>
      <c r="GFY138" s="688"/>
      <c r="GFZ138" s="688"/>
      <c r="GGA138" s="688"/>
      <c r="GGB138" s="688"/>
      <c r="GGC138" s="688"/>
      <c r="GGD138" s="688"/>
      <c r="GGE138" s="688"/>
      <c r="GGF138" s="688"/>
      <c r="GGG138" s="688"/>
      <c r="GGH138" s="688"/>
      <c r="GGI138" s="688"/>
      <c r="GGJ138" s="688"/>
      <c r="GGK138" s="688"/>
      <c r="GGL138" s="688"/>
      <c r="GGM138" s="688"/>
      <c r="GGN138" s="688"/>
      <c r="GGO138" s="688"/>
      <c r="GGP138" s="688"/>
      <c r="GGQ138" s="688"/>
      <c r="GGR138" s="688"/>
      <c r="GGS138" s="688"/>
      <c r="GGT138" s="688"/>
      <c r="GGU138" s="688"/>
      <c r="GGV138" s="688"/>
      <c r="GGW138" s="688"/>
      <c r="GGX138" s="688"/>
      <c r="GGY138" s="688"/>
      <c r="GGZ138" s="688"/>
      <c r="GHA138" s="688"/>
      <c r="GHB138" s="688"/>
      <c r="GHC138" s="688"/>
      <c r="GHD138" s="688"/>
      <c r="GHE138" s="688"/>
      <c r="GHF138" s="688"/>
      <c r="GHG138" s="688"/>
      <c r="GHH138" s="688"/>
      <c r="GHI138" s="688"/>
      <c r="GHJ138" s="688"/>
      <c r="GHK138" s="688"/>
      <c r="GHL138" s="688"/>
      <c r="GHM138" s="688"/>
      <c r="GHN138" s="688"/>
      <c r="GHO138" s="688"/>
      <c r="GHP138" s="688"/>
      <c r="GHQ138" s="688"/>
      <c r="GHR138" s="688"/>
      <c r="GHS138" s="688"/>
      <c r="GHT138" s="688"/>
      <c r="GHU138" s="688"/>
      <c r="GHV138" s="688"/>
      <c r="GHW138" s="688"/>
      <c r="GHX138" s="688"/>
      <c r="GHY138" s="688"/>
      <c r="GHZ138" s="688"/>
      <c r="GIA138" s="688"/>
      <c r="GIB138" s="688"/>
      <c r="GIC138" s="688"/>
      <c r="GID138" s="688"/>
      <c r="GIE138" s="688"/>
      <c r="GIF138" s="688"/>
      <c r="GIG138" s="688"/>
      <c r="GIH138" s="688"/>
      <c r="GII138" s="688"/>
      <c r="GIJ138" s="688"/>
      <c r="GIK138" s="688"/>
      <c r="GIL138" s="688"/>
      <c r="GIM138" s="688"/>
      <c r="GIN138" s="688"/>
      <c r="GIO138" s="688"/>
      <c r="GIP138" s="688"/>
      <c r="GIQ138" s="688"/>
      <c r="GIR138" s="688"/>
      <c r="GIS138" s="688"/>
      <c r="GIT138" s="688"/>
      <c r="GIU138" s="688"/>
      <c r="GIV138" s="688"/>
      <c r="GIW138" s="688"/>
      <c r="GIX138" s="688"/>
      <c r="GIY138" s="688"/>
      <c r="GIZ138" s="688"/>
      <c r="GJA138" s="688"/>
      <c r="GJB138" s="688"/>
      <c r="GJC138" s="688"/>
      <c r="GJD138" s="688"/>
      <c r="GJE138" s="688"/>
      <c r="GJF138" s="688"/>
      <c r="GJG138" s="688"/>
      <c r="GJH138" s="688"/>
      <c r="GJI138" s="688"/>
      <c r="GJJ138" s="688"/>
      <c r="GJK138" s="688"/>
      <c r="GJL138" s="688"/>
      <c r="GJM138" s="688"/>
      <c r="GJN138" s="688"/>
      <c r="GJO138" s="688"/>
      <c r="GJP138" s="688"/>
      <c r="GJQ138" s="688"/>
      <c r="GJR138" s="688"/>
      <c r="GJS138" s="688"/>
      <c r="GJT138" s="688"/>
      <c r="GJU138" s="688"/>
      <c r="GJV138" s="688"/>
      <c r="GJW138" s="688"/>
      <c r="GJX138" s="688"/>
      <c r="GJY138" s="688"/>
      <c r="GJZ138" s="688"/>
      <c r="GKA138" s="688"/>
      <c r="GKB138" s="688"/>
      <c r="GKC138" s="688"/>
      <c r="GKD138" s="688"/>
      <c r="GKE138" s="688"/>
      <c r="GKF138" s="688"/>
      <c r="GKG138" s="688"/>
      <c r="GKH138" s="688"/>
      <c r="GKI138" s="688"/>
      <c r="GKJ138" s="688"/>
      <c r="GKK138" s="688"/>
      <c r="GKL138" s="688"/>
      <c r="GKM138" s="688"/>
      <c r="GKN138" s="688"/>
      <c r="GKO138" s="688"/>
      <c r="GKP138" s="688"/>
      <c r="GKQ138" s="688"/>
      <c r="GKR138" s="688"/>
      <c r="GKS138" s="688"/>
      <c r="GKT138" s="688"/>
      <c r="GKU138" s="688"/>
      <c r="GKV138" s="688"/>
      <c r="GKW138" s="688"/>
      <c r="GKX138" s="688"/>
      <c r="GKY138" s="688"/>
      <c r="GKZ138" s="688"/>
      <c r="GLA138" s="688"/>
      <c r="GLB138" s="688"/>
      <c r="GLC138" s="688"/>
      <c r="GLD138" s="688"/>
      <c r="GLE138" s="688"/>
      <c r="GLF138" s="688"/>
      <c r="GLG138" s="688"/>
      <c r="GLH138" s="688"/>
      <c r="GLI138" s="688"/>
      <c r="GLJ138" s="688"/>
      <c r="GLK138" s="688"/>
      <c r="GLL138" s="688"/>
      <c r="GLM138" s="688"/>
      <c r="GLN138" s="688"/>
      <c r="GLO138" s="688"/>
      <c r="GLP138" s="688"/>
      <c r="GLQ138" s="688"/>
      <c r="GLR138" s="688"/>
      <c r="GLS138" s="688"/>
      <c r="GLT138" s="688"/>
      <c r="GLU138" s="688"/>
      <c r="GLV138" s="688"/>
      <c r="GLW138" s="688"/>
      <c r="GLX138" s="688"/>
      <c r="GLY138" s="688"/>
      <c r="GLZ138" s="688"/>
      <c r="GMA138" s="688"/>
      <c r="GMB138" s="688"/>
      <c r="GMC138" s="688"/>
      <c r="GMD138" s="688"/>
      <c r="GME138" s="688"/>
      <c r="GMF138" s="688"/>
      <c r="GMG138" s="688"/>
      <c r="GMH138" s="688"/>
      <c r="GMI138" s="688"/>
      <c r="GMJ138" s="688"/>
      <c r="GMK138" s="688"/>
      <c r="GML138" s="688"/>
      <c r="GMM138" s="688"/>
      <c r="GMN138" s="688"/>
      <c r="GMO138" s="688"/>
      <c r="GMP138" s="688"/>
      <c r="GMQ138" s="688"/>
      <c r="GMR138" s="688"/>
      <c r="GMS138" s="688"/>
      <c r="GMT138" s="688"/>
      <c r="GMU138" s="688"/>
      <c r="GMV138" s="688"/>
      <c r="GMW138" s="688"/>
      <c r="GMX138" s="688"/>
      <c r="GMY138" s="688"/>
      <c r="GMZ138" s="688"/>
      <c r="GNA138" s="688"/>
      <c r="GNB138" s="688"/>
      <c r="GNC138" s="688"/>
      <c r="GND138" s="688"/>
      <c r="GNE138" s="688"/>
      <c r="GNF138" s="688"/>
      <c r="GNG138" s="688"/>
      <c r="GNH138" s="688"/>
      <c r="GNI138" s="688"/>
      <c r="GNJ138" s="688"/>
      <c r="GNK138" s="688"/>
      <c r="GNL138" s="688"/>
      <c r="GNM138" s="688"/>
      <c r="GNN138" s="688"/>
      <c r="GNO138" s="688"/>
      <c r="GNP138" s="688"/>
      <c r="GNQ138" s="688"/>
      <c r="GNR138" s="688"/>
      <c r="GNS138" s="688"/>
      <c r="GNT138" s="688"/>
      <c r="GNU138" s="688"/>
      <c r="GNV138" s="688"/>
      <c r="GNW138" s="688"/>
      <c r="GNX138" s="688"/>
      <c r="GNY138" s="688"/>
      <c r="GNZ138" s="688"/>
      <c r="GOA138" s="688"/>
      <c r="GOB138" s="688"/>
      <c r="GOC138" s="688"/>
      <c r="GOD138" s="688"/>
      <c r="GOE138" s="688"/>
      <c r="GOF138" s="688"/>
      <c r="GOG138" s="688"/>
      <c r="GOH138" s="688"/>
      <c r="GOI138" s="688"/>
      <c r="GOJ138" s="688"/>
      <c r="GOK138" s="688"/>
      <c r="GOL138" s="688"/>
      <c r="GOM138" s="688"/>
      <c r="GON138" s="688"/>
      <c r="GOO138" s="688"/>
      <c r="GOP138" s="688"/>
      <c r="GOQ138" s="688"/>
      <c r="GOR138" s="688"/>
      <c r="GOS138" s="688"/>
      <c r="GOT138" s="688"/>
      <c r="GOU138" s="688"/>
      <c r="GOV138" s="688"/>
      <c r="GOW138" s="688"/>
      <c r="GOX138" s="688"/>
      <c r="GOY138" s="688"/>
      <c r="GOZ138" s="688"/>
      <c r="GPA138" s="688"/>
      <c r="GPB138" s="688"/>
      <c r="GPC138" s="688"/>
      <c r="GPD138" s="688"/>
      <c r="GPE138" s="688"/>
      <c r="GPF138" s="688"/>
      <c r="GPG138" s="688"/>
      <c r="GPH138" s="688"/>
      <c r="GPI138" s="688"/>
      <c r="GPJ138" s="688"/>
      <c r="GPK138" s="688"/>
      <c r="GPL138" s="688"/>
      <c r="GPM138" s="688"/>
      <c r="GPN138" s="688"/>
      <c r="GPO138" s="688"/>
      <c r="GPP138" s="688"/>
      <c r="GPQ138" s="688"/>
      <c r="GPR138" s="688"/>
      <c r="GPS138" s="688"/>
      <c r="GPT138" s="688"/>
      <c r="GPU138" s="688"/>
      <c r="GPV138" s="688"/>
      <c r="GPW138" s="688"/>
      <c r="GPX138" s="688"/>
      <c r="GPY138" s="688"/>
      <c r="GPZ138" s="688"/>
      <c r="GQA138" s="688"/>
      <c r="GQB138" s="688"/>
      <c r="GQC138" s="688"/>
      <c r="GQD138" s="688"/>
      <c r="GQE138" s="688"/>
      <c r="GQF138" s="688"/>
      <c r="GQG138" s="688"/>
      <c r="GQH138" s="688"/>
      <c r="GQI138" s="688"/>
      <c r="GQJ138" s="688"/>
      <c r="GQK138" s="688"/>
      <c r="GQL138" s="688"/>
      <c r="GQM138" s="688"/>
      <c r="GQN138" s="688"/>
      <c r="GQO138" s="688"/>
      <c r="GQP138" s="688"/>
      <c r="GQQ138" s="688"/>
      <c r="GQR138" s="688"/>
      <c r="GQS138" s="688"/>
      <c r="GQT138" s="688"/>
      <c r="GQU138" s="688"/>
      <c r="GQV138" s="688"/>
      <c r="GQW138" s="688"/>
      <c r="GQX138" s="688"/>
      <c r="GQY138" s="688"/>
      <c r="GQZ138" s="688"/>
      <c r="GRA138" s="688"/>
      <c r="GRB138" s="688"/>
      <c r="GRC138" s="688"/>
      <c r="GRD138" s="688"/>
      <c r="GRE138" s="688"/>
      <c r="GRF138" s="688"/>
      <c r="GRG138" s="688"/>
      <c r="GRH138" s="688"/>
      <c r="GRI138" s="688"/>
      <c r="GRJ138" s="688"/>
      <c r="GRK138" s="688"/>
      <c r="GRL138" s="688"/>
      <c r="GRM138" s="688"/>
      <c r="GRN138" s="688"/>
      <c r="GRO138" s="688"/>
      <c r="GRP138" s="688"/>
      <c r="GRQ138" s="688"/>
      <c r="GRR138" s="688"/>
      <c r="GRS138" s="688"/>
      <c r="GRT138" s="688"/>
      <c r="GRU138" s="688"/>
      <c r="GRV138" s="688"/>
      <c r="GRW138" s="688"/>
      <c r="GRX138" s="688"/>
      <c r="GRY138" s="688"/>
      <c r="GRZ138" s="688"/>
      <c r="GSA138" s="688"/>
      <c r="GSB138" s="688"/>
      <c r="GSC138" s="688"/>
      <c r="GSD138" s="688"/>
      <c r="GSE138" s="688"/>
      <c r="GSF138" s="688"/>
      <c r="GSG138" s="688"/>
      <c r="GSH138" s="688"/>
      <c r="GSI138" s="688"/>
      <c r="GSJ138" s="688"/>
      <c r="GSK138" s="688"/>
      <c r="GSL138" s="688"/>
      <c r="GSM138" s="688"/>
      <c r="GSN138" s="688"/>
      <c r="GSO138" s="688"/>
      <c r="GSP138" s="688"/>
      <c r="GSQ138" s="688"/>
      <c r="GSR138" s="688"/>
      <c r="GSS138" s="688"/>
      <c r="GST138" s="688"/>
      <c r="GSU138" s="688"/>
      <c r="GSV138" s="688"/>
      <c r="GSW138" s="688"/>
      <c r="GSX138" s="688"/>
      <c r="GSY138" s="688"/>
      <c r="GSZ138" s="688"/>
      <c r="GTA138" s="688"/>
      <c r="GTB138" s="688"/>
      <c r="GTC138" s="688"/>
      <c r="GTD138" s="688"/>
      <c r="GTE138" s="688"/>
      <c r="GTF138" s="688"/>
      <c r="GTG138" s="688"/>
      <c r="GTH138" s="688"/>
      <c r="GTI138" s="688"/>
      <c r="GTJ138" s="688"/>
      <c r="GTK138" s="688"/>
      <c r="GTL138" s="688"/>
      <c r="GTM138" s="688"/>
      <c r="GTN138" s="688"/>
      <c r="GTO138" s="688"/>
      <c r="GTP138" s="688"/>
      <c r="GTQ138" s="688"/>
      <c r="GTR138" s="688"/>
      <c r="GTS138" s="688"/>
      <c r="GTT138" s="688"/>
      <c r="GTU138" s="688"/>
      <c r="GTV138" s="688"/>
      <c r="GTW138" s="688"/>
      <c r="GTX138" s="688"/>
      <c r="GTY138" s="688"/>
      <c r="GTZ138" s="688"/>
      <c r="GUA138" s="688"/>
      <c r="GUB138" s="688"/>
      <c r="GUC138" s="688"/>
      <c r="GUD138" s="688"/>
      <c r="GUE138" s="688"/>
      <c r="GUF138" s="688"/>
      <c r="GUG138" s="688"/>
      <c r="GUH138" s="688"/>
      <c r="GUI138" s="688"/>
      <c r="GUJ138" s="688"/>
      <c r="GUK138" s="688"/>
      <c r="GUL138" s="688"/>
      <c r="GUM138" s="688"/>
      <c r="GUN138" s="688"/>
      <c r="GUO138" s="688"/>
      <c r="GUP138" s="688"/>
      <c r="GUQ138" s="688"/>
      <c r="GUR138" s="688"/>
      <c r="GUS138" s="688"/>
      <c r="GUT138" s="688"/>
      <c r="GUU138" s="688"/>
      <c r="GUV138" s="688"/>
      <c r="GUW138" s="688"/>
      <c r="GUX138" s="688"/>
      <c r="GUY138" s="688"/>
      <c r="GUZ138" s="688"/>
      <c r="GVA138" s="688"/>
      <c r="GVB138" s="688"/>
      <c r="GVC138" s="688"/>
      <c r="GVD138" s="688"/>
      <c r="GVE138" s="688"/>
      <c r="GVF138" s="688"/>
      <c r="GVG138" s="688"/>
      <c r="GVH138" s="688"/>
      <c r="GVI138" s="688"/>
      <c r="GVJ138" s="688"/>
      <c r="GVK138" s="688"/>
      <c r="GVL138" s="688"/>
      <c r="GVM138" s="688"/>
      <c r="GVN138" s="688"/>
      <c r="GVO138" s="688"/>
      <c r="GVP138" s="688"/>
      <c r="GVQ138" s="688"/>
      <c r="GVR138" s="688"/>
      <c r="GVS138" s="688"/>
      <c r="GVT138" s="688"/>
      <c r="GVU138" s="688"/>
      <c r="GVV138" s="688"/>
      <c r="GVW138" s="688"/>
      <c r="GVX138" s="688"/>
      <c r="GVY138" s="688"/>
      <c r="GVZ138" s="688"/>
      <c r="GWA138" s="688"/>
      <c r="GWB138" s="688"/>
      <c r="GWC138" s="688"/>
      <c r="GWD138" s="688"/>
      <c r="GWE138" s="688"/>
      <c r="GWF138" s="688"/>
      <c r="GWG138" s="688"/>
      <c r="GWH138" s="688"/>
      <c r="GWI138" s="688"/>
      <c r="GWJ138" s="688"/>
      <c r="GWK138" s="688"/>
      <c r="GWL138" s="688"/>
      <c r="GWM138" s="688"/>
      <c r="GWN138" s="688"/>
      <c r="GWO138" s="688"/>
      <c r="GWP138" s="688"/>
      <c r="GWQ138" s="688"/>
      <c r="GWR138" s="688"/>
      <c r="GWS138" s="688"/>
      <c r="GWT138" s="688"/>
      <c r="GWU138" s="688"/>
      <c r="GWV138" s="688"/>
      <c r="GWW138" s="688"/>
      <c r="GWX138" s="688"/>
      <c r="GWY138" s="688"/>
      <c r="GWZ138" s="688"/>
      <c r="GXA138" s="688"/>
      <c r="GXB138" s="688"/>
      <c r="GXC138" s="688"/>
      <c r="GXD138" s="688"/>
      <c r="GXE138" s="688"/>
      <c r="GXF138" s="688"/>
      <c r="GXG138" s="688"/>
      <c r="GXH138" s="688"/>
      <c r="GXI138" s="688"/>
      <c r="GXJ138" s="688"/>
      <c r="GXK138" s="688"/>
      <c r="GXL138" s="688"/>
      <c r="GXM138" s="688"/>
      <c r="GXN138" s="688"/>
      <c r="GXO138" s="688"/>
      <c r="GXP138" s="688"/>
      <c r="GXQ138" s="688"/>
      <c r="GXR138" s="688"/>
      <c r="GXS138" s="688"/>
      <c r="GXT138" s="688"/>
      <c r="GXU138" s="688"/>
      <c r="GXV138" s="688"/>
      <c r="GXW138" s="688"/>
      <c r="GXX138" s="688"/>
      <c r="GXY138" s="688"/>
      <c r="GXZ138" s="688"/>
      <c r="GYA138" s="688"/>
      <c r="GYB138" s="688"/>
      <c r="GYC138" s="688"/>
      <c r="GYD138" s="688"/>
      <c r="GYE138" s="688"/>
      <c r="GYF138" s="688"/>
      <c r="GYG138" s="688"/>
      <c r="GYH138" s="688"/>
      <c r="GYI138" s="688"/>
      <c r="GYJ138" s="688"/>
      <c r="GYK138" s="688"/>
      <c r="GYL138" s="688"/>
      <c r="GYM138" s="688"/>
      <c r="GYN138" s="688"/>
      <c r="GYO138" s="688"/>
      <c r="GYP138" s="688"/>
      <c r="GYQ138" s="688"/>
      <c r="GYR138" s="688"/>
      <c r="GYS138" s="688"/>
      <c r="GYT138" s="688"/>
      <c r="GYU138" s="688"/>
      <c r="GYV138" s="688"/>
      <c r="GYW138" s="688"/>
      <c r="GYX138" s="688"/>
      <c r="GYY138" s="688"/>
      <c r="GYZ138" s="688"/>
      <c r="GZA138" s="688"/>
      <c r="GZB138" s="688"/>
      <c r="GZC138" s="688"/>
      <c r="GZD138" s="688"/>
      <c r="GZE138" s="688"/>
      <c r="GZF138" s="688"/>
      <c r="GZG138" s="688"/>
      <c r="GZH138" s="688"/>
      <c r="GZI138" s="688"/>
      <c r="GZJ138" s="688"/>
      <c r="GZK138" s="688"/>
      <c r="GZL138" s="688"/>
      <c r="GZM138" s="688"/>
      <c r="GZN138" s="688"/>
      <c r="GZO138" s="688"/>
      <c r="GZP138" s="688"/>
      <c r="GZQ138" s="688"/>
      <c r="GZR138" s="688"/>
      <c r="GZS138" s="688"/>
      <c r="GZT138" s="688"/>
      <c r="GZU138" s="688"/>
      <c r="GZV138" s="688"/>
      <c r="GZW138" s="688"/>
      <c r="GZX138" s="688"/>
      <c r="GZY138" s="688"/>
      <c r="GZZ138" s="688"/>
      <c r="HAA138" s="688"/>
      <c r="HAB138" s="688"/>
      <c r="HAC138" s="688"/>
      <c r="HAD138" s="688"/>
      <c r="HAE138" s="688"/>
      <c r="HAF138" s="688"/>
      <c r="HAG138" s="688"/>
      <c r="HAH138" s="688"/>
      <c r="HAI138" s="688"/>
      <c r="HAJ138" s="688"/>
      <c r="HAK138" s="688"/>
      <c r="HAL138" s="688"/>
      <c r="HAM138" s="688"/>
      <c r="HAN138" s="688"/>
      <c r="HAO138" s="688"/>
      <c r="HAP138" s="688"/>
      <c r="HAQ138" s="688"/>
      <c r="HAR138" s="688"/>
      <c r="HAS138" s="688"/>
      <c r="HAT138" s="688"/>
      <c r="HAU138" s="688"/>
      <c r="HAV138" s="688"/>
      <c r="HAW138" s="688"/>
      <c r="HAX138" s="688"/>
      <c r="HAY138" s="688"/>
      <c r="HAZ138" s="688"/>
      <c r="HBA138" s="688"/>
      <c r="HBB138" s="688"/>
      <c r="HBC138" s="688"/>
      <c r="HBD138" s="688"/>
      <c r="HBE138" s="688"/>
      <c r="HBF138" s="688"/>
      <c r="HBG138" s="688"/>
      <c r="HBH138" s="688"/>
      <c r="HBI138" s="688"/>
      <c r="HBJ138" s="688"/>
      <c r="HBK138" s="688"/>
      <c r="HBL138" s="688"/>
      <c r="HBM138" s="688"/>
      <c r="HBN138" s="688"/>
      <c r="HBO138" s="688"/>
      <c r="HBP138" s="688"/>
      <c r="HBQ138" s="688"/>
      <c r="HBR138" s="688"/>
      <c r="HBS138" s="688"/>
      <c r="HBT138" s="688"/>
      <c r="HBU138" s="688"/>
      <c r="HBV138" s="688"/>
      <c r="HBW138" s="688"/>
      <c r="HBX138" s="688"/>
      <c r="HBY138" s="688"/>
      <c r="HBZ138" s="688"/>
      <c r="HCA138" s="688"/>
      <c r="HCB138" s="688"/>
      <c r="HCC138" s="688"/>
      <c r="HCD138" s="688"/>
      <c r="HCE138" s="688"/>
      <c r="HCF138" s="688"/>
      <c r="HCG138" s="688"/>
      <c r="HCH138" s="688"/>
      <c r="HCI138" s="688"/>
      <c r="HCJ138" s="688"/>
      <c r="HCK138" s="688"/>
      <c r="HCL138" s="688"/>
      <c r="HCM138" s="688"/>
      <c r="HCN138" s="688"/>
      <c r="HCO138" s="688"/>
      <c r="HCP138" s="688"/>
      <c r="HCQ138" s="688"/>
      <c r="HCR138" s="688"/>
      <c r="HCS138" s="688"/>
      <c r="HCT138" s="688"/>
      <c r="HCU138" s="688"/>
      <c r="HCV138" s="688"/>
      <c r="HCW138" s="688"/>
      <c r="HCX138" s="688"/>
      <c r="HCY138" s="688"/>
      <c r="HCZ138" s="688"/>
      <c r="HDA138" s="688"/>
      <c r="HDB138" s="688"/>
      <c r="HDC138" s="688"/>
      <c r="HDD138" s="688"/>
      <c r="HDE138" s="688"/>
      <c r="HDF138" s="688"/>
      <c r="HDG138" s="688"/>
      <c r="HDH138" s="688"/>
      <c r="HDI138" s="688"/>
      <c r="HDJ138" s="688"/>
      <c r="HDK138" s="688"/>
      <c r="HDL138" s="688"/>
      <c r="HDM138" s="688"/>
      <c r="HDN138" s="688"/>
      <c r="HDO138" s="688"/>
      <c r="HDP138" s="688"/>
      <c r="HDQ138" s="688"/>
      <c r="HDR138" s="688"/>
      <c r="HDS138" s="688"/>
      <c r="HDT138" s="688"/>
      <c r="HDU138" s="688"/>
      <c r="HDV138" s="688"/>
      <c r="HDW138" s="688"/>
      <c r="HDX138" s="688"/>
      <c r="HDY138" s="688"/>
      <c r="HDZ138" s="688"/>
      <c r="HEA138" s="688"/>
      <c r="HEB138" s="688"/>
      <c r="HEC138" s="688"/>
      <c r="HED138" s="688"/>
      <c r="HEE138" s="688"/>
      <c r="HEF138" s="688"/>
      <c r="HEG138" s="688"/>
      <c r="HEH138" s="688"/>
      <c r="HEI138" s="688"/>
      <c r="HEJ138" s="688"/>
      <c r="HEK138" s="688"/>
      <c r="HEL138" s="688"/>
      <c r="HEM138" s="688"/>
      <c r="HEN138" s="688"/>
      <c r="HEO138" s="688"/>
      <c r="HEP138" s="688"/>
      <c r="HEQ138" s="688"/>
      <c r="HER138" s="688"/>
      <c r="HES138" s="688"/>
      <c r="HET138" s="688"/>
      <c r="HEU138" s="688"/>
      <c r="HEV138" s="688"/>
      <c r="HEW138" s="688"/>
      <c r="HEX138" s="688"/>
      <c r="HEY138" s="688"/>
      <c r="HEZ138" s="688"/>
      <c r="HFA138" s="688"/>
      <c r="HFB138" s="688"/>
      <c r="HFC138" s="688"/>
      <c r="HFD138" s="688"/>
      <c r="HFE138" s="688"/>
      <c r="HFF138" s="688"/>
      <c r="HFG138" s="688"/>
      <c r="HFH138" s="688"/>
      <c r="HFI138" s="688"/>
      <c r="HFJ138" s="688"/>
      <c r="HFK138" s="688"/>
      <c r="HFL138" s="688"/>
      <c r="HFM138" s="688"/>
      <c r="HFN138" s="688"/>
      <c r="HFO138" s="688"/>
      <c r="HFP138" s="688"/>
      <c r="HFQ138" s="688"/>
      <c r="HFR138" s="688"/>
      <c r="HFS138" s="688"/>
      <c r="HFT138" s="688"/>
      <c r="HFU138" s="688"/>
      <c r="HFV138" s="688"/>
      <c r="HFW138" s="688"/>
      <c r="HFX138" s="688"/>
      <c r="HFY138" s="688"/>
      <c r="HFZ138" s="688"/>
      <c r="HGA138" s="688"/>
      <c r="HGB138" s="688"/>
      <c r="HGC138" s="688"/>
      <c r="HGD138" s="688"/>
      <c r="HGE138" s="688"/>
      <c r="HGF138" s="688"/>
      <c r="HGG138" s="688"/>
      <c r="HGH138" s="688"/>
      <c r="HGI138" s="688"/>
      <c r="HGJ138" s="688"/>
      <c r="HGK138" s="688"/>
      <c r="HGL138" s="688"/>
      <c r="HGM138" s="688"/>
      <c r="HGN138" s="688"/>
      <c r="HGO138" s="688"/>
      <c r="HGP138" s="688"/>
      <c r="HGQ138" s="688"/>
      <c r="HGR138" s="688"/>
      <c r="HGS138" s="688"/>
      <c r="HGT138" s="688"/>
      <c r="HGU138" s="688"/>
      <c r="HGV138" s="688"/>
      <c r="HGW138" s="688"/>
      <c r="HGX138" s="688"/>
      <c r="HGY138" s="688"/>
      <c r="HGZ138" s="688"/>
      <c r="HHA138" s="688"/>
      <c r="HHB138" s="688"/>
      <c r="HHC138" s="688"/>
      <c r="HHD138" s="688"/>
      <c r="HHE138" s="688"/>
      <c r="HHF138" s="688"/>
      <c r="HHG138" s="688"/>
      <c r="HHH138" s="688"/>
      <c r="HHI138" s="688"/>
      <c r="HHJ138" s="688"/>
      <c r="HHK138" s="688"/>
      <c r="HHL138" s="688"/>
      <c r="HHM138" s="688"/>
      <c r="HHN138" s="688"/>
      <c r="HHO138" s="688"/>
      <c r="HHP138" s="688"/>
      <c r="HHQ138" s="688"/>
      <c r="HHR138" s="688"/>
      <c r="HHS138" s="688"/>
      <c r="HHT138" s="688"/>
      <c r="HHU138" s="688"/>
      <c r="HHV138" s="688"/>
      <c r="HHW138" s="688"/>
      <c r="HHX138" s="688"/>
      <c r="HHY138" s="688"/>
      <c r="HHZ138" s="688"/>
      <c r="HIA138" s="688"/>
      <c r="HIB138" s="688"/>
      <c r="HIC138" s="688"/>
      <c r="HID138" s="688"/>
      <c r="HIE138" s="688"/>
      <c r="HIF138" s="688"/>
      <c r="HIG138" s="688"/>
      <c r="HIH138" s="688"/>
      <c r="HII138" s="688"/>
      <c r="HIJ138" s="688"/>
      <c r="HIK138" s="688"/>
      <c r="HIL138" s="688"/>
      <c r="HIM138" s="688"/>
      <c r="HIN138" s="688"/>
      <c r="HIO138" s="688"/>
      <c r="HIP138" s="688"/>
      <c r="HIQ138" s="688"/>
      <c r="HIR138" s="688"/>
      <c r="HIS138" s="688"/>
      <c r="HIT138" s="688"/>
      <c r="HIU138" s="688"/>
      <c r="HIV138" s="688"/>
      <c r="HIW138" s="688"/>
      <c r="HIX138" s="688"/>
      <c r="HIY138" s="688"/>
      <c r="HIZ138" s="688"/>
      <c r="HJA138" s="688"/>
      <c r="HJB138" s="688"/>
      <c r="HJC138" s="688"/>
      <c r="HJD138" s="688"/>
      <c r="HJE138" s="688"/>
      <c r="HJF138" s="688"/>
      <c r="HJG138" s="688"/>
      <c r="HJH138" s="688"/>
      <c r="HJI138" s="688"/>
      <c r="HJJ138" s="688"/>
      <c r="HJK138" s="688"/>
      <c r="HJL138" s="688"/>
      <c r="HJM138" s="688"/>
      <c r="HJN138" s="688"/>
      <c r="HJO138" s="688"/>
      <c r="HJP138" s="688"/>
      <c r="HJQ138" s="688"/>
      <c r="HJR138" s="688"/>
      <c r="HJS138" s="688"/>
      <c r="HJT138" s="688"/>
      <c r="HJU138" s="688"/>
      <c r="HJV138" s="688"/>
      <c r="HJW138" s="688"/>
      <c r="HJX138" s="688"/>
      <c r="HJY138" s="688"/>
      <c r="HJZ138" s="688"/>
      <c r="HKA138" s="688"/>
      <c r="HKB138" s="688"/>
      <c r="HKC138" s="688"/>
      <c r="HKD138" s="688"/>
      <c r="HKE138" s="688"/>
      <c r="HKF138" s="688"/>
      <c r="HKG138" s="688"/>
      <c r="HKH138" s="688"/>
      <c r="HKI138" s="688"/>
      <c r="HKJ138" s="688"/>
      <c r="HKK138" s="688"/>
      <c r="HKL138" s="688"/>
      <c r="HKM138" s="688"/>
      <c r="HKN138" s="688"/>
      <c r="HKO138" s="688"/>
      <c r="HKP138" s="688"/>
      <c r="HKQ138" s="688"/>
      <c r="HKR138" s="688"/>
      <c r="HKS138" s="688"/>
      <c r="HKT138" s="688"/>
      <c r="HKU138" s="688"/>
      <c r="HKV138" s="688"/>
      <c r="HKW138" s="688"/>
      <c r="HKX138" s="688"/>
      <c r="HKY138" s="688"/>
      <c r="HKZ138" s="688"/>
      <c r="HLA138" s="688"/>
      <c r="HLB138" s="688"/>
      <c r="HLC138" s="688"/>
      <c r="HLD138" s="688"/>
      <c r="HLE138" s="688"/>
      <c r="HLF138" s="688"/>
      <c r="HLG138" s="688"/>
      <c r="HLH138" s="688"/>
      <c r="HLI138" s="688"/>
      <c r="HLJ138" s="688"/>
      <c r="HLK138" s="688"/>
      <c r="HLL138" s="688"/>
      <c r="HLM138" s="688"/>
      <c r="HLN138" s="688"/>
      <c r="HLO138" s="688"/>
      <c r="HLP138" s="688"/>
      <c r="HLQ138" s="688"/>
      <c r="HLR138" s="688"/>
      <c r="HLS138" s="688"/>
      <c r="HLT138" s="688"/>
      <c r="HLU138" s="688"/>
      <c r="HLV138" s="688"/>
      <c r="HLW138" s="688"/>
      <c r="HLX138" s="688"/>
      <c r="HLY138" s="688"/>
      <c r="HLZ138" s="688"/>
      <c r="HMA138" s="688"/>
      <c r="HMB138" s="688"/>
      <c r="HMC138" s="688"/>
      <c r="HMD138" s="688"/>
      <c r="HME138" s="688"/>
      <c r="HMF138" s="688"/>
      <c r="HMG138" s="688"/>
      <c r="HMH138" s="688"/>
      <c r="HMI138" s="688"/>
      <c r="HMJ138" s="688"/>
      <c r="HMK138" s="688"/>
      <c r="HML138" s="688"/>
      <c r="HMM138" s="688"/>
      <c r="HMN138" s="688"/>
      <c r="HMO138" s="688"/>
      <c r="HMP138" s="688"/>
      <c r="HMQ138" s="688"/>
      <c r="HMR138" s="688"/>
      <c r="HMS138" s="688"/>
      <c r="HMT138" s="688"/>
      <c r="HMU138" s="688"/>
      <c r="HMV138" s="688"/>
      <c r="HMW138" s="688"/>
      <c r="HMX138" s="688"/>
      <c r="HMY138" s="688"/>
      <c r="HMZ138" s="688"/>
      <c r="HNA138" s="688"/>
      <c r="HNB138" s="688"/>
      <c r="HNC138" s="688"/>
      <c r="HND138" s="688"/>
      <c r="HNE138" s="688"/>
      <c r="HNF138" s="688"/>
      <c r="HNG138" s="688"/>
      <c r="HNH138" s="688"/>
      <c r="HNI138" s="688"/>
      <c r="HNJ138" s="688"/>
      <c r="HNK138" s="688"/>
      <c r="HNL138" s="688"/>
      <c r="HNM138" s="688"/>
      <c r="HNN138" s="688"/>
      <c r="HNO138" s="688"/>
      <c r="HNP138" s="688"/>
      <c r="HNQ138" s="688"/>
      <c r="HNR138" s="688"/>
      <c r="HNS138" s="688"/>
      <c r="HNT138" s="688"/>
      <c r="HNU138" s="688"/>
      <c r="HNV138" s="688"/>
      <c r="HNW138" s="688"/>
      <c r="HNX138" s="688"/>
      <c r="HNY138" s="688"/>
      <c r="HNZ138" s="688"/>
      <c r="HOA138" s="688"/>
      <c r="HOB138" s="688"/>
      <c r="HOC138" s="688"/>
      <c r="HOD138" s="688"/>
      <c r="HOE138" s="688"/>
      <c r="HOF138" s="688"/>
      <c r="HOG138" s="688"/>
      <c r="HOH138" s="688"/>
      <c r="HOI138" s="688"/>
      <c r="HOJ138" s="688"/>
      <c r="HOK138" s="688"/>
      <c r="HOL138" s="688"/>
      <c r="HOM138" s="688"/>
      <c r="HON138" s="688"/>
      <c r="HOO138" s="688"/>
      <c r="HOP138" s="688"/>
      <c r="HOQ138" s="688"/>
      <c r="HOR138" s="688"/>
      <c r="HOS138" s="688"/>
      <c r="HOT138" s="688"/>
      <c r="HOU138" s="688"/>
      <c r="HOV138" s="688"/>
      <c r="HOW138" s="688"/>
      <c r="HOX138" s="688"/>
      <c r="HOY138" s="688"/>
      <c r="HOZ138" s="688"/>
      <c r="HPA138" s="688"/>
      <c r="HPB138" s="688"/>
      <c r="HPC138" s="688"/>
      <c r="HPD138" s="688"/>
      <c r="HPE138" s="688"/>
      <c r="HPF138" s="688"/>
      <c r="HPG138" s="688"/>
      <c r="HPH138" s="688"/>
      <c r="HPI138" s="688"/>
      <c r="HPJ138" s="688"/>
      <c r="HPK138" s="688"/>
      <c r="HPL138" s="688"/>
      <c r="HPM138" s="688"/>
      <c r="HPN138" s="688"/>
      <c r="HPO138" s="688"/>
      <c r="HPP138" s="688"/>
      <c r="HPQ138" s="688"/>
      <c r="HPR138" s="688"/>
      <c r="HPS138" s="688"/>
      <c r="HPT138" s="688"/>
      <c r="HPU138" s="688"/>
      <c r="HPV138" s="688"/>
      <c r="HPW138" s="688"/>
      <c r="HPX138" s="688"/>
      <c r="HPY138" s="688"/>
      <c r="HPZ138" s="688"/>
      <c r="HQA138" s="688"/>
      <c r="HQB138" s="688"/>
      <c r="HQC138" s="688"/>
      <c r="HQD138" s="688"/>
      <c r="HQE138" s="688"/>
      <c r="HQF138" s="688"/>
      <c r="HQG138" s="688"/>
      <c r="HQH138" s="688"/>
      <c r="HQI138" s="688"/>
      <c r="HQJ138" s="688"/>
      <c r="HQK138" s="688"/>
      <c r="HQL138" s="688"/>
      <c r="HQM138" s="688"/>
      <c r="HQN138" s="688"/>
      <c r="HQO138" s="688"/>
      <c r="HQP138" s="688"/>
      <c r="HQQ138" s="688"/>
      <c r="HQR138" s="688"/>
      <c r="HQS138" s="688"/>
      <c r="HQT138" s="688"/>
      <c r="HQU138" s="688"/>
      <c r="HQV138" s="688"/>
      <c r="HQW138" s="688"/>
      <c r="HQX138" s="688"/>
      <c r="HQY138" s="688"/>
      <c r="HQZ138" s="688"/>
      <c r="HRA138" s="688"/>
      <c r="HRB138" s="688"/>
      <c r="HRC138" s="688"/>
      <c r="HRD138" s="688"/>
      <c r="HRE138" s="688"/>
      <c r="HRF138" s="688"/>
      <c r="HRG138" s="688"/>
      <c r="HRH138" s="688"/>
      <c r="HRI138" s="688"/>
      <c r="HRJ138" s="688"/>
      <c r="HRK138" s="688"/>
      <c r="HRL138" s="688"/>
      <c r="HRM138" s="688"/>
      <c r="HRN138" s="688"/>
      <c r="HRO138" s="688"/>
      <c r="HRP138" s="688"/>
      <c r="HRQ138" s="688"/>
      <c r="HRR138" s="688"/>
      <c r="HRS138" s="688"/>
      <c r="HRT138" s="688"/>
      <c r="HRU138" s="688"/>
      <c r="HRV138" s="688"/>
      <c r="HRW138" s="688"/>
      <c r="HRX138" s="688"/>
      <c r="HRY138" s="688"/>
      <c r="HRZ138" s="688"/>
      <c r="HSA138" s="688"/>
      <c r="HSB138" s="688"/>
      <c r="HSC138" s="688"/>
      <c r="HSD138" s="688"/>
      <c r="HSE138" s="688"/>
      <c r="HSF138" s="688"/>
      <c r="HSG138" s="688"/>
      <c r="HSH138" s="688"/>
      <c r="HSI138" s="688"/>
      <c r="HSJ138" s="688"/>
      <c r="HSK138" s="688"/>
      <c r="HSL138" s="688"/>
      <c r="HSM138" s="688"/>
      <c r="HSN138" s="688"/>
      <c r="HSO138" s="688"/>
      <c r="HSP138" s="688"/>
      <c r="HSQ138" s="688"/>
      <c r="HSR138" s="688"/>
      <c r="HSS138" s="688"/>
      <c r="HST138" s="688"/>
      <c r="HSU138" s="688"/>
      <c r="HSV138" s="688"/>
      <c r="HSW138" s="688"/>
      <c r="HSX138" s="688"/>
      <c r="HSY138" s="688"/>
      <c r="HSZ138" s="688"/>
      <c r="HTA138" s="688"/>
      <c r="HTB138" s="688"/>
      <c r="HTC138" s="688"/>
      <c r="HTD138" s="688"/>
      <c r="HTE138" s="688"/>
      <c r="HTF138" s="688"/>
      <c r="HTG138" s="688"/>
      <c r="HTH138" s="688"/>
      <c r="HTI138" s="688"/>
      <c r="HTJ138" s="688"/>
      <c r="HTK138" s="688"/>
      <c r="HTL138" s="688"/>
      <c r="HTM138" s="688"/>
      <c r="HTN138" s="688"/>
      <c r="HTO138" s="688"/>
      <c r="HTP138" s="688"/>
      <c r="HTQ138" s="688"/>
      <c r="HTR138" s="688"/>
      <c r="HTS138" s="688"/>
      <c r="HTT138" s="688"/>
      <c r="HTU138" s="688"/>
      <c r="HTV138" s="688"/>
      <c r="HTW138" s="688"/>
      <c r="HTX138" s="688"/>
      <c r="HTY138" s="688"/>
      <c r="HTZ138" s="688"/>
      <c r="HUA138" s="688"/>
      <c r="HUB138" s="688"/>
      <c r="HUC138" s="688"/>
      <c r="HUD138" s="688"/>
      <c r="HUE138" s="688"/>
      <c r="HUF138" s="688"/>
      <c r="HUG138" s="688"/>
      <c r="HUH138" s="688"/>
      <c r="HUI138" s="688"/>
      <c r="HUJ138" s="688"/>
      <c r="HUK138" s="688"/>
      <c r="HUL138" s="688"/>
      <c r="HUM138" s="688"/>
      <c r="HUN138" s="688"/>
      <c r="HUO138" s="688"/>
      <c r="HUP138" s="688"/>
      <c r="HUQ138" s="688"/>
      <c r="HUR138" s="688"/>
      <c r="HUS138" s="688"/>
      <c r="HUT138" s="688"/>
      <c r="HUU138" s="688"/>
      <c r="HUV138" s="688"/>
      <c r="HUW138" s="688"/>
      <c r="HUX138" s="688"/>
      <c r="HUY138" s="688"/>
      <c r="HUZ138" s="688"/>
      <c r="HVA138" s="688"/>
      <c r="HVB138" s="688"/>
      <c r="HVC138" s="688"/>
      <c r="HVD138" s="688"/>
      <c r="HVE138" s="688"/>
      <c r="HVF138" s="688"/>
      <c r="HVG138" s="688"/>
      <c r="HVH138" s="688"/>
      <c r="HVI138" s="688"/>
      <c r="HVJ138" s="688"/>
      <c r="HVK138" s="688"/>
      <c r="HVL138" s="688"/>
      <c r="HVM138" s="688"/>
      <c r="HVN138" s="688"/>
      <c r="HVO138" s="688"/>
      <c r="HVP138" s="688"/>
      <c r="HVQ138" s="688"/>
      <c r="HVR138" s="688"/>
      <c r="HVS138" s="688"/>
      <c r="HVT138" s="688"/>
      <c r="HVU138" s="688"/>
      <c r="HVV138" s="688"/>
      <c r="HVW138" s="688"/>
      <c r="HVX138" s="688"/>
      <c r="HVY138" s="688"/>
      <c r="HVZ138" s="688"/>
      <c r="HWA138" s="688"/>
      <c r="HWB138" s="688"/>
      <c r="HWC138" s="688"/>
      <c r="HWD138" s="688"/>
      <c r="HWE138" s="688"/>
      <c r="HWF138" s="688"/>
      <c r="HWG138" s="688"/>
      <c r="HWH138" s="688"/>
      <c r="HWI138" s="688"/>
      <c r="HWJ138" s="688"/>
      <c r="HWK138" s="688"/>
      <c r="HWL138" s="688"/>
      <c r="HWM138" s="688"/>
      <c r="HWN138" s="688"/>
      <c r="HWO138" s="688"/>
      <c r="HWP138" s="688"/>
      <c r="HWQ138" s="688"/>
      <c r="HWR138" s="688"/>
      <c r="HWS138" s="688"/>
      <c r="HWT138" s="688"/>
      <c r="HWU138" s="688"/>
      <c r="HWV138" s="688"/>
      <c r="HWW138" s="688"/>
      <c r="HWX138" s="688"/>
      <c r="HWY138" s="688"/>
      <c r="HWZ138" s="688"/>
      <c r="HXA138" s="688"/>
      <c r="HXB138" s="688"/>
      <c r="HXC138" s="688"/>
      <c r="HXD138" s="688"/>
      <c r="HXE138" s="688"/>
      <c r="HXF138" s="688"/>
      <c r="HXG138" s="688"/>
      <c r="HXH138" s="688"/>
      <c r="HXI138" s="688"/>
      <c r="HXJ138" s="688"/>
      <c r="HXK138" s="688"/>
      <c r="HXL138" s="688"/>
      <c r="HXM138" s="688"/>
      <c r="HXN138" s="688"/>
      <c r="HXO138" s="688"/>
      <c r="HXP138" s="688"/>
      <c r="HXQ138" s="688"/>
      <c r="HXR138" s="688"/>
      <c r="HXS138" s="688"/>
      <c r="HXT138" s="688"/>
      <c r="HXU138" s="688"/>
      <c r="HXV138" s="688"/>
      <c r="HXW138" s="688"/>
      <c r="HXX138" s="688"/>
      <c r="HXY138" s="688"/>
      <c r="HXZ138" s="688"/>
      <c r="HYA138" s="688"/>
      <c r="HYB138" s="688"/>
      <c r="HYC138" s="688"/>
      <c r="HYD138" s="688"/>
      <c r="HYE138" s="688"/>
      <c r="HYF138" s="688"/>
      <c r="HYG138" s="688"/>
      <c r="HYH138" s="688"/>
      <c r="HYI138" s="688"/>
      <c r="HYJ138" s="688"/>
      <c r="HYK138" s="688"/>
      <c r="HYL138" s="688"/>
      <c r="HYM138" s="688"/>
      <c r="HYN138" s="688"/>
      <c r="HYO138" s="688"/>
      <c r="HYP138" s="688"/>
      <c r="HYQ138" s="688"/>
      <c r="HYR138" s="688"/>
      <c r="HYS138" s="688"/>
      <c r="HYT138" s="688"/>
      <c r="HYU138" s="688"/>
      <c r="HYV138" s="688"/>
      <c r="HYW138" s="688"/>
      <c r="HYX138" s="688"/>
      <c r="HYY138" s="688"/>
      <c r="HYZ138" s="688"/>
      <c r="HZA138" s="688"/>
      <c r="HZB138" s="688"/>
      <c r="HZC138" s="688"/>
      <c r="HZD138" s="688"/>
      <c r="HZE138" s="688"/>
      <c r="HZF138" s="688"/>
      <c r="HZG138" s="688"/>
      <c r="HZH138" s="688"/>
      <c r="HZI138" s="688"/>
      <c r="HZJ138" s="688"/>
      <c r="HZK138" s="688"/>
      <c r="HZL138" s="688"/>
      <c r="HZM138" s="688"/>
      <c r="HZN138" s="688"/>
      <c r="HZO138" s="688"/>
      <c r="HZP138" s="688"/>
      <c r="HZQ138" s="688"/>
      <c r="HZR138" s="688"/>
      <c r="HZS138" s="688"/>
      <c r="HZT138" s="688"/>
      <c r="HZU138" s="688"/>
      <c r="HZV138" s="688"/>
      <c r="HZW138" s="688"/>
      <c r="HZX138" s="688"/>
      <c r="HZY138" s="688"/>
      <c r="HZZ138" s="688"/>
      <c r="IAA138" s="688"/>
      <c r="IAB138" s="688"/>
      <c r="IAC138" s="688"/>
      <c r="IAD138" s="688"/>
      <c r="IAE138" s="688"/>
      <c r="IAF138" s="688"/>
      <c r="IAG138" s="688"/>
      <c r="IAH138" s="688"/>
      <c r="IAI138" s="688"/>
      <c r="IAJ138" s="688"/>
      <c r="IAK138" s="688"/>
      <c r="IAL138" s="688"/>
      <c r="IAM138" s="688"/>
      <c r="IAN138" s="688"/>
      <c r="IAO138" s="688"/>
      <c r="IAP138" s="688"/>
      <c r="IAQ138" s="688"/>
      <c r="IAR138" s="688"/>
      <c r="IAS138" s="688"/>
      <c r="IAT138" s="688"/>
      <c r="IAU138" s="688"/>
      <c r="IAV138" s="688"/>
      <c r="IAW138" s="688"/>
      <c r="IAX138" s="688"/>
      <c r="IAY138" s="688"/>
      <c r="IAZ138" s="688"/>
      <c r="IBA138" s="688"/>
      <c r="IBB138" s="688"/>
      <c r="IBC138" s="688"/>
      <c r="IBD138" s="688"/>
      <c r="IBE138" s="688"/>
      <c r="IBF138" s="688"/>
      <c r="IBG138" s="688"/>
      <c r="IBH138" s="688"/>
      <c r="IBI138" s="688"/>
      <c r="IBJ138" s="688"/>
      <c r="IBK138" s="688"/>
      <c r="IBL138" s="688"/>
      <c r="IBM138" s="688"/>
      <c r="IBN138" s="688"/>
      <c r="IBO138" s="688"/>
      <c r="IBP138" s="688"/>
      <c r="IBQ138" s="688"/>
      <c r="IBR138" s="688"/>
      <c r="IBS138" s="688"/>
      <c r="IBT138" s="688"/>
      <c r="IBU138" s="688"/>
      <c r="IBV138" s="688"/>
      <c r="IBW138" s="688"/>
      <c r="IBX138" s="688"/>
      <c r="IBY138" s="688"/>
      <c r="IBZ138" s="688"/>
      <c r="ICA138" s="688"/>
      <c r="ICB138" s="688"/>
      <c r="ICC138" s="688"/>
      <c r="ICD138" s="688"/>
      <c r="ICE138" s="688"/>
      <c r="ICF138" s="688"/>
      <c r="ICG138" s="688"/>
      <c r="ICH138" s="688"/>
      <c r="ICI138" s="688"/>
      <c r="ICJ138" s="688"/>
      <c r="ICK138" s="688"/>
      <c r="ICL138" s="688"/>
      <c r="ICM138" s="688"/>
      <c r="ICN138" s="688"/>
      <c r="ICO138" s="688"/>
      <c r="ICP138" s="688"/>
      <c r="ICQ138" s="688"/>
      <c r="ICR138" s="688"/>
      <c r="ICS138" s="688"/>
      <c r="ICT138" s="688"/>
      <c r="ICU138" s="688"/>
      <c r="ICV138" s="688"/>
      <c r="ICW138" s="688"/>
      <c r="ICX138" s="688"/>
      <c r="ICY138" s="688"/>
      <c r="ICZ138" s="688"/>
      <c r="IDA138" s="688"/>
      <c r="IDB138" s="688"/>
      <c r="IDC138" s="688"/>
      <c r="IDD138" s="688"/>
      <c r="IDE138" s="688"/>
      <c r="IDF138" s="688"/>
      <c r="IDG138" s="688"/>
      <c r="IDH138" s="688"/>
      <c r="IDI138" s="688"/>
      <c r="IDJ138" s="688"/>
      <c r="IDK138" s="688"/>
      <c r="IDL138" s="688"/>
      <c r="IDM138" s="688"/>
      <c r="IDN138" s="688"/>
      <c r="IDO138" s="688"/>
      <c r="IDP138" s="688"/>
      <c r="IDQ138" s="688"/>
      <c r="IDR138" s="688"/>
      <c r="IDS138" s="688"/>
      <c r="IDT138" s="688"/>
      <c r="IDU138" s="688"/>
      <c r="IDV138" s="688"/>
      <c r="IDW138" s="688"/>
      <c r="IDX138" s="688"/>
      <c r="IDY138" s="688"/>
      <c r="IDZ138" s="688"/>
      <c r="IEA138" s="688"/>
      <c r="IEB138" s="688"/>
      <c r="IEC138" s="688"/>
      <c r="IED138" s="688"/>
      <c r="IEE138" s="688"/>
      <c r="IEF138" s="688"/>
      <c r="IEG138" s="688"/>
      <c r="IEH138" s="688"/>
      <c r="IEI138" s="688"/>
      <c r="IEJ138" s="688"/>
      <c r="IEK138" s="688"/>
      <c r="IEL138" s="688"/>
      <c r="IEM138" s="688"/>
      <c r="IEN138" s="688"/>
      <c r="IEO138" s="688"/>
      <c r="IEP138" s="688"/>
      <c r="IEQ138" s="688"/>
      <c r="IER138" s="688"/>
      <c r="IES138" s="688"/>
      <c r="IET138" s="688"/>
      <c r="IEU138" s="688"/>
      <c r="IEV138" s="688"/>
      <c r="IEW138" s="688"/>
      <c r="IEX138" s="688"/>
      <c r="IEY138" s="688"/>
      <c r="IEZ138" s="688"/>
      <c r="IFA138" s="688"/>
      <c r="IFB138" s="688"/>
      <c r="IFC138" s="688"/>
      <c r="IFD138" s="688"/>
      <c r="IFE138" s="688"/>
      <c r="IFF138" s="688"/>
      <c r="IFG138" s="688"/>
      <c r="IFH138" s="688"/>
      <c r="IFI138" s="688"/>
      <c r="IFJ138" s="688"/>
      <c r="IFK138" s="688"/>
      <c r="IFL138" s="688"/>
      <c r="IFM138" s="688"/>
      <c r="IFN138" s="688"/>
      <c r="IFO138" s="688"/>
      <c r="IFP138" s="688"/>
      <c r="IFQ138" s="688"/>
      <c r="IFR138" s="688"/>
      <c r="IFS138" s="688"/>
      <c r="IFT138" s="688"/>
      <c r="IFU138" s="688"/>
      <c r="IFV138" s="688"/>
      <c r="IFW138" s="688"/>
      <c r="IFX138" s="688"/>
      <c r="IFY138" s="688"/>
      <c r="IFZ138" s="688"/>
      <c r="IGA138" s="688"/>
      <c r="IGB138" s="688"/>
      <c r="IGC138" s="688"/>
      <c r="IGD138" s="688"/>
      <c r="IGE138" s="688"/>
      <c r="IGF138" s="688"/>
      <c r="IGG138" s="688"/>
      <c r="IGH138" s="688"/>
      <c r="IGI138" s="688"/>
      <c r="IGJ138" s="688"/>
      <c r="IGK138" s="688"/>
      <c r="IGL138" s="688"/>
      <c r="IGM138" s="688"/>
      <c r="IGN138" s="688"/>
      <c r="IGO138" s="688"/>
      <c r="IGP138" s="688"/>
      <c r="IGQ138" s="688"/>
      <c r="IGR138" s="688"/>
      <c r="IGS138" s="688"/>
      <c r="IGT138" s="688"/>
      <c r="IGU138" s="688"/>
      <c r="IGV138" s="688"/>
      <c r="IGW138" s="688"/>
      <c r="IGX138" s="688"/>
      <c r="IGY138" s="688"/>
      <c r="IGZ138" s="688"/>
      <c r="IHA138" s="688"/>
      <c r="IHB138" s="688"/>
      <c r="IHC138" s="688"/>
      <c r="IHD138" s="688"/>
      <c r="IHE138" s="688"/>
      <c r="IHF138" s="688"/>
      <c r="IHG138" s="688"/>
      <c r="IHH138" s="688"/>
      <c r="IHI138" s="688"/>
      <c r="IHJ138" s="688"/>
      <c r="IHK138" s="688"/>
      <c r="IHL138" s="688"/>
      <c r="IHM138" s="688"/>
      <c r="IHN138" s="688"/>
      <c r="IHO138" s="688"/>
      <c r="IHP138" s="688"/>
      <c r="IHQ138" s="688"/>
      <c r="IHR138" s="688"/>
      <c r="IHS138" s="688"/>
      <c r="IHT138" s="688"/>
      <c r="IHU138" s="688"/>
      <c r="IHV138" s="688"/>
      <c r="IHW138" s="688"/>
      <c r="IHX138" s="688"/>
      <c r="IHY138" s="688"/>
      <c r="IHZ138" s="688"/>
      <c r="IIA138" s="688"/>
      <c r="IIB138" s="688"/>
      <c r="IIC138" s="688"/>
      <c r="IID138" s="688"/>
      <c r="IIE138" s="688"/>
      <c r="IIF138" s="688"/>
      <c r="IIG138" s="688"/>
      <c r="IIH138" s="688"/>
      <c r="III138" s="688"/>
      <c r="IIJ138" s="688"/>
      <c r="IIK138" s="688"/>
      <c r="IIL138" s="688"/>
      <c r="IIM138" s="688"/>
      <c r="IIN138" s="688"/>
      <c r="IIO138" s="688"/>
      <c r="IIP138" s="688"/>
      <c r="IIQ138" s="688"/>
      <c r="IIR138" s="688"/>
      <c r="IIS138" s="688"/>
      <c r="IIT138" s="688"/>
      <c r="IIU138" s="688"/>
      <c r="IIV138" s="688"/>
      <c r="IIW138" s="688"/>
      <c r="IIX138" s="688"/>
      <c r="IIY138" s="688"/>
      <c r="IIZ138" s="688"/>
      <c r="IJA138" s="688"/>
      <c r="IJB138" s="688"/>
      <c r="IJC138" s="688"/>
      <c r="IJD138" s="688"/>
      <c r="IJE138" s="688"/>
      <c r="IJF138" s="688"/>
      <c r="IJG138" s="688"/>
      <c r="IJH138" s="688"/>
      <c r="IJI138" s="688"/>
      <c r="IJJ138" s="688"/>
      <c r="IJK138" s="688"/>
      <c r="IJL138" s="688"/>
      <c r="IJM138" s="688"/>
      <c r="IJN138" s="688"/>
      <c r="IJO138" s="688"/>
      <c r="IJP138" s="688"/>
      <c r="IJQ138" s="688"/>
      <c r="IJR138" s="688"/>
      <c r="IJS138" s="688"/>
      <c r="IJT138" s="688"/>
      <c r="IJU138" s="688"/>
      <c r="IJV138" s="688"/>
      <c r="IJW138" s="688"/>
      <c r="IJX138" s="688"/>
      <c r="IJY138" s="688"/>
      <c r="IJZ138" s="688"/>
      <c r="IKA138" s="688"/>
      <c r="IKB138" s="688"/>
      <c r="IKC138" s="688"/>
      <c r="IKD138" s="688"/>
      <c r="IKE138" s="688"/>
      <c r="IKF138" s="688"/>
      <c r="IKG138" s="688"/>
      <c r="IKH138" s="688"/>
      <c r="IKI138" s="688"/>
      <c r="IKJ138" s="688"/>
      <c r="IKK138" s="688"/>
      <c r="IKL138" s="688"/>
      <c r="IKM138" s="688"/>
      <c r="IKN138" s="688"/>
      <c r="IKO138" s="688"/>
      <c r="IKP138" s="688"/>
      <c r="IKQ138" s="688"/>
      <c r="IKR138" s="688"/>
      <c r="IKS138" s="688"/>
      <c r="IKT138" s="688"/>
      <c r="IKU138" s="688"/>
      <c r="IKV138" s="688"/>
      <c r="IKW138" s="688"/>
      <c r="IKX138" s="688"/>
      <c r="IKY138" s="688"/>
      <c r="IKZ138" s="688"/>
      <c r="ILA138" s="688"/>
      <c r="ILB138" s="688"/>
      <c r="ILC138" s="688"/>
      <c r="ILD138" s="688"/>
      <c r="ILE138" s="688"/>
      <c r="ILF138" s="688"/>
      <c r="ILG138" s="688"/>
      <c r="ILH138" s="688"/>
      <c r="ILI138" s="688"/>
      <c r="ILJ138" s="688"/>
      <c r="ILK138" s="688"/>
      <c r="ILL138" s="688"/>
      <c r="ILM138" s="688"/>
      <c r="ILN138" s="688"/>
      <c r="ILO138" s="688"/>
      <c r="ILP138" s="688"/>
      <c r="ILQ138" s="688"/>
      <c r="ILR138" s="688"/>
      <c r="ILS138" s="688"/>
      <c r="ILT138" s="688"/>
      <c r="ILU138" s="688"/>
      <c r="ILV138" s="688"/>
      <c r="ILW138" s="688"/>
      <c r="ILX138" s="688"/>
      <c r="ILY138" s="688"/>
      <c r="ILZ138" s="688"/>
      <c r="IMA138" s="688"/>
      <c r="IMB138" s="688"/>
      <c r="IMC138" s="688"/>
      <c r="IMD138" s="688"/>
      <c r="IME138" s="688"/>
      <c r="IMF138" s="688"/>
      <c r="IMG138" s="688"/>
      <c r="IMH138" s="688"/>
      <c r="IMI138" s="688"/>
      <c r="IMJ138" s="688"/>
      <c r="IMK138" s="688"/>
      <c r="IML138" s="688"/>
      <c r="IMM138" s="688"/>
      <c r="IMN138" s="688"/>
      <c r="IMO138" s="688"/>
      <c r="IMP138" s="688"/>
      <c r="IMQ138" s="688"/>
      <c r="IMR138" s="688"/>
      <c r="IMS138" s="688"/>
      <c r="IMT138" s="688"/>
      <c r="IMU138" s="688"/>
      <c r="IMV138" s="688"/>
      <c r="IMW138" s="688"/>
      <c r="IMX138" s="688"/>
      <c r="IMY138" s="688"/>
      <c r="IMZ138" s="688"/>
      <c r="INA138" s="688"/>
      <c r="INB138" s="688"/>
      <c r="INC138" s="688"/>
      <c r="IND138" s="688"/>
      <c r="INE138" s="688"/>
      <c r="INF138" s="688"/>
      <c r="ING138" s="688"/>
      <c r="INH138" s="688"/>
      <c r="INI138" s="688"/>
      <c r="INJ138" s="688"/>
      <c r="INK138" s="688"/>
      <c r="INL138" s="688"/>
      <c r="INM138" s="688"/>
      <c r="INN138" s="688"/>
      <c r="INO138" s="688"/>
      <c r="INP138" s="688"/>
      <c r="INQ138" s="688"/>
      <c r="INR138" s="688"/>
      <c r="INS138" s="688"/>
      <c r="INT138" s="688"/>
      <c r="INU138" s="688"/>
      <c r="INV138" s="688"/>
      <c r="INW138" s="688"/>
      <c r="INX138" s="688"/>
      <c r="INY138" s="688"/>
      <c r="INZ138" s="688"/>
      <c r="IOA138" s="688"/>
      <c r="IOB138" s="688"/>
      <c r="IOC138" s="688"/>
      <c r="IOD138" s="688"/>
      <c r="IOE138" s="688"/>
      <c r="IOF138" s="688"/>
      <c r="IOG138" s="688"/>
      <c r="IOH138" s="688"/>
      <c r="IOI138" s="688"/>
      <c r="IOJ138" s="688"/>
      <c r="IOK138" s="688"/>
      <c r="IOL138" s="688"/>
      <c r="IOM138" s="688"/>
      <c r="ION138" s="688"/>
      <c r="IOO138" s="688"/>
      <c r="IOP138" s="688"/>
      <c r="IOQ138" s="688"/>
      <c r="IOR138" s="688"/>
      <c r="IOS138" s="688"/>
      <c r="IOT138" s="688"/>
      <c r="IOU138" s="688"/>
      <c r="IOV138" s="688"/>
      <c r="IOW138" s="688"/>
      <c r="IOX138" s="688"/>
      <c r="IOY138" s="688"/>
      <c r="IOZ138" s="688"/>
      <c r="IPA138" s="688"/>
      <c r="IPB138" s="688"/>
      <c r="IPC138" s="688"/>
      <c r="IPD138" s="688"/>
      <c r="IPE138" s="688"/>
      <c r="IPF138" s="688"/>
      <c r="IPG138" s="688"/>
      <c r="IPH138" s="688"/>
      <c r="IPI138" s="688"/>
      <c r="IPJ138" s="688"/>
      <c r="IPK138" s="688"/>
      <c r="IPL138" s="688"/>
      <c r="IPM138" s="688"/>
      <c r="IPN138" s="688"/>
      <c r="IPO138" s="688"/>
      <c r="IPP138" s="688"/>
      <c r="IPQ138" s="688"/>
      <c r="IPR138" s="688"/>
      <c r="IPS138" s="688"/>
      <c r="IPT138" s="688"/>
      <c r="IPU138" s="688"/>
      <c r="IPV138" s="688"/>
      <c r="IPW138" s="688"/>
      <c r="IPX138" s="688"/>
      <c r="IPY138" s="688"/>
      <c r="IPZ138" s="688"/>
      <c r="IQA138" s="688"/>
      <c r="IQB138" s="688"/>
      <c r="IQC138" s="688"/>
      <c r="IQD138" s="688"/>
      <c r="IQE138" s="688"/>
      <c r="IQF138" s="688"/>
      <c r="IQG138" s="688"/>
      <c r="IQH138" s="688"/>
      <c r="IQI138" s="688"/>
      <c r="IQJ138" s="688"/>
      <c r="IQK138" s="688"/>
      <c r="IQL138" s="688"/>
      <c r="IQM138" s="688"/>
      <c r="IQN138" s="688"/>
      <c r="IQO138" s="688"/>
      <c r="IQP138" s="688"/>
      <c r="IQQ138" s="688"/>
      <c r="IQR138" s="688"/>
      <c r="IQS138" s="688"/>
      <c r="IQT138" s="688"/>
      <c r="IQU138" s="688"/>
      <c r="IQV138" s="688"/>
      <c r="IQW138" s="688"/>
      <c r="IQX138" s="688"/>
      <c r="IQY138" s="688"/>
      <c r="IQZ138" s="688"/>
      <c r="IRA138" s="688"/>
      <c r="IRB138" s="688"/>
      <c r="IRC138" s="688"/>
      <c r="IRD138" s="688"/>
      <c r="IRE138" s="688"/>
      <c r="IRF138" s="688"/>
      <c r="IRG138" s="688"/>
      <c r="IRH138" s="688"/>
      <c r="IRI138" s="688"/>
      <c r="IRJ138" s="688"/>
      <c r="IRK138" s="688"/>
      <c r="IRL138" s="688"/>
      <c r="IRM138" s="688"/>
      <c r="IRN138" s="688"/>
      <c r="IRO138" s="688"/>
      <c r="IRP138" s="688"/>
      <c r="IRQ138" s="688"/>
      <c r="IRR138" s="688"/>
      <c r="IRS138" s="688"/>
      <c r="IRT138" s="688"/>
      <c r="IRU138" s="688"/>
      <c r="IRV138" s="688"/>
      <c r="IRW138" s="688"/>
      <c r="IRX138" s="688"/>
      <c r="IRY138" s="688"/>
      <c r="IRZ138" s="688"/>
      <c r="ISA138" s="688"/>
      <c r="ISB138" s="688"/>
      <c r="ISC138" s="688"/>
      <c r="ISD138" s="688"/>
      <c r="ISE138" s="688"/>
      <c r="ISF138" s="688"/>
      <c r="ISG138" s="688"/>
      <c r="ISH138" s="688"/>
      <c r="ISI138" s="688"/>
      <c r="ISJ138" s="688"/>
      <c r="ISK138" s="688"/>
      <c r="ISL138" s="688"/>
      <c r="ISM138" s="688"/>
      <c r="ISN138" s="688"/>
      <c r="ISO138" s="688"/>
      <c r="ISP138" s="688"/>
      <c r="ISQ138" s="688"/>
      <c r="ISR138" s="688"/>
      <c r="ISS138" s="688"/>
      <c r="IST138" s="688"/>
      <c r="ISU138" s="688"/>
      <c r="ISV138" s="688"/>
      <c r="ISW138" s="688"/>
      <c r="ISX138" s="688"/>
      <c r="ISY138" s="688"/>
      <c r="ISZ138" s="688"/>
      <c r="ITA138" s="688"/>
      <c r="ITB138" s="688"/>
      <c r="ITC138" s="688"/>
      <c r="ITD138" s="688"/>
      <c r="ITE138" s="688"/>
      <c r="ITF138" s="688"/>
      <c r="ITG138" s="688"/>
      <c r="ITH138" s="688"/>
      <c r="ITI138" s="688"/>
      <c r="ITJ138" s="688"/>
      <c r="ITK138" s="688"/>
      <c r="ITL138" s="688"/>
      <c r="ITM138" s="688"/>
      <c r="ITN138" s="688"/>
      <c r="ITO138" s="688"/>
      <c r="ITP138" s="688"/>
      <c r="ITQ138" s="688"/>
      <c r="ITR138" s="688"/>
      <c r="ITS138" s="688"/>
      <c r="ITT138" s="688"/>
      <c r="ITU138" s="688"/>
      <c r="ITV138" s="688"/>
      <c r="ITW138" s="688"/>
      <c r="ITX138" s="688"/>
      <c r="ITY138" s="688"/>
      <c r="ITZ138" s="688"/>
      <c r="IUA138" s="688"/>
      <c r="IUB138" s="688"/>
      <c r="IUC138" s="688"/>
      <c r="IUD138" s="688"/>
      <c r="IUE138" s="688"/>
      <c r="IUF138" s="688"/>
      <c r="IUG138" s="688"/>
      <c r="IUH138" s="688"/>
      <c r="IUI138" s="688"/>
      <c r="IUJ138" s="688"/>
      <c r="IUK138" s="688"/>
      <c r="IUL138" s="688"/>
      <c r="IUM138" s="688"/>
      <c r="IUN138" s="688"/>
      <c r="IUO138" s="688"/>
      <c r="IUP138" s="688"/>
      <c r="IUQ138" s="688"/>
      <c r="IUR138" s="688"/>
      <c r="IUS138" s="688"/>
      <c r="IUT138" s="688"/>
      <c r="IUU138" s="688"/>
      <c r="IUV138" s="688"/>
      <c r="IUW138" s="688"/>
      <c r="IUX138" s="688"/>
      <c r="IUY138" s="688"/>
      <c r="IUZ138" s="688"/>
      <c r="IVA138" s="688"/>
      <c r="IVB138" s="688"/>
      <c r="IVC138" s="688"/>
      <c r="IVD138" s="688"/>
      <c r="IVE138" s="688"/>
      <c r="IVF138" s="688"/>
      <c r="IVG138" s="688"/>
      <c r="IVH138" s="688"/>
      <c r="IVI138" s="688"/>
      <c r="IVJ138" s="688"/>
      <c r="IVK138" s="688"/>
      <c r="IVL138" s="688"/>
      <c r="IVM138" s="688"/>
      <c r="IVN138" s="688"/>
      <c r="IVO138" s="688"/>
      <c r="IVP138" s="688"/>
      <c r="IVQ138" s="688"/>
      <c r="IVR138" s="688"/>
      <c r="IVS138" s="688"/>
      <c r="IVT138" s="688"/>
      <c r="IVU138" s="688"/>
      <c r="IVV138" s="688"/>
      <c r="IVW138" s="688"/>
      <c r="IVX138" s="688"/>
      <c r="IVY138" s="688"/>
      <c r="IVZ138" s="688"/>
      <c r="IWA138" s="688"/>
      <c r="IWB138" s="688"/>
      <c r="IWC138" s="688"/>
      <c r="IWD138" s="688"/>
      <c r="IWE138" s="688"/>
      <c r="IWF138" s="688"/>
      <c r="IWG138" s="688"/>
      <c r="IWH138" s="688"/>
      <c r="IWI138" s="688"/>
      <c r="IWJ138" s="688"/>
      <c r="IWK138" s="688"/>
      <c r="IWL138" s="688"/>
      <c r="IWM138" s="688"/>
      <c r="IWN138" s="688"/>
      <c r="IWO138" s="688"/>
      <c r="IWP138" s="688"/>
      <c r="IWQ138" s="688"/>
      <c r="IWR138" s="688"/>
      <c r="IWS138" s="688"/>
      <c r="IWT138" s="688"/>
      <c r="IWU138" s="688"/>
      <c r="IWV138" s="688"/>
      <c r="IWW138" s="688"/>
      <c r="IWX138" s="688"/>
      <c r="IWY138" s="688"/>
      <c r="IWZ138" s="688"/>
      <c r="IXA138" s="688"/>
      <c r="IXB138" s="688"/>
      <c r="IXC138" s="688"/>
      <c r="IXD138" s="688"/>
      <c r="IXE138" s="688"/>
      <c r="IXF138" s="688"/>
      <c r="IXG138" s="688"/>
      <c r="IXH138" s="688"/>
      <c r="IXI138" s="688"/>
      <c r="IXJ138" s="688"/>
      <c r="IXK138" s="688"/>
      <c r="IXL138" s="688"/>
      <c r="IXM138" s="688"/>
      <c r="IXN138" s="688"/>
      <c r="IXO138" s="688"/>
      <c r="IXP138" s="688"/>
      <c r="IXQ138" s="688"/>
      <c r="IXR138" s="688"/>
      <c r="IXS138" s="688"/>
      <c r="IXT138" s="688"/>
      <c r="IXU138" s="688"/>
      <c r="IXV138" s="688"/>
      <c r="IXW138" s="688"/>
      <c r="IXX138" s="688"/>
      <c r="IXY138" s="688"/>
      <c r="IXZ138" s="688"/>
      <c r="IYA138" s="688"/>
      <c r="IYB138" s="688"/>
      <c r="IYC138" s="688"/>
      <c r="IYD138" s="688"/>
      <c r="IYE138" s="688"/>
      <c r="IYF138" s="688"/>
      <c r="IYG138" s="688"/>
      <c r="IYH138" s="688"/>
      <c r="IYI138" s="688"/>
      <c r="IYJ138" s="688"/>
      <c r="IYK138" s="688"/>
      <c r="IYL138" s="688"/>
      <c r="IYM138" s="688"/>
      <c r="IYN138" s="688"/>
      <c r="IYO138" s="688"/>
      <c r="IYP138" s="688"/>
      <c r="IYQ138" s="688"/>
      <c r="IYR138" s="688"/>
      <c r="IYS138" s="688"/>
      <c r="IYT138" s="688"/>
      <c r="IYU138" s="688"/>
      <c r="IYV138" s="688"/>
      <c r="IYW138" s="688"/>
      <c r="IYX138" s="688"/>
      <c r="IYY138" s="688"/>
      <c r="IYZ138" s="688"/>
      <c r="IZA138" s="688"/>
      <c r="IZB138" s="688"/>
      <c r="IZC138" s="688"/>
      <c r="IZD138" s="688"/>
      <c r="IZE138" s="688"/>
      <c r="IZF138" s="688"/>
      <c r="IZG138" s="688"/>
      <c r="IZH138" s="688"/>
      <c r="IZI138" s="688"/>
      <c r="IZJ138" s="688"/>
      <c r="IZK138" s="688"/>
      <c r="IZL138" s="688"/>
      <c r="IZM138" s="688"/>
      <c r="IZN138" s="688"/>
      <c r="IZO138" s="688"/>
      <c r="IZP138" s="688"/>
      <c r="IZQ138" s="688"/>
      <c r="IZR138" s="688"/>
      <c r="IZS138" s="688"/>
      <c r="IZT138" s="688"/>
      <c r="IZU138" s="688"/>
      <c r="IZV138" s="688"/>
      <c r="IZW138" s="688"/>
      <c r="IZX138" s="688"/>
      <c r="IZY138" s="688"/>
      <c r="IZZ138" s="688"/>
      <c r="JAA138" s="688"/>
      <c r="JAB138" s="688"/>
      <c r="JAC138" s="688"/>
      <c r="JAD138" s="688"/>
      <c r="JAE138" s="688"/>
      <c r="JAF138" s="688"/>
      <c r="JAG138" s="688"/>
      <c r="JAH138" s="688"/>
      <c r="JAI138" s="688"/>
      <c r="JAJ138" s="688"/>
      <c r="JAK138" s="688"/>
      <c r="JAL138" s="688"/>
      <c r="JAM138" s="688"/>
      <c r="JAN138" s="688"/>
      <c r="JAO138" s="688"/>
      <c r="JAP138" s="688"/>
      <c r="JAQ138" s="688"/>
      <c r="JAR138" s="688"/>
      <c r="JAS138" s="688"/>
      <c r="JAT138" s="688"/>
      <c r="JAU138" s="688"/>
      <c r="JAV138" s="688"/>
      <c r="JAW138" s="688"/>
      <c r="JAX138" s="688"/>
      <c r="JAY138" s="688"/>
      <c r="JAZ138" s="688"/>
      <c r="JBA138" s="688"/>
      <c r="JBB138" s="688"/>
      <c r="JBC138" s="688"/>
      <c r="JBD138" s="688"/>
      <c r="JBE138" s="688"/>
      <c r="JBF138" s="688"/>
      <c r="JBG138" s="688"/>
      <c r="JBH138" s="688"/>
      <c r="JBI138" s="688"/>
      <c r="JBJ138" s="688"/>
      <c r="JBK138" s="688"/>
      <c r="JBL138" s="688"/>
      <c r="JBM138" s="688"/>
      <c r="JBN138" s="688"/>
      <c r="JBO138" s="688"/>
      <c r="JBP138" s="688"/>
      <c r="JBQ138" s="688"/>
      <c r="JBR138" s="688"/>
      <c r="JBS138" s="688"/>
      <c r="JBT138" s="688"/>
      <c r="JBU138" s="688"/>
      <c r="JBV138" s="688"/>
      <c r="JBW138" s="688"/>
      <c r="JBX138" s="688"/>
      <c r="JBY138" s="688"/>
      <c r="JBZ138" s="688"/>
      <c r="JCA138" s="688"/>
      <c r="JCB138" s="688"/>
      <c r="JCC138" s="688"/>
      <c r="JCD138" s="688"/>
      <c r="JCE138" s="688"/>
      <c r="JCF138" s="688"/>
      <c r="JCG138" s="688"/>
      <c r="JCH138" s="688"/>
      <c r="JCI138" s="688"/>
      <c r="JCJ138" s="688"/>
      <c r="JCK138" s="688"/>
      <c r="JCL138" s="688"/>
      <c r="JCM138" s="688"/>
      <c r="JCN138" s="688"/>
      <c r="JCO138" s="688"/>
      <c r="JCP138" s="688"/>
      <c r="JCQ138" s="688"/>
      <c r="JCR138" s="688"/>
      <c r="JCS138" s="688"/>
      <c r="JCT138" s="688"/>
      <c r="JCU138" s="688"/>
      <c r="JCV138" s="688"/>
      <c r="JCW138" s="688"/>
      <c r="JCX138" s="688"/>
      <c r="JCY138" s="688"/>
      <c r="JCZ138" s="688"/>
      <c r="JDA138" s="688"/>
      <c r="JDB138" s="688"/>
      <c r="JDC138" s="688"/>
      <c r="JDD138" s="688"/>
      <c r="JDE138" s="688"/>
      <c r="JDF138" s="688"/>
      <c r="JDG138" s="688"/>
      <c r="JDH138" s="688"/>
      <c r="JDI138" s="688"/>
      <c r="JDJ138" s="688"/>
      <c r="JDK138" s="688"/>
      <c r="JDL138" s="688"/>
      <c r="JDM138" s="688"/>
      <c r="JDN138" s="688"/>
      <c r="JDO138" s="688"/>
      <c r="JDP138" s="688"/>
      <c r="JDQ138" s="688"/>
      <c r="JDR138" s="688"/>
      <c r="JDS138" s="688"/>
      <c r="JDT138" s="688"/>
      <c r="JDU138" s="688"/>
      <c r="JDV138" s="688"/>
      <c r="JDW138" s="688"/>
      <c r="JDX138" s="688"/>
      <c r="JDY138" s="688"/>
      <c r="JDZ138" s="688"/>
      <c r="JEA138" s="688"/>
      <c r="JEB138" s="688"/>
      <c r="JEC138" s="688"/>
      <c r="JED138" s="688"/>
      <c r="JEE138" s="688"/>
      <c r="JEF138" s="688"/>
      <c r="JEG138" s="688"/>
      <c r="JEH138" s="688"/>
      <c r="JEI138" s="688"/>
      <c r="JEJ138" s="688"/>
      <c r="JEK138" s="688"/>
      <c r="JEL138" s="688"/>
      <c r="JEM138" s="688"/>
      <c r="JEN138" s="688"/>
      <c r="JEO138" s="688"/>
      <c r="JEP138" s="688"/>
      <c r="JEQ138" s="688"/>
      <c r="JER138" s="688"/>
      <c r="JES138" s="688"/>
      <c r="JET138" s="688"/>
      <c r="JEU138" s="688"/>
      <c r="JEV138" s="688"/>
      <c r="JEW138" s="688"/>
      <c r="JEX138" s="688"/>
      <c r="JEY138" s="688"/>
      <c r="JEZ138" s="688"/>
      <c r="JFA138" s="688"/>
      <c r="JFB138" s="688"/>
      <c r="JFC138" s="688"/>
      <c r="JFD138" s="688"/>
      <c r="JFE138" s="688"/>
      <c r="JFF138" s="688"/>
      <c r="JFG138" s="688"/>
      <c r="JFH138" s="688"/>
      <c r="JFI138" s="688"/>
      <c r="JFJ138" s="688"/>
      <c r="JFK138" s="688"/>
      <c r="JFL138" s="688"/>
      <c r="JFM138" s="688"/>
      <c r="JFN138" s="688"/>
      <c r="JFO138" s="688"/>
      <c r="JFP138" s="688"/>
      <c r="JFQ138" s="688"/>
      <c r="JFR138" s="688"/>
      <c r="JFS138" s="688"/>
      <c r="JFT138" s="688"/>
      <c r="JFU138" s="688"/>
      <c r="JFV138" s="688"/>
      <c r="JFW138" s="688"/>
      <c r="JFX138" s="688"/>
      <c r="JFY138" s="688"/>
      <c r="JFZ138" s="688"/>
      <c r="JGA138" s="688"/>
      <c r="JGB138" s="688"/>
      <c r="JGC138" s="688"/>
      <c r="JGD138" s="688"/>
      <c r="JGE138" s="688"/>
      <c r="JGF138" s="688"/>
      <c r="JGG138" s="688"/>
      <c r="JGH138" s="688"/>
      <c r="JGI138" s="688"/>
      <c r="JGJ138" s="688"/>
      <c r="JGK138" s="688"/>
      <c r="JGL138" s="688"/>
      <c r="JGM138" s="688"/>
      <c r="JGN138" s="688"/>
      <c r="JGO138" s="688"/>
      <c r="JGP138" s="688"/>
      <c r="JGQ138" s="688"/>
      <c r="JGR138" s="688"/>
      <c r="JGS138" s="688"/>
      <c r="JGT138" s="688"/>
      <c r="JGU138" s="688"/>
      <c r="JGV138" s="688"/>
      <c r="JGW138" s="688"/>
      <c r="JGX138" s="688"/>
      <c r="JGY138" s="688"/>
      <c r="JGZ138" s="688"/>
      <c r="JHA138" s="688"/>
      <c r="JHB138" s="688"/>
      <c r="JHC138" s="688"/>
      <c r="JHD138" s="688"/>
      <c r="JHE138" s="688"/>
      <c r="JHF138" s="688"/>
      <c r="JHG138" s="688"/>
      <c r="JHH138" s="688"/>
      <c r="JHI138" s="688"/>
      <c r="JHJ138" s="688"/>
      <c r="JHK138" s="688"/>
      <c r="JHL138" s="688"/>
      <c r="JHM138" s="688"/>
      <c r="JHN138" s="688"/>
      <c r="JHO138" s="688"/>
      <c r="JHP138" s="688"/>
      <c r="JHQ138" s="688"/>
      <c r="JHR138" s="688"/>
      <c r="JHS138" s="688"/>
      <c r="JHT138" s="688"/>
      <c r="JHU138" s="688"/>
      <c r="JHV138" s="688"/>
      <c r="JHW138" s="688"/>
      <c r="JHX138" s="688"/>
      <c r="JHY138" s="688"/>
      <c r="JHZ138" s="688"/>
      <c r="JIA138" s="688"/>
      <c r="JIB138" s="688"/>
      <c r="JIC138" s="688"/>
      <c r="JID138" s="688"/>
      <c r="JIE138" s="688"/>
      <c r="JIF138" s="688"/>
      <c r="JIG138" s="688"/>
      <c r="JIH138" s="688"/>
      <c r="JII138" s="688"/>
      <c r="JIJ138" s="688"/>
      <c r="JIK138" s="688"/>
      <c r="JIL138" s="688"/>
      <c r="JIM138" s="688"/>
      <c r="JIN138" s="688"/>
      <c r="JIO138" s="688"/>
      <c r="JIP138" s="688"/>
      <c r="JIQ138" s="688"/>
      <c r="JIR138" s="688"/>
      <c r="JIS138" s="688"/>
      <c r="JIT138" s="688"/>
      <c r="JIU138" s="688"/>
      <c r="JIV138" s="688"/>
      <c r="JIW138" s="688"/>
      <c r="JIX138" s="688"/>
      <c r="JIY138" s="688"/>
      <c r="JIZ138" s="688"/>
      <c r="JJA138" s="688"/>
      <c r="JJB138" s="688"/>
      <c r="JJC138" s="688"/>
      <c r="JJD138" s="688"/>
      <c r="JJE138" s="688"/>
      <c r="JJF138" s="688"/>
      <c r="JJG138" s="688"/>
      <c r="JJH138" s="688"/>
      <c r="JJI138" s="688"/>
      <c r="JJJ138" s="688"/>
      <c r="JJK138" s="688"/>
      <c r="JJL138" s="688"/>
      <c r="JJM138" s="688"/>
      <c r="JJN138" s="688"/>
      <c r="JJO138" s="688"/>
      <c r="JJP138" s="688"/>
      <c r="JJQ138" s="688"/>
      <c r="JJR138" s="688"/>
      <c r="JJS138" s="688"/>
      <c r="JJT138" s="688"/>
      <c r="JJU138" s="688"/>
      <c r="JJV138" s="688"/>
      <c r="JJW138" s="688"/>
      <c r="JJX138" s="688"/>
      <c r="JJY138" s="688"/>
      <c r="JJZ138" s="688"/>
      <c r="JKA138" s="688"/>
      <c r="JKB138" s="688"/>
      <c r="JKC138" s="688"/>
      <c r="JKD138" s="688"/>
      <c r="JKE138" s="688"/>
      <c r="JKF138" s="688"/>
      <c r="JKG138" s="688"/>
      <c r="JKH138" s="688"/>
      <c r="JKI138" s="688"/>
      <c r="JKJ138" s="688"/>
      <c r="JKK138" s="688"/>
      <c r="JKL138" s="688"/>
      <c r="JKM138" s="688"/>
      <c r="JKN138" s="688"/>
      <c r="JKO138" s="688"/>
      <c r="JKP138" s="688"/>
      <c r="JKQ138" s="688"/>
      <c r="JKR138" s="688"/>
      <c r="JKS138" s="688"/>
      <c r="JKT138" s="688"/>
      <c r="JKU138" s="688"/>
      <c r="JKV138" s="688"/>
      <c r="JKW138" s="688"/>
      <c r="JKX138" s="688"/>
      <c r="JKY138" s="688"/>
      <c r="JKZ138" s="688"/>
      <c r="JLA138" s="688"/>
      <c r="JLB138" s="688"/>
      <c r="JLC138" s="688"/>
      <c r="JLD138" s="688"/>
      <c r="JLE138" s="688"/>
      <c r="JLF138" s="688"/>
      <c r="JLG138" s="688"/>
      <c r="JLH138" s="688"/>
      <c r="JLI138" s="688"/>
      <c r="JLJ138" s="688"/>
      <c r="JLK138" s="688"/>
      <c r="JLL138" s="688"/>
      <c r="JLM138" s="688"/>
      <c r="JLN138" s="688"/>
      <c r="JLO138" s="688"/>
      <c r="JLP138" s="688"/>
      <c r="JLQ138" s="688"/>
      <c r="JLR138" s="688"/>
      <c r="JLS138" s="688"/>
      <c r="JLT138" s="688"/>
      <c r="JLU138" s="688"/>
      <c r="JLV138" s="688"/>
      <c r="JLW138" s="688"/>
      <c r="JLX138" s="688"/>
      <c r="JLY138" s="688"/>
      <c r="JLZ138" s="688"/>
      <c r="JMA138" s="688"/>
      <c r="JMB138" s="688"/>
      <c r="JMC138" s="688"/>
      <c r="JMD138" s="688"/>
      <c r="JME138" s="688"/>
      <c r="JMF138" s="688"/>
      <c r="JMG138" s="688"/>
      <c r="JMH138" s="688"/>
      <c r="JMI138" s="688"/>
      <c r="JMJ138" s="688"/>
      <c r="JMK138" s="688"/>
      <c r="JML138" s="688"/>
      <c r="JMM138" s="688"/>
      <c r="JMN138" s="688"/>
      <c r="JMO138" s="688"/>
      <c r="JMP138" s="688"/>
      <c r="JMQ138" s="688"/>
      <c r="JMR138" s="688"/>
      <c r="JMS138" s="688"/>
      <c r="JMT138" s="688"/>
      <c r="JMU138" s="688"/>
      <c r="JMV138" s="688"/>
      <c r="JMW138" s="688"/>
      <c r="JMX138" s="688"/>
      <c r="JMY138" s="688"/>
      <c r="JMZ138" s="688"/>
      <c r="JNA138" s="688"/>
      <c r="JNB138" s="688"/>
      <c r="JNC138" s="688"/>
      <c r="JND138" s="688"/>
      <c r="JNE138" s="688"/>
      <c r="JNF138" s="688"/>
      <c r="JNG138" s="688"/>
      <c r="JNH138" s="688"/>
      <c r="JNI138" s="688"/>
      <c r="JNJ138" s="688"/>
      <c r="JNK138" s="688"/>
      <c r="JNL138" s="688"/>
      <c r="JNM138" s="688"/>
      <c r="JNN138" s="688"/>
      <c r="JNO138" s="688"/>
      <c r="JNP138" s="688"/>
      <c r="JNQ138" s="688"/>
      <c r="JNR138" s="688"/>
      <c r="JNS138" s="688"/>
      <c r="JNT138" s="688"/>
      <c r="JNU138" s="688"/>
      <c r="JNV138" s="688"/>
      <c r="JNW138" s="688"/>
      <c r="JNX138" s="688"/>
      <c r="JNY138" s="688"/>
      <c r="JNZ138" s="688"/>
      <c r="JOA138" s="688"/>
      <c r="JOB138" s="688"/>
      <c r="JOC138" s="688"/>
      <c r="JOD138" s="688"/>
      <c r="JOE138" s="688"/>
      <c r="JOF138" s="688"/>
      <c r="JOG138" s="688"/>
      <c r="JOH138" s="688"/>
      <c r="JOI138" s="688"/>
      <c r="JOJ138" s="688"/>
      <c r="JOK138" s="688"/>
      <c r="JOL138" s="688"/>
      <c r="JOM138" s="688"/>
      <c r="JON138" s="688"/>
      <c r="JOO138" s="688"/>
      <c r="JOP138" s="688"/>
      <c r="JOQ138" s="688"/>
      <c r="JOR138" s="688"/>
      <c r="JOS138" s="688"/>
      <c r="JOT138" s="688"/>
      <c r="JOU138" s="688"/>
      <c r="JOV138" s="688"/>
      <c r="JOW138" s="688"/>
      <c r="JOX138" s="688"/>
      <c r="JOY138" s="688"/>
      <c r="JOZ138" s="688"/>
      <c r="JPA138" s="688"/>
      <c r="JPB138" s="688"/>
      <c r="JPC138" s="688"/>
      <c r="JPD138" s="688"/>
      <c r="JPE138" s="688"/>
      <c r="JPF138" s="688"/>
      <c r="JPG138" s="688"/>
      <c r="JPH138" s="688"/>
      <c r="JPI138" s="688"/>
      <c r="JPJ138" s="688"/>
      <c r="JPK138" s="688"/>
      <c r="JPL138" s="688"/>
      <c r="JPM138" s="688"/>
      <c r="JPN138" s="688"/>
      <c r="JPO138" s="688"/>
      <c r="JPP138" s="688"/>
      <c r="JPQ138" s="688"/>
      <c r="JPR138" s="688"/>
      <c r="JPS138" s="688"/>
      <c r="JPT138" s="688"/>
      <c r="JPU138" s="688"/>
      <c r="JPV138" s="688"/>
      <c r="JPW138" s="688"/>
      <c r="JPX138" s="688"/>
      <c r="JPY138" s="688"/>
      <c r="JPZ138" s="688"/>
      <c r="JQA138" s="688"/>
      <c r="JQB138" s="688"/>
      <c r="JQC138" s="688"/>
      <c r="JQD138" s="688"/>
      <c r="JQE138" s="688"/>
      <c r="JQF138" s="688"/>
      <c r="JQG138" s="688"/>
      <c r="JQH138" s="688"/>
      <c r="JQI138" s="688"/>
      <c r="JQJ138" s="688"/>
      <c r="JQK138" s="688"/>
      <c r="JQL138" s="688"/>
      <c r="JQM138" s="688"/>
      <c r="JQN138" s="688"/>
      <c r="JQO138" s="688"/>
      <c r="JQP138" s="688"/>
      <c r="JQQ138" s="688"/>
      <c r="JQR138" s="688"/>
      <c r="JQS138" s="688"/>
      <c r="JQT138" s="688"/>
      <c r="JQU138" s="688"/>
      <c r="JQV138" s="688"/>
      <c r="JQW138" s="688"/>
      <c r="JQX138" s="688"/>
      <c r="JQY138" s="688"/>
      <c r="JQZ138" s="688"/>
      <c r="JRA138" s="688"/>
      <c r="JRB138" s="688"/>
      <c r="JRC138" s="688"/>
      <c r="JRD138" s="688"/>
      <c r="JRE138" s="688"/>
      <c r="JRF138" s="688"/>
      <c r="JRG138" s="688"/>
      <c r="JRH138" s="688"/>
      <c r="JRI138" s="688"/>
      <c r="JRJ138" s="688"/>
      <c r="JRK138" s="688"/>
      <c r="JRL138" s="688"/>
      <c r="JRM138" s="688"/>
      <c r="JRN138" s="688"/>
      <c r="JRO138" s="688"/>
      <c r="JRP138" s="688"/>
      <c r="JRQ138" s="688"/>
      <c r="JRR138" s="688"/>
      <c r="JRS138" s="688"/>
      <c r="JRT138" s="688"/>
      <c r="JRU138" s="688"/>
      <c r="JRV138" s="688"/>
      <c r="JRW138" s="688"/>
      <c r="JRX138" s="688"/>
      <c r="JRY138" s="688"/>
      <c r="JRZ138" s="688"/>
      <c r="JSA138" s="688"/>
      <c r="JSB138" s="688"/>
      <c r="JSC138" s="688"/>
      <c r="JSD138" s="688"/>
      <c r="JSE138" s="688"/>
      <c r="JSF138" s="688"/>
      <c r="JSG138" s="688"/>
      <c r="JSH138" s="688"/>
      <c r="JSI138" s="688"/>
      <c r="JSJ138" s="688"/>
      <c r="JSK138" s="688"/>
      <c r="JSL138" s="688"/>
      <c r="JSM138" s="688"/>
      <c r="JSN138" s="688"/>
      <c r="JSO138" s="688"/>
      <c r="JSP138" s="688"/>
      <c r="JSQ138" s="688"/>
      <c r="JSR138" s="688"/>
      <c r="JSS138" s="688"/>
      <c r="JST138" s="688"/>
      <c r="JSU138" s="688"/>
      <c r="JSV138" s="688"/>
      <c r="JSW138" s="688"/>
      <c r="JSX138" s="688"/>
      <c r="JSY138" s="688"/>
      <c r="JSZ138" s="688"/>
      <c r="JTA138" s="688"/>
      <c r="JTB138" s="688"/>
      <c r="JTC138" s="688"/>
      <c r="JTD138" s="688"/>
      <c r="JTE138" s="688"/>
      <c r="JTF138" s="688"/>
      <c r="JTG138" s="688"/>
      <c r="JTH138" s="688"/>
      <c r="JTI138" s="688"/>
      <c r="JTJ138" s="688"/>
      <c r="JTK138" s="688"/>
      <c r="JTL138" s="688"/>
      <c r="JTM138" s="688"/>
      <c r="JTN138" s="688"/>
      <c r="JTO138" s="688"/>
      <c r="JTP138" s="688"/>
      <c r="JTQ138" s="688"/>
      <c r="JTR138" s="688"/>
      <c r="JTS138" s="688"/>
      <c r="JTT138" s="688"/>
      <c r="JTU138" s="688"/>
      <c r="JTV138" s="688"/>
      <c r="JTW138" s="688"/>
      <c r="JTX138" s="688"/>
      <c r="JTY138" s="688"/>
      <c r="JTZ138" s="688"/>
      <c r="JUA138" s="688"/>
      <c r="JUB138" s="688"/>
      <c r="JUC138" s="688"/>
      <c r="JUD138" s="688"/>
      <c r="JUE138" s="688"/>
      <c r="JUF138" s="688"/>
      <c r="JUG138" s="688"/>
      <c r="JUH138" s="688"/>
      <c r="JUI138" s="688"/>
      <c r="JUJ138" s="688"/>
      <c r="JUK138" s="688"/>
      <c r="JUL138" s="688"/>
      <c r="JUM138" s="688"/>
      <c r="JUN138" s="688"/>
      <c r="JUO138" s="688"/>
      <c r="JUP138" s="688"/>
      <c r="JUQ138" s="688"/>
      <c r="JUR138" s="688"/>
      <c r="JUS138" s="688"/>
      <c r="JUT138" s="688"/>
      <c r="JUU138" s="688"/>
      <c r="JUV138" s="688"/>
      <c r="JUW138" s="688"/>
      <c r="JUX138" s="688"/>
      <c r="JUY138" s="688"/>
      <c r="JUZ138" s="688"/>
      <c r="JVA138" s="688"/>
      <c r="JVB138" s="688"/>
      <c r="JVC138" s="688"/>
      <c r="JVD138" s="688"/>
      <c r="JVE138" s="688"/>
      <c r="JVF138" s="688"/>
      <c r="JVG138" s="688"/>
      <c r="JVH138" s="688"/>
      <c r="JVI138" s="688"/>
      <c r="JVJ138" s="688"/>
      <c r="JVK138" s="688"/>
      <c r="JVL138" s="688"/>
      <c r="JVM138" s="688"/>
      <c r="JVN138" s="688"/>
      <c r="JVO138" s="688"/>
      <c r="JVP138" s="688"/>
      <c r="JVQ138" s="688"/>
      <c r="JVR138" s="688"/>
      <c r="JVS138" s="688"/>
      <c r="JVT138" s="688"/>
      <c r="JVU138" s="688"/>
      <c r="JVV138" s="688"/>
      <c r="JVW138" s="688"/>
      <c r="JVX138" s="688"/>
      <c r="JVY138" s="688"/>
      <c r="JVZ138" s="688"/>
      <c r="JWA138" s="688"/>
      <c r="JWB138" s="688"/>
      <c r="JWC138" s="688"/>
      <c r="JWD138" s="688"/>
      <c r="JWE138" s="688"/>
      <c r="JWF138" s="688"/>
      <c r="JWG138" s="688"/>
      <c r="JWH138" s="688"/>
      <c r="JWI138" s="688"/>
      <c r="JWJ138" s="688"/>
      <c r="JWK138" s="688"/>
      <c r="JWL138" s="688"/>
      <c r="JWM138" s="688"/>
      <c r="JWN138" s="688"/>
      <c r="JWO138" s="688"/>
      <c r="JWP138" s="688"/>
      <c r="JWQ138" s="688"/>
      <c r="JWR138" s="688"/>
      <c r="JWS138" s="688"/>
      <c r="JWT138" s="688"/>
      <c r="JWU138" s="688"/>
      <c r="JWV138" s="688"/>
      <c r="JWW138" s="688"/>
      <c r="JWX138" s="688"/>
      <c r="JWY138" s="688"/>
      <c r="JWZ138" s="688"/>
      <c r="JXA138" s="688"/>
      <c r="JXB138" s="688"/>
      <c r="JXC138" s="688"/>
      <c r="JXD138" s="688"/>
      <c r="JXE138" s="688"/>
      <c r="JXF138" s="688"/>
      <c r="JXG138" s="688"/>
      <c r="JXH138" s="688"/>
      <c r="JXI138" s="688"/>
      <c r="JXJ138" s="688"/>
      <c r="JXK138" s="688"/>
      <c r="JXL138" s="688"/>
      <c r="JXM138" s="688"/>
      <c r="JXN138" s="688"/>
      <c r="JXO138" s="688"/>
      <c r="JXP138" s="688"/>
      <c r="JXQ138" s="688"/>
      <c r="JXR138" s="688"/>
      <c r="JXS138" s="688"/>
      <c r="JXT138" s="688"/>
      <c r="JXU138" s="688"/>
      <c r="JXV138" s="688"/>
      <c r="JXW138" s="688"/>
      <c r="JXX138" s="688"/>
      <c r="JXY138" s="688"/>
      <c r="JXZ138" s="688"/>
      <c r="JYA138" s="688"/>
      <c r="JYB138" s="688"/>
      <c r="JYC138" s="688"/>
      <c r="JYD138" s="688"/>
      <c r="JYE138" s="688"/>
      <c r="JYF138" s="688"/>
      <c r="JYG138" s="688"/>
      <c r="JYH138" s="688"/>
      <c r="JYI138" s="688"/>
      <c r="JYJ138" s="688"/>
      <c r="JYK138" s="688"/>
      <c r="JYL138" s="688"/>
      <c r="JYM138" s="688"/>
      <c r="JYN138" s="688"/>
      <c r="JYO138" s="688"/>
      <c r="JYP138" s="688"/>
      <c r="JYQ138" s="688"/>
      <c r="JYR138" s="688"/>
      <c r="JYS138" s="688"/>
      <c r="JYT138" s="688"/>
      <c r="JYU138" s="688"/>
      <c r="JYV138" s="688"/>
      <c r="JYW138" s="688"/>
      <c r="JYX138" s="688"/>
      <c r="JYY138" s="688"/>
      <c r="JYZ138" s="688"/>
      <c r="JZA138" s="688"/>
      <c r="JZB138" s="688"/>
      <c r="JZC138" s="688"/>
      <c r="JZD138" s="688"/>
      <c r="JZE138" s="688"/>
      <c r="JZF138" s="688"/>
      <c r="JZG138" s="688"/>
      <c r="JZH138" s="688"/>
      <c r="JZI138" s="688"/>
      <c r="JZJ138" s="688"/>
      <c r="JZK138" s="688"/>
      <c r="JZL138" s="688"/>
      <c r="JZM138" s="688"/>
      <c r="JZN138" s="688"/>
      <c r="JZO138" s="688"/>
      <c r="JZP138" s="688"/>
      <c r="JZQ138" s="688"/>
      <c r="JZR138" s="688"/>
      <c r="JZS138" s="688"/>
      <c r="JZT138" s="688"/>
      <c r="JZU138" s="688"/>
      <c r="JZV138" s="688"/>
      <c r="JZW138" s="688"/>
      <c r="JZX138" s="688"/>
      <c r="JZY138" s="688"/>
      <c r="JZZ138" s="688"/>
      <c r="KAA138" s="688"/>
      <c r="KAB138" s="688"/>
      <c r="KAC138" s="688"/>
      <c r="KAD138" s="688"/>
      <c r="KAE138" s="688"/>
      <c r="KAF138" s="688"/>
      <c r="KAG138" s="688"/>
      <c r="KAH138" s="688"/>
      <c r="KAI138" s="688"/>
      <c r="KAJ138" s="688"/>
      <c r="KAK138" s="688"/>
      <c r="KAL138" s="688"/>
      <c r="KAM138" s="688"/>
      <c r="KAN138" s="688"/>
      <c r="KAO138" s="688"/>
      <c r="KAP138" s="688"/>
      <c r="KAQ138" s="688"/>
      <c r="KAR138" s="688"/>
      <c r="KAS138" s="688"/>
      <c r="KAT138" s="688"/>
      <c r="KAU138" s="688"/>
      <c r="KAV138" s="688"/>
      <c r="KAW138" s="688"/>
      <c r="KAX138" s="688"/>
      <c r="KAY138" s="688"/>
      <c r="KAZ138" s="688"/>
      <c r="KBA138" s="688"/>
      <c r="KBB138" s="688"/>
      <c r="KBC138" s="688"/>
      <c r="KBD138" s="688"/>
      <c r="KBE138" s="688"/>
      <c r="KBF138" s="688"/>
      <c r="KBG138" s="688"/>
      <c r="KBH138" s="688"/>
      <c r="KBI138" s="688"/>
      <c r="KBJ138" s="688"/>
      <c r="KBK138" s="688"/>
      <c r="KBL138" s="688"/>
      <c r="KBM138" s="688"/>
      <c r="KBN138" s="688"/>
      <c r="KBO138" s="688"/>
      <c r="KBP138" s="688"/>
      <c r="KBQ138" s="688"/>
      <c r="KBR138" s="688"/>
      <c r="KBS138" s="688"/>
      <c r="KBT138" s="688"/>
      <c r="KBU138" s="688"/>
      <c r="KBV138" s="688"/>
      <c r="KBW138" s="688"/>
      <c r="KBX138" s="688"/>
      <c r="KBY138" s="688"/>
      <c r="KBZ138" s="688"/>
      <c r="KCA138" s="688"/>
      <c r="KCB138" s="688"/>
      <c r="KCC138" s="688"/>
      <c r="KCD138" s="688"/>
      <c r="KCE138" s="688"/>
      <c r="KCF138" s="688"/>
      <c r="KCG138" s="688"/>
      <c r="KCH138" s="688"/>
      <c r="KCI138" s="688"/>
      <c r="KCJ138" s="688"/>
      <c r="KCK138" s="688"/>
      <c r="KCL138" s="688"/>
      <c r="KCM138" s="688"/>
      <c r="KCN138" s="688"/>
      <c r="KCO138" s="688"/>
      <c r="KCP138" s="688"/>
      <c r="KCQ138" s="688"/>
      <c r="KCR138" s="688"/>
      <c r="KCS138" s="688"/>
      <c r="KCT138" s="688"/>
      <c r="KCU138" s="688"/>
      <c r="KCV138" s="688"/>
      <c r="KCW138" s="688"/>
      <c r="KCX138" s="688"/>
      <c r="KCY138" s="688"/>
      <c r="KCZ138" s="688"/>
      <c r="KDA138" s="688"/>
      <c r="KDB138" s="688"/>
      <c r="KDC138" s="688"/>
      <c r="KDD138" s="688"/>
      <c r="KDE138" s="688"/>
      <c r="KDF138" s="688"/>
      <c r="KDG138" s="688"/>
      <c r="KDH138" s="688"/>
      <c r="KDI138" s="688"/>
      <c r="KDJ138" s="688"/>
      <c r="KDK138" s="688"/>
      <c r="KDL138" s="688"/>
      <c r="KDM138" s="688"/>
      <c r="KDN138" s="688"/>
      <c r="KDO138" s="688"/>
      <c r="KDP138" s="688"/>
      <c r="KDQ138" s="688"/>
      <c r="KDR138" s="688"/>
      <c r="KDS138" s="688"/>
      <c r="KDT138" s="688"/>
      <c r="KDU138" s="688"/>
      <c r="KDV138" s="688"/>
      <c r="KDW138" s="688"/>
      <c r="KDX138" s="688"/>
      <c r="KDY138" s="688"/>
      <c r="KDZ138" s="688"/>
      <c r="KEA138" s="688"/>
      <c r="KEB138" s="688"/>
      <c r="KEC138" s="688"/>
      <c r="KED138" s="688"/>
      <c r="KEE138" s="688"/>
      <c r="KEF138" s="688"/>
      <c r="KEG138" s="688"/>
      <c r="KEH138" s="688"/>
      <c r="KEI138" s="688"/>
      <c r="KEJ138" s="688"/>
      <c r="KEK138" s="688"/>
      <c r="KEL138" s="688"/>
      <c r="KEM138" s="688"/>
      <c r="KEN138" s="688"/>
      <c r="KEO138" s="688"/>
      <c r="KEP138" s="688"/>
      <c r="KEQ138" s="688"/>
      <c r="KER138" s="688"/>
      <c r="KES138" s="688"/>
      <c r="KET138" s="688"/>
      <c r="KEU138" s="688"/>
      <c r="KEV138" s="688"/>
      <c r="KEW138" s="688"/>
      <c r="KEX138" s="688"/>
      <c r="KEY138" s="688"/>
      <c r="KEZ138" s="688"/>
      <c r="KFA138" s="688"/>
      <c r="KFB138" s="688"/>
      <c r="KFC138" s="688"/>
      <c r="KFD138" s="688"/>
      <c r="KFE138" s="688"/>
      <c r="KFF138" s="688"/>
      <c r="KFG138" s="688"/>
      <c r="KFH138" s="688"/>
      <c r="KFI138" s="688"/>
      <c r="KFJ138" s="688"/>
      <c r="KFK138" s="688"/>
      <c r="KFL138" s="688"/>
      <c r="KFM138" s="688"/>
      <c r="KFN138" s="688"/>
      <c r="KFO138" s="688"/>
      <c r="KFP138" s="688"/>
      <c r="KFQ138" s="688"/>
      <c r="KFR138" s="688"/>
      <c r="KFS138" s="688"/>
      <c r="KFT138" s="688"/>
      <c r="KFU138" s="688"/>
      <c r="KFV138" s="688"/>
      <c r="KFW138" s="688"/>
      <c r="KFX138" s="688"/>
      <c r="KFY138" s="688"/>
      <c r="KFZ138" s="688"/>
      <c r="KGA138" s="688"/>
      <c r="KGB138" s="688"/>
      <c r="KGC138" s="688"/>
      <c r="KGD138" s="688"/>
      <c r="KGE138" s="688"/>
      <c r="KGF138" s="688"/>
      <c r="KGG138" s="688"/>
      <c r="KGH138" s="688"/>
      <c r="KGI138" s="688"/>
      <c r="KGJ138" s="688"/>
      <c r="KGK138" s="688"/>
      <c r="KGL138" s="688"/>
      <c r="KGM138" s="688"/>
      <c r="KGN138" s="688"/>
      <c r="KGO138" s="688"/>
      <c r="KGP138" s="688"/>
      <c r="KGQ138" s="688"/>
      <c r="KGR138" s="688"/>
      <c r="KGS138" s="688"/>
      <c r="KGT138" s="688"/>
      <c r="KGU138" s="688"/>
      <c r="KGV138" s="688"/>
      <c r="KGW138" s="688"/>
      <c r="KGX138" s="688"/>
      <c r="KGY138" s="688"/>
      <c r="KGZ138" s="688"/>
      <c r="KHA138" s="688"/>
      <c r="KHB138" s="688"/>
      <c r="KHC138" s="688"/>
      <c r="KHD138" s="688"/>
      <c r="KHE138" s="688"/>
      <c r="KHF138" s="688"/>
      <c r="KHG138" s="688"/>
      <c r="KHH138" s="688"/>
      <c r="KHI138" s="688"/>
      <c r="KHJ138" s="688"/>
      <c r="KHK138" s="688"/>
      <c r="KHL138" s="688"/>
      <c r="KHM138" s="688"/>
      <c r="KHN138" s="688"/>
      <c r="KHO138" s="688"/>
      <c r="KHP138" s="688"/>
      <c r="KHQ138" s="688"/>
      <c r="KHR138" s="688"/>
      <c r="KHS138" s="688"/>
      <c r="KHT138" s="688"/>
      <c r="KHU138" s="688"/>
      <c r="KHV138" s="688"/>
      <c r="KHW138" s="688"/>
      <c r="KHX138" s="688"/>
      <c r="KHY138" s="688"/>
      <c r="KHZ138" s="688"/>
      <c r="KIA138" s="688"/>
      <c r="KIB138" s="688"/>
      <c r="KIC138" s="688"/>
      <c r="KID138" s="688"/>
      <c r="KIE138" s="688"/>
      <c r="KIF138" s="688"/>
      <c r="KIG138" s="688"/>
      <c r="KIH138" s="688"/>
      <c r="KII138" s="688"/>
      <c r="KIJ138" s="688"/>
      <c r="KIK138" s="688"/>
      <c r="KIL138" s="688"/>
      <c r="KIM138" s="688"/>
      <c r="KIN138" s="688"/>
      <c r="KIO138" s="688"/>
      <c r="KIP138" s="688"/>
      <c r="KIQ138" s="688"/>
      <c r="KIR138" s="688"/>
      <c r="KIS138" s="688"/>
      <c r="KIT138" s="688"/>
      <c r="KIU138" s="688"/>
      <c r="KIV138" s="688"/>
      <c r="KIW138" s="688"/>
      <c r="KIX138" s="688"/>
      <c r="KIY138" s="688"/>
      <c r="KIZ138" s="688"/>
      <c r="KJA138" s="688"/>
      <c r="KJB138" s="688"/>
      <c r="KJC138" s="688"/>
      <c r="KJD138" s="688"/>
      <c r="KJE138" s="688"/>
      <c r="KJF138" s="688"/>
      <c r="KJG138" s="688"/>
      <c r="KJH138" s="688"/>
      <c r="KJI138" s="688"/>
      <c r="KJJ138" s="688"/>
      <c r="KJK138" s="688"/>
      <c r="KJL138" s="688"/>
      <c r="KJM138" s="688"/>
      <c r="KJN138" s="688"/>
      <c r="KJO138" s="688"/>
      <c r="KJP138" s="688"/>
      <c r="KJQ138" s="688"/>
      <c r="KJR138" s="688"/>
      <c r="KJS138" s="688"/>
      <c r="KJT138" s="688"/>
      <c r="KJU138" s="688"/>
      <c r="KJV138" s="688"/>
      <c r="KJW138" s="688"/>
      <c r="KJX138" s="688"/>
      <c r="KJY138" s="688"/>
      <c r="KJZ138" s="688"/>
      <c r="KKA138" s="688"/>
      <c r="KKB138" s="688"/>
      <c r="KKC138" s="688"/>
      <c r="KKD138" s="688"/>
      <c r="KKE138" s="688"/>
      <c r="KKF138" s="688"/>
      <c r="KKG138" s="688"/>
      <c r="KKH138" s="688"/>
      <c r="KKI138" s="688"/>
      <c r="KKJ138" s="688"/>
      <c r="KKK138" s="688"/>
      <c r="KKL138" s="688"/>
      <c r="KKM138" s="688"/>
      <c r="KKN138" s="688"/>
      <c r="KKO138" s="688"/>
      <c r="KKP138" s="688"/>
      <c r="KKQ138" s="688"/>
      <c r="KKR138" s="688"/>
      <c r="KKS138" s="688"/>
      <c r="KKT138" s="688"/>
      <c r="KKU138" s="688"/>
      <c r="KKV138" s="688"/>
      <c r="KKW138" s="688"/>
      <c r="KKX138" s="688"/>
      <c r="KKY138" s="688"/>
      <c r="KKZ138" s="688"/>
      <c r="KLA138" s="688"/>
      <c r="KLB138" s="688"/>
      <c r="KLC138" s="688"/>
      <c r="KLD138" s="688"/>
      <c r="KLE138" s="688"/>
      <c r="KLF138" s="688"/>
      <c r="KLG138" s="688"/>
      <c r="KLH138" s="688"/>
      <c r="KLI138" s="688"/>
      <c r="KLJ138" s="688"/>
      <c r="KLK138" s="688"/>
      <c r="KLL138" s="688"/>
      <c r="KLM138" s="688"/>
      <c r="KLN138" s="688"/>
      <c r="KLO138" s="688"/>
      <c r="KLP138" s="688"/>
      <c r="KLQ138" s="688"/>
      <c r="KLR138" s="688"/>
      <c r="KLS138" s="688"/>
      <c r="KLT138" s="688"/>
      <c r="KLU138" s="688"/>
      <c r="KLV138" s="688"/>
      <c r="KLW138" s="688"/>
      <c r="KLX138" s="688"/>
      <c r="KLY138" s="688"/>
      <c r="KLZ138" s="688"/>
      <c r="KMA138" s="688"/>
      <c r="KMB138" s="688"/>
      <c r="KMC138" s="688"/>
      <c r="KMD138" s="688"/>
      <c r="KME138" s="688"/>
      <c r="KMF138" s="688"/>
      <c r="KMG138" s="688"/>
      <c r="KMH138" s="688"/>
      <c r="KMI138" s="688"/>
      <c r="KMJ138" s="688"/>
      <c r="KMK138" s="688"/>
      <c r="KML138" s="688"/>
      <c r="KMM138" s="688"/>
      <c r="KMN138" s="688"/>
      <c r="KMO138" s="688"/>
      <c r="KMP138" s="688"/>
      <c r="KMQ138" s="688"/>
      <c r="KMR138" s="688"/>
      <c r="KMS138" s="688"/>
      <c r="KMT138" s="688"/>
      <c r="KMU138" s="688"/>
      <c r="KMV138" s="688"/>
      <c r="KMW138" s="688"/>
      <c r="KMX138" s="688"/>
      <c r="KMY138" s="688"/>
      <c r="KMZ138" s="688"/>
      <c r="KNA138" s="688"/>
      <c r="KNB138" s="688"/>
      <c r="KNC138" s="688"/>
      <c r="KND138" s="688"/>
      <c r="KNE138" s="688"/>
      <c r="KNF138" s="688"/>
      <c r="KNG138" s="688"/>
      <c r="KNH138" s="688"/>
      <c r="KNI138" s="688"/>
      <c r="KNJ138" s="688"/>
      <c r="KNK138" s="688"/>
      <c r="KNL138" s="688"/>
      <c r="KNM138" s="688"/>
      <c r="KNN138" s="688"/>
      <c r="KNO138" s="688"/>
      <c r="KNP138" s="688"/>
      <c r="KNQ138" s="688"/>
      <c r="KNR138" s="688"/>
      <c r="KNS138" s="688"/>
      <c r="KNT138" s="688"/>
      <c r="KNU138" s="688"/>
      <c r="KNV138" s="688"/>
      <c r="KNW138" s="688"/>
      <c r="KNX138" s="688"/>
      <c r="KNY138" s="688"/>
      <c r="KNZ138" s="688"/>
      <c r="KOA138" s="688"/>
      <c r="KOB138" s="688"/>
      <c r="KOC138" s="688"/>
      <c r="KOD138" s="688"/>
      <c r="KOE138" s="688"/>
      <c r="KOF138" s="688"/>
      <c r="KOG138" s="688"/>
      <c r="KOH138" s="688"/>
      <c r="KOI138" s="688"/>
      <c r="KOJ138" s="688"/>
      <c r="KOK138" s="688"/>
      <c r="KOL138" s="688"/>
      <c r="KOM138" s="688"/>
      <c r="KON138" s="688"/>
      <c r="KOO138" s="688"/>
      <c r="KOP138" s="688"/>
      <c r="KOQ138" s="688"/>
      <c r="KOR138" s="688"/>
      <c r="KOS138" s="688"/>
      <c r="KOT138" s="688"/>
      <c r="KOU138" s="688"/>
      <c r="KOV138" s="688"/>
      <c r="KOW138" s="688"/>
      <c r="KOX138" s="688"/>
      <c r="KOY138" s="688"/>
      <c r="KOZ138" s="688"/>
      <c r="KPA138" s="688"/>
      <c r="KPB138" s="688"/>
      <c r="KPC138" s="688"/>
      <c r="KPD138" s="688"/>
      <c r="KPE138" s="688"/>
      <c r="KPF138" s="688"/>
      <c r="KPG138" s="688"/>
      <c r="KPH138" s="688"/>
      <c r="KPI138" s="688"/>
      <c r="KPJ138" s="688"/>
      <c r="KPK138" s="688"/>
      <c r="KPL138" s="688"/>
      <c r="KPM138" s="688"/>
      <c r="KPN138" s="688"/>
      <c r="KPO138" s="688"/>
      <c r="KPP138" s="688"/>
      <c r="KPQ138" s="688"/>
      <c r="KPR138" s="688"/>
      <c r="KPS138" s="688"/>
      <c r="KPT138" s="688"/>
      <c r="KPU138" s="688"/>
      <c r="KPV138" s="688"/>
      <c r="KPW138" s="688"/>
      <c r="KPX138" s="688"/>
      <c r="KPY138" s="688"/>
      <c r="KPZ138" s="688"/>
      <c r="KQA138" s="688"/>
      <c r="KQB138" s="688"/>
      <c r="KQC138" s="688"/>
      <c r="KQD138" s="688"/>
      <c r="KQE138" s="688"/>
      <c r="KQF138" s="688"/>
      <c r="KQG138" s="688"/>
      <c r="KQH138" s="688"/>
      <c r="KQI138" s="688"/>
      <c r="KQJ138" s="688"/>
      <c r="KQK138" s="688"/>
      <c r="KQL138" s="688"/>
      <c r="KQM138" s="688"/>
      <c r="KQN138" s="688"/>
      <c r="KQO138" s="688"/>
      <c r="KQP138" s="688"/>
      <c r="KQQ138" s="688"/>
      <c r="KQR138" s="688"/>
      <c r="KQS138" s="688"/>
      <c r="KQT138" s="688"/>
      <c r="KQU138" s="688"/>
      <c r="KQV138" s="688"/>
      <c r="KQW138" s="688"/>
      <c r="KQX138" s="688"/>
      <c r="KQY138" s="688"/>
      <c r="KQZ138" s="688"/>
      <c r="KRA138" s="688"/>
      <c r="KRB138" s="688"/>
      <c r="KRC138" s="688"/>
      <c r="KRD138" s="688"/>
      <c r="KRE138" s="688"/>
      <c r="KRF138" s="688"/>
      <c r="KRG138" s="688"/>
      <c r="KRH138" s="688"/>
      <c r="KRI138" s="688"/>
      <c r="KRJ138" s="688"/>
      <c r="KRK138" s="688"/>
      <c r="KRL138" s="688"/>
      <c r="KRM138" s="688"/>
      <c r="KRN138" s="688"/>
      <c r="KRO138" s="688"/>
      <c r="KRP138" s="688"/>
      <c r="KRQ138" s="688"/>
      <c r="KRR138" s="688"/>
      <c r="KRS138" s="688"/>
      <c r="KRT138" s="688"/>
      <c r="KRU138" s="688"/>
      <c r="KRV138" s="688"/>
      <c r="KRW138" s="688"/>
      <c r="KRX138" s="688"/>
      <c r="KRY138" s="688"/>
      <c r="KRZ138" s="688"/>
      <c r="KSA138" s="688"/>
      <c r="KSB138" s="688"/>
      <c r="KSC138" s="688"/>
      <c r="KSD138" s="688"/>
      <c r="KSE138" s="688"/>
      <c r="KSF138" s="688"/>
      <c r="KSG138" s="688"/>
      <c r="KSH138" s="688"/>
      <c r="KSI138" s="688"/>
      <c r="KSJ138" s="688"/>
      <c r="KSK138" s="688"/>
      <c r="KSL138" s="688"/>
      <c r="KSM138" s="688"/>
      <c r="KSN138" s="688"/>
      <c r="KSO138" s="688"/>
      <c r="KSP138" s="688"/>
      <c r="KSQ138" s="688"/>
      <c r="KSR138" s="688"/>
      <c r="KSS138" s="688"/>
      <c r="KST138" s="688"/>
      <c r="KSU138" s="688"/>
      <c r="KSV138" s="688"/>
      <c r="KSW138" s="688"/>
      <c r="KSX138" s="688"/>
      <c r="KSY138" s="688"/>
      <c r="KSZ138" s="688"/>
      <c r="KTA138" s="688"/>
      <c r="KTB138" s="688"/>
      <c r="KTC138" s="688"/>
      <c r="KTD138" s="688"/>
      <c r="KTE138" s="688"/>
      <c r="KTF138" s="688"/>
      <c r="KTG138" s="688"/>
      <c r="KTH138" s="688"/>
      <c r="KTI138" s="688"/>
      <c r="KTJ138" s="688"/>
      <c r="KTK138" s="688"/>
      <c r="KTL138" s="688"/>
      <c r="KTM138" s="688"/>
      <c r="KTN138" s="688"/>
      <c r="KTO138" s="688"/>
      <c r="KTP138" s="688"/>
      <c r="KTQ138" s="688"/>
      <c r="KTR138" s="688"/>
      <c r="KTS138" s="688"/>
      <c r="KTT138" s="688"/>
      <c r="KTU138" s="688"/>
      <c r="KTV138" s="688"/>
      <c r="KTW138" s="688"/>
      <c r="KTX138" s="688"/>
      <c r="KTY138" s="688"/>
      <c r="KTZ138" s="688"/>
      <c r="KUA138" s="688"/>
      <c r="KUB138" s="688"/>
      <c r="KUC138" s="688"/>
      <c r="KUD138" s="688"/>
      <c r="KUE138" s="688"/>
      <c r="KUF138" s="688"/>
      <c r="KUG138" s="688"/>
      <c r="KUH138" s="688"/>
      <c r="KUI138" s="688"/>
      <c r="KUJ138" s="688"/>
      <c r="KUK138" s="688"/>
      <c r="KUL138" s="688"/>
      <c r="KUM138" s="688"/>
      <c r="KUN138" s="688"/>
      <c r="KUO138" s="688"/>
      <c r="KUP138" s="688"/>
      <c r="KUQ138" s="688"/>
      <c r="KUR138" s="688"/>
      <c r="KUS138" s="688"/>
      <c r="KUT138" s="688"/>
      <c r="KUU138" s="688"/>
      <c r="KUV138" s="688"/>
      <c r="KUW138" s="688"/>
      <c r="KUX138" s="688"/>
      <c r="KUY138" s="688"/>
      <c r="KUZ138" s="688"/>
      <c r="KVA138" s="688"/>
      <c r="KVB138" s="688"/>
      <c r="KVC138" s="688"/>
      <c r="KVD138" s="688"/>
      <c r="KVE138" s="688"/>
      <c r="KVF138" s="688"/>
      <c r="KVG138" s="688"/>
      <c r="KVH138" s="688"/>
      <c r="KVI138" s="688"/>
      <c r="KVJ138" s="688"/>
      <c r="KVK138" s="688"/>
      <c r="KVL138" s="688"/>
      <c r="KVM138" s="688"/>
      <c r="KVN138" s="688"/>
      <c r="KVO138" s="688"/>
      <c r="KVP138" s="688"/>
      <c r="KVQ138" s="688"/>
      <c r="KVR138" s="688"/>
      <c r="KVS138" s="688"/>
      <c r="KVT138" s="688"/>
      <c r="KVU138" s="688"/>
      <c r="KVV138" s="688"/>
      <c r="KVW138" s="688"/>
      <c r="KVX138" s="688"/>
      <c r="KVY138" s="688"/>
      <c r="KVZ138" s="688"/>
      <c r="KWA138" s="688"/>
      <c r="KWB138" s="688"/>
      <c r="KWC138" s="688"/>
      <c r="KWD138" s="688"/>
      <c r="KWE138" s="688"/>
      <c r="KWF138" s="688"/>
      <c r="KWG138" s="688"/>
      <c r="KWH138" s="688"/>
      <c r="KWI138" s="688"/>
      <c r="KWJ138" s="688"/>
      <c r="KWK138" s="688"/>
      <c r="KWL138" s="688"/>
      <c r="KWM138" s="688"/>
      <c r="KWN138" s="688"/>
      <c r="KWO138" s="688"/>
      <c r="KWP138" s="688"/>
      <c r="KWQ138" s="688"/>
      <c r="KWR138" s="688"/>
      <c r="KWS138" s="688"/>
      <c r="KWT138" s="688"/>
      <c r="KWU138" s="688"/>
      <c r="KWV138" s="688"/>
      <c r="KWW138" s="688"/>
      <c r="KWX138" s="688"/>
      <c r="KWY138" s="688"/>
      <c r="KWZ138" s="688"/>
      <c r="KXA138" s="688"/>
      <c r="KXB138" s="688"/>
      <c r="KXC138" s="688"/>
      <c r="KXD138" s="688"/>
      <c r="KXE138" s="688"/>
      <c r="KXF138" s="688"/>
      <c r="KXG138" s="688"/>
      <c r="KXH138" s="688"/>
      <c r="KXI138" s="688"/>
      <c r="KXJ138" s="688"/>
      <c r="KXK138" s="688"/>
      <c r="KXL138" s="688"/>
      <c r="KXM138" s="688"/>
      <c r="KXN138" s="688"/>
      <c r="KXO138" s="688"/>
      <c r="KXP138" s="688"/>
      <c r="KXQ138" s="688"/>
      <c r="KXR138" s="688"/>
      <c r="KXS138" s="688"/>
      <c r="KXT138" s="688"/>
      <c r="KXU138" s="688"/>
      <c r="KXV138" s="688"/>
      <c r="KXW138" s="688"/>
      <c r="KXX138" s="688"/>
      <c r="KXY138" s="688"/>
      <c r="KXZ138" s="688"/>
      <c r="KYA138" s="688"/>
      <c r="KYB138" s="688"/>
      <c r="KYC138" s="688"/>
      <c r="KYD138" s="688"/>
      <c r="KYE138" s="688"/>
      <c r="KYF138" s="688"/>
      <c r="KYG138" s="688"/>
      <c r="KYH138" s="688"/>
      <c r="KYI138" s="688"/>
      <c r="KYJ138" s="688"/>
      <c r="KYK138" s="688"/>
      <c r="KYL138" s="688"/>
      <c r="KYM138" s="688"/>
      <c r="KYN138" s="688"/>
      <c r="KYO138" s="688"/>
      <c r="KYP138" s="688"/>
      <c r="KYQ138" s="688"/>
      <c r="KYR138" s="688"/>
      <c r="KYS138" s="688"/>
      <c r="KYT138" s="688"/>
      <c r="KYU138" s="688"/>
      <c r="KYV138" s="688"/>
      <c r="KYW138" s="688"/>
      <c r="KYX138" s="688"/>
      <c r="KYY138" s="688"/>
      <c r="KYZ138" s="688"/>
      <c r="KZA138" s="688"/>
      <c r="KZB138" s="688"/>
      <c r="KZC138" s="688"/>
      <c r="KZD138" s="688"/>
      <c r="KZE138" s="688"/>
      <c r="KZF138" s="688"/>
      <c r="KZG138" s="688"/>
      <c r="KZH138" s="688"/>
      <c r="KZI138" s="688"/>
      <c r="KZJ138" s="688"/>
      <c r="KZK138" s="688"/>
      <c r="KZL138" s="688"/>
      <c r="KZM138" s="688"/>
      <c r="KZN138" s="688"/>
      <c r="KZO138" s="688"/>
      <c r="KZP138" s="688"/>
      <c r="KZQ138" s="688"/>
      <c r="KZR138" s="688"/>
      <c r="KZS138" s="688"/>
      <c r="KZT138" s="688"/>
      <c r="KZU138" s="688"/>
      <c r="KZV138" s="688"/>
      <c r="KZW138" s="688"/>
      <c r="KZX138" s="688"/>
      <c r="KZY138" s="688"/>
      <c r="KZZ138" s="688"/>
      <c r="LAA138" s="688"/>
      <c r="LAB138" s="688"/>
      <c r="LAC138" s="688"/>
      <c r="LAD138" s="688"/>
      <c r="LAE138" s="688"/>
      <c r="LAF138" s="688"/>
      <c r="LAG138" s="688"/>
      <c r="LAH138" s="688"/>
      <c r="LAI138" s="688"/>
      <c r="LAJ138" s="688"/>
      <c r="LAK138" s="688"/>
      <c r="LAL138" s="688"/>
      <c r="LAM138" s="688"/>
      <c r="LAN138" s="688"/>
      <c r="LAO138" s="688"/>
      <c r="LAP138" s="688"/>
      <c r="LAQ138" s="688"/>
      <c r="LAR138" s="688"/>
      <c r="LAS138" s="688"/>
      <c r="LAT138" s="688"/>
      <c r="LAU138" s="688"/>
      <c r="LAV138" s="688"/>
      <c r="LAW138" s="688"/>
      <c r="LAX138" s="688"/>
      <c r="LAY138" s="688"/>
      <c r="LAZ138" s="688"/>
      <c r="LBA138" s="688"/>
      <c r="LBB138" s="688"/>
      <c r="LBC138" s="688"/>
      <c r="LBD138" s="688"/>
      <c r="LBE138" s="688"/>
      <c r="LBF138" s="688"/>
      <c r="LBG138" s="688"/>
      <c r="LBH138" s="688"/>
      <c r="LBI138" s="688"/>
      <c r="LBJ138" s="688"/>
      <c r="LBK138" s="688"/>
      <c r="LBL138" s="688"/>
      <c r="LBM138" s="688"/>
      <c r="LBN138" s="688"/>
      <c r="LBO138" s="688"/>
      <c r="LBP138" s="688"/>
      <c r="LBQ138" s="688"/>
      <c r="LBR138" s="688"/>
      <c r="LBS138" s="688"/>
      <c r="LBT138" s="688"/>
      <c r="LBU138" s="688"/>
      <c r="LBV138" s="688"/>
      <c r="LBW138" s="688"/>
      <c r="LBX138" s="688"/>
      <c r="LBY138" s="688"/>
      <c r="LBZ138" s="688"/>
      <c r="LCA138" s="688"/>
      <c r="LCB138" s="688"/>
      <c r="LCC138" s="688"/>
      <c r="LCD138" s="688"/>
      <c r="LCE138" s="688"/>
      <c r="LCF138" s="688"/>
      <c r="LCG138" s="688"/>
      <c r="LCH138" s="688"/>
      <c r="LCI138" s="688"/>
      <c r="LCJ138" s="688"/>
      <c r="LCK138" s="688"/>
      <c r="LCL138" s="688"/>
      <c r="LCM138" s="688"/>
      <c r="LCN138" s="688"/>
      <c r="LCO138" s="688"/>
      <c r="LCP138" s="688"/>
      <c r="LCQ138" s="688"/>
      <c r="LCR138" s="688"/>
      <c r="LCS138" s="688"/>
      <c r="LCT138" s="688"/>
      <c r="LCU138" s="688"/>
      <c r="LCV138" s="688"/>
      <c r="LCW138" s="688"/>
      <c r="LCX138" s="688"/>
      <c r="LCY138" s="688"/>
      <c r="LCZ138" s="688"/>
      <c r="LDA138" s="688"/>
      <c r="LDB138" s="688"/>
      <c r="LDC138" s="688"/>
      <c r="LDD138" s="688"/>
      <c r="LDE138" s="688"/>
      <c r="LDF138" s="688"/>
      <c r="LDG138" s="688"/>
      <c r="LDH138" s="688"/>
      <c r="LDI138" s="688"/>
      <c r="LDJ138" s="688"/>
      <c r="LDK138" s="688"/>
      <c r="LDL138" s="688"/>
      <c r="LDM138" s="688"/>
      <c r="LDN138" s="688"/>
      <c r="LDO138" s="688"/>
      <c r="LDP138" s="688"/>
      <c r="LDQ138" s="688"/>
      <c r="LDR138" s="688"/>
      <c r="LDS138" s="688"/>
      <c r="LDT138" s="688"/>
      <c r="LDU138" s="688"/>
      <c r="LDV138" s="688"/>
      <c r="LDW138" s="688"/>
      <c r="LDX138" s="688"/>
      <c r="LDY138" s="688"/>
      <c r="LDZ138" s="688"/>
      <c r="LEA138" s="688"/>
      <c r="LEB138" s="688"/>
      <c r="LEC138" s="688"/>
      <c r="LED138" s="688"/>
      <c r="LEE138" s="688"/>
      <c r="LEF138" s="688"/>
      <c r="LEG138" s="688"/>
      <c r="LEH138" s="688"/>
      <c r="LEI138" s="688"/>
      <c r="LEJ138" s="688"/>
      <c r="LEK138" s="688"/>
      <c r="LEL138" s="688"/>
      <c r="LEM138" s="688"/>
      <c r="LEN138" s="688"/>
      <c r="LEO138" s="688"/>
      <c r="LEP138" s="688"/>
      <c r="LEQ138" s="688"/>
      <c r="LER138" s="688"/>
      <c r="LES138" s="688"/>
      <c r="LET138" s="688"/>
      <c r="LEU138" s="688"/>
      <c r="LEV138" s="688"/>
      <c r="LEW138" s="688"/>
      <c r="LEX138" s="688"/>
      <c r="LEY138" s="688"/>
      <c r="LEZ138" s="688"/>
      <c r="LFA138" s="688"/>
      <c r="LFB138" s="688"/>
      <c r="LFC138" s="688"/>
      <c r="LFD138" s="688"/>
      <c r="LFE138" s="688"/>
      <c r="LFF138" s="688"/>
      <c r="LFG138" s="688"/>
      <c r="LFH138" s="688"/>
      <c r="LFI138" s="688"/>
      <c r="LFJ138" s="688"/>
      <c r="LFK138" s="688"/>
      <c r="LFL138" s="688"/>
      <c r="LFM138" s="688"/>
      <c r="LFN138" s="688"/>
      <c r="LFO138" s="688"/>
      <c r="LFP138" s="688"/>
      <c r="LFQ138" s="688"/>
      <c r="LFR138" s="688"/>
      <c r="LFS138" s="688"/>
      <c r="LFT138" s="688"/>
      <c r="LFU138" s="688"/>
      <c r="LFV138" s="688"/>
      <c r="LFW138" s="688"/>
      <c r="LFX138" s="688"/>
      <c r="LFY138" s="688"/>
      <c r="LFZ138" s="688"/>
      <c r="LGA138" s="688"/>
      <c r="LGB138" s="688"/>
      <c r="LGC138" s="688"/>
      <c r="LGD138" s="688"/>
      <c r="LGE138" s="688"/>
      <c r="LGF138" s="688"/>
      <c r="LGG138" s="688"/>
      <c r="LGH138" s="688"/>
      <c r="LGI138" s="688"/>
      <c r="LGJ138" s="688"/>
      <c r="LGK138" s="688"/>
      <c r="LGL138" s="688"/>
      <c r="LGM138" s="688"/>
      <c r="LGN138" s="688"/>
      <c r="LGO138" s="688"/>
      <c r="LGP138" s="688"/>
      <c r="LGQ138" s="688"/>
      <c r="LGR138" s="688"/>
      <c r="LGS138" s="688"/>
      <c r="LGT138" s="688"/>
      <c r="LGU138" s="688"/>
      <c r="LGV138" s="688"/>
      <c r="LGW138" s="688"/>
      <c r="LGX138" s="688"/>
      <c r="LGY138" s="688"/>
      <c r="LGZ138" s="688"/>
      <c r="LHA138" s="688"/>
      <c r="LHB138" s="688"/>
      <c r="LHC138" s="688"/>
      <c r="LHD138" s="688"/>
      <c r="LHE138" s="688"/>
      <c r="LHF138" s="688"/>
      <c r="LHG138" s="688"/>
      <c r="LHH138" s="688"/>
      <c r="LHI138" s="688"/>
      <c r="LHJ138" s="688"/>
      <c r="LHK138" s="688"/>
      <c r="LHL138" s="688"/>
      <c r="LHM138" s="688"/>
      <c r="LHN138" s="688"/>
      <c r="LHO138" s="688"/>
      <c r="LHP138" s="688"/>
      <c r="LHQ138" s="688"/>
      <c r="LHR138" s="688"/>
      <c r="LHS138" s="688"/>
      <c r="LHT138" s="688"/>
      <c r="LHU138" s="688"/>
      <c r="LHV138" s="688"/>
      <c r="LHW138" s="688"/>
      <c r="LHX138" s="688"/>
      <c r="LHY138" s="688"/>
      <c r="LHZ138" s="688"/>
      <c r="LIA138" s="688"/>
      <c r="LIB138" s="688"/>
      <c r="LIC138" s="688"/>
      <c r="LID138" s="688"/>
      <c r="LIE138" s="688"/>
      <c r="LIF138" s="688"/>
      <c r="LIG138" s="688"/>
      <c r="LIH138" s="688"/>
      <c r="LII138" s="688"/>
      <c r="LIJ138" s="688"/>
      <c r="LIK138" s="688"/>
      <c r="LIL138" s="688"/>
      <c r="LIM138" s="688"/>
      <c r="LIN138" s="688"/>
      <c r="LIO138" s="688"/>
      <c r="LIP138" s="688"/>
      <c r="LIQ138" s="688"/>
      <c r="LIR138" s="688"/>
      <c r="LIS138" s="688"/>
      <c r="LIT138" s="688"/>
      <c r="LIU138" s="688"/>
      <c r="LIV138" s="688"/>
      <c r="LIW138" s="688"/>
      <c r="LIX138" s="688"/>
      <c r="LIY138" s="688"/>
      <c r="LIZ138" s="688"/>
      <c r="LJA138" s="688"/>
      <c r="LJB138" s="688"/>
      <c r="LJC138" s="688"/>
      <c r="LJD138" s="688"/>
      <c r="LJE138" s="688"/>
      <c r="LJF138" s="688"/>
      <c r="LJG138" s="688"/>
      <c r="LJH138" s="688"/>
      <c r="LJI138" s="688"/>
      <c r="LJJ138" s="688"/>
      <c r="LJK138" s="688"/>
      <c r="LJL138" s="688"/>
      <c r="LJM138" s="688"/>
      <c r="LJN138" s="688"/>
      <c r="LJO138" s="688"/>
      <c r="LJP138" s="688"/>
      <c r="LJQ138" s="688"/>
      <c r="LJR138" s="688"/>
      <c r="LJS138" s="688"/>
      <c r="LJT138" s="688"/>
      <c r="LJU138" s="688"/>
      <c r="LJV138" s="688"/>
      <c r="LJW138" s="688"/>
      <c r="LJX138" s="688"/>
      <c r="LJY138" s="688"/>
      <c r="LJZ138" s="688"/>
      <c r="LKA138" s="688"/>
      <c r="LKB138" s="688"/>
      <c r="LKC138" s="688"/>
      <c r="LKD138" s="688"/>
      <c r="LKE138" s="688"/>
      <c r="LKF138" s="688"/>
      <c r="LKG138" s="688"/>
      <c r="LKH138" s="688"/>
      <c r="LKI138" s="688"/>
      <c r="LKJ138" s="688"/>
      <c r="LKK138" s="688"/>
      <c r="LKL138" s="688"/>
      <c r="LKM138" s="688"/>
      <c r="LKN138" s="688"/>
      <c r="LKO138" s="688"/>
      <c r="LKP138" s="688"/>
      <c r="LKQ138" s="688"/>
      <c r="LKR138" s="688"/>
      <c r="LKS138" s="688"/>
      <c r="LKT138" s="688"/>
      <c r="LKU138" s="688"/>
      <c r="LKV138" s="688"/>
      <c r="LKW138" s="688"/>
      <c r="LKX138" s="688"/>
      <c r="LKY138" s="688"/>
      <c r="LKZ138" s="688"/>
      <c r="LLA138" s="688"/>
      <c r="LLB138" s="688"/>
      <c r="LLC138" s="688"/>
      <c r="LLD138" s="688"/>
      <c r="LLE138" s="688"/>
      <c r="LLF138" s="688"/>
      <c r="LLG138" s="688"/>
      <c r="LLH138" s="688"/>
      <c r="LLI138" s="688"/>
      <c r="LLJ138" s="688"/>
      <c r="LLK138" s="688"/>
      <c r="LLL138" s="688"/>
      <c r="LLM138" s="688"/>
      <c r="LLN138" s="688"/>
      <c r="LLO138" s="688"/>
      <c r="LLP138" s="688"/>
      <c r="LLQ138" s="688"/>
      <c r="LLR138" s="688"/>
      <c r="LLS138" s="688"/>
      <c r="LLT138" s="688"/>
      <c r="LLU138" s="688"/>
      <c r="LLV138" s="688"/>
      <c r="LLW138" s="688"/>
      <c r="LLX138" s="688"/>
      <c r="LLY138" s="688"/>
      <c r="LLZ138" s="688"/>
      <c r="LMA138" s="688"/>
      <c r="LMB138" s="688"/>
      <c r="LMC138" s="688"/>
      <c r="LMD138" s="688"/>
      <c r="LME138" s="688"/>
      <c r="LMF138" s="688"/>
      <c r="LMG138" s="688"/>
      <c r="LMH138" s="688"/>
      <c r="LMI138" s="688"/>
      <c r="LMJ138" s="688"/>
      <c r="LMK138" s="688"/>
      <c r="LML138" s="688"/>
      <c r="LMM138" s="688"/>
      <c r="LMN138" s="688"/>
      <c r="LMO138" s="688"/>
      <c r="LMP138" s="688"/>
      <c r="LMQ138" s="688"/>
      <c r="LMR138" s="688"/>
      <c r="LMS138" s="688"/>
      <c r="LMT138" s="688"/>
      <c r="LMU138" s="688"/>
      <c r="LMV138" s="688"/>
      <c r="LMW138" s="688"/>
      <c r="LMX138" s="688"/>
      <c r="LMY138" s="688"/>
      <c r="LMZ138" s="688"/>
      <c r="LNA138" s="688"/>
      <c r="LNB138" s="688"/>
      <c r="LNC138" s="688"/>
      <c r="LND138" s="688"/>
      <c r="LNE138" s="688"/>
      <c r="LNF138" s="688"/>
      <c r="LNG138" s="688"/>
      <c r="LNH138" s="688"/>
      <c r="LNI138" s="688"/>
      <c r="LNJ138" s="688"/>
      <c r="LNK138" s="688"/>
      <c r="LNL138" s="688"/>
      <c r="LNM138" s="688"/>
      <c r="LNN138" s="688"/>
      <c r="LNO138" s="688"/>
      <c r="LNP138" s="688"/>
      <c r="LNQ138" s="688"/>
      <c r="LNR138" s="688"/>
      <c r="LNS138" s="688"/>
      <c r="LNT138" s="688"/>
      <c r="LNU138" s="688"/>
      <c r="LNV138" s="688"/>
      <c r="LNW138" s="688"/>
      <c r="LNX138" s="688"/>
      <c r="LNY138" s="688"/>
      <c r="LNZ138" s="688"/>
      <c r="LOA138" s="688"/>
      <c r="LOB138" s="688"/>
      <c r="LOC138" s="688"/>
      <c r="LOD138" s="688"/>
      <c r="LOE138" s="688"/>
      <c r="LOF138" s="688"/>
      <c r="LOG138" s="688"/>
      <c r="LOH138" s="688"/>
      <c r="LOI138" s="688"/>
      <c r="LOJ138" s="688"/>
      <c r="LOK138" s="688"/>
      <c r="LOL138" s="688"/>
      <c r="LOM138" s="688"/>
      <c r="LON138" s="688"/>
      <c r="LOO138" s="688"/>
      <c r="LOP138" s="688"/>
      <c r="LOQ138" s="688"/>
      <c r="LOR138" s="688"/>
      <c r="LOS138" s="688"/>
      <c r="LOT138" s="688"/>
      <c r="LOU138" s="688"/>
      <c r="LOV138" s="688"/>
      <c r="LOW138" s="688"/>
      <c r="LOX138" s="688"/>
      <c r="LOY138" s="688"/>
      <c r="LOZ138" s="688"/>
      <c r="LPA138" s="688"/>
      <c r="LPB138" s="688"/>
      <c r="LPC138" s="688"/>
      <c r="LPD138" s="688"/>
      <c r="LPE138" s="688"/>
      <c r="LPF138" s="688"/>
      <c r="LPG138" s="688"/>
      <c r="LPH138" s="688"/>
      <c r="LPI138" s="688"/>
      <c r="LPJ138" s="688"/>
      <c r="LPK138" s="688"/>
      <c r="LPL138" s="688"/>
      <c r="LPM138" s="688"/>
      <c r="LPN138" s="688"/>
      <c r="LPO138" s="688"/>
      <c r="LPP138" s="688"/>
      <c r="LPQ138" s="688"/>
      <c r="LPR138" s="688"/>
      <c r="LPS138" s="688"/>
      <c r="LPT138" s="688"/>
      <c r="LPU138" s="688"/>
      <c r="LPV138" s="688"/>
      <c r="LPW138" s="688"/>
      <c r="LPX138" s="688"/>
      <c r="LPY138" s="688"/>
      <c r="LPZ138" s="688"/>
      <c r="LQA138" s="688"/>
      <c r="LQB138" s="688"/>
      <c r="LQC138" s="688"/>
      <c r="LQD138" s="688"/>
      <c r="LQE138" s="688"/>
      <c r="LQF138" s="688"/>
      <c r="LQG138" s="688"/>
      <c r="LQH138" s="688"/>
      <c r="LQI138" s="688"/>
      <c r="LQJ138" s="688"/>
      <c r="LQK138" s="688"/>
      <c r="LQL138" s="688"/>
      <c r="LQM138" s="688"/>
      <c r="LQN138" s="688"/>
      <c r="LQO138" s="688"/>
      <c r="LQP138" s="688"/>
      <c r="LQQ138" s="688"/>
      <c r="LQR138" s="688"/>
      <c r="LQS138" s="688"/>
      <c r="LQT138" s="688"/>
      <c r="LQU138" s="688"/>
      <c r="LQV138" s="688"/>
      <c r="LQW138" s="688"/>
      <c r="LQX138" s="688"/>
      <c r="LQY138" s="688"/>
      <c r="LQZ138" s="688"/>
      <c r="LRA138" s="688"/>
      <c r="LRB138" s="688"/>
      <c r="LRC138" s="688"/>
      <c r="LRD138" s="688"/>
      <c r="LRE138" s="688"/>
      <c r="LRF138" s="688"/>
      <c r="LRG138" s="688"/>
      <c r="LRH138" s="688"/>
      <c r="LRI138" s="688"/>
      <c r="LRJ138" s="688"/>
      <c r="LRK138" s="688"/>
      <c r="LRL138" s="688"/>
      <c r="LRM138" s="688"/>
      <c r="LRN138" s="688"/>
      <c r="LRO138" s="688"/>
      <c r="LRP138" s="688"/>
      <c r="LRQ138" s="688"/>
      <c r="LRR138" s="688"/>
      <c r="LRS138" s="688"/>
      <c r="LRT138" s="688"/>
      <c r="LRU138" s="688"/>
      <c r="LRV138" s="688"/>
      <c r="LRW138" s="688"/>
      <c r="LRX138" s="688"/>
      <c r="LRY138" s="688"/>
      <c r="LRZ138" s="688"/>
      <c r="LSA138" s="688"/>
      <c r="LSB138" s="688"/>
      <c r="LSC138" s="688"/>
      <c r="LSD138" s="688"/>
      <c r="LSE138" s="688"/>
      <c r="LSF138" s="688"/>
      <c r="LSG138" s="688"/>
      <c r="LSH138" s="688"/>
      <c r="LSI138" s="688"/>
      <c r="LSJ138" s="688"/>
      <c r="LSK138" s="688"/>
      <c r="LSL138" s="688"/>
      <c r="LSM138" s="688"/>
      <c r="LSN138" s="688"/>
      <c r="LSO138" s="688"/>
      <c r="LSP138" s="688"/>
      <c r="LSQ138" s="688"/>
      <c r="LSR138" s="688"/>
      <c r="LSS138" s="688"/>
      <c r="LST138" s="688"/>
      <c r="LSU138" s="688"/>
      <c r="LSV138" s="688"/>
      <c r="LSW138" s="688"/>
      <c r="LSX138" s="688"/>
      <c r="LSY138" s="688"/>
      <c r="LSZ138" s="688"/>
      <c r="LTA138" s="688"/>
      <c r="LTB138" s="688"/>
      <c r="LTC138" s="688"/>
      <c r="LTD138" s="688"/>
      <c r="LTE138" s="688"/>
      <c r="LTF138" s="688"/>
      <c r="LTG138" s="688"/>
      <c r="LTH138" s="688"/>
      <c r="LTI138" s="688"/>
      <c r="LTJ138" s="688"/>
      <c r="LTK138" s="688"/>
      <c r="LTL138" s="688"/>
      <c r="LTM138" s="688"/>
      <c r="LTN138" s="688"/>
      <c r="LTO138" s="688"/>
      <c r="LTP138" s="688"/>
      <c r="LTQ138" s="688"/>
      <c r="LTR138" s="688"/>
      <c r="LTS138" s="688"/>
      <c r="LTT138" s="688"/>
      <c r="LTU138" s="688"/>
      <c r="LTV138" s="688"/>
      <c r="LTW138" s="688"/>
      <c r="LTX138" s="688"/>
      <c r="LTY138" s="688"/>
      <c r="LTZ138" s="688"/>
      <c r="LUA138" s="688"/>
      <c r="LUB138" s="688"/>
      <c r="LUC138" s="688"/>
      <c r="LUD138" s="688"/>
      <c r="LUE138" s="688"/>
      <c r="LUF138" s="688"/>
      <c r="LUG138" s="688"/>
      <c r="LUH138" s="688"/>
      <c r="LUI138" s="688"/>
      <c r="LUJ138" s="688"/>
      <c r="LUK138" s="688"/>
      <c r="LUL138" s="688"/>
      <c r="LUM138" s="688"/>
      <c r="LUN138" s="688"/>
      <c r="LUO138" s="688"/>
      <c r="LUP138" s="688"/>
      <c r="LUQ138" s="688"/>
      <c r="LUR138" s="688"/>
      <c r="LUS138" s="688"/>
      <c r="LUT138" s="688"/>
      <c r="LUU138" s="688"/>
      <c r="LUV138" s="688"/>
      <c r="LUW138" s="688"/>
      <c r="LUX138" s="688"/>
      <c r="LUY138" s="688"/>
      <c r="LUZ138" s="688"/>
      <c r="LVA138" s="688"/>
      <c r="LVB138" s="688"/>
      <c r="LVC138" s="688"/>
      <c r="LVD138" s="688"/>
      <c r="LVE138" s="688"/>
      <c r="LVF138" s="688"/>
      <c r="LVG138" s="688"/>
      <c r="LVH138" s="688"/>
      <c r="LVI138" s="688"/>
      <c r="LVJ138" s="688"/>
      <c r="LVK138" s="688"/>
      <c r="LVL138" s="688"/>
      <c r="LVM138" s="688"/>
      <c r="LVN138" s="688"/>
      <c r="LVO138" s="688"/>
      <c r="LVP138" s="688"/>
      <c r="LVQ138" s="688"/>
      <c r="LVR138" s="688"/>
      <c r="LVS138" s="688"/>
      <c r="LVT138" s="688"/>
      <c r="LVU138" s="688"/>
      <c r="LVV138" s="688"/>
      <c r="LVW138" s="688"/>
      <c r="LVX138" s="688"/>
      <c r="LVY138" s="688"/>
      <c r="LVZ138" s="688"/>
      <c r="LWA138" s="688"/>
      <c r="LWB138" s="688"/>
      <c r="LWC138" s="688"/>
      <c r="LWD138" s="688"/>
      <c r="LWE138" s="688"/>
      <c r="LWF138" s="688"/>
      <c r="LWG138" s="688"/>
      <c r="LWH138" s="688"/>
      <c r="LWI138" s="688"/>
      <c r="LWJ138" s="688"/>
      <c r="LWK138" s="688"/>
      <c r="LWL138" s="688"/>
      <c r="LWM138" s="688"/>
      <c r="LWN138" s="688"/>
      <c r="LWO138" s="688"/>
      <c r="LWP138" s="688"/>
      <c r="LWQ138" s="688"/>
      <c r="LWR138" s="688"/>
      <c r="LWS138" s="688"/>
      <c r="LWT138" s="688"/>
      <c r="LWU138" s="688"/>
      <c r="LWV138" s="688"/>
      <c r="LWW138" s="688"/>
      <c r="LWX138" s="688"/>
      <c r="LWY138" s="688"/>
      <c r="LWZ138" s="688"/>
      <c r="LXA138" s="688"/>
      <c r="LXB138" s="688"/>
      <c r="LXC138" s="688"/>
      <c r="LXD138" s="688"/>
      <c r="LXE138" s="688"/>
      <c r="LXF138" s="688"/>
      <c r="LXG138" s="688"/>
      <c r="LXH138" s="688"/>
      <c r="LXI138" s="688"/>
      <c r="LXJ138" s="688"/>
      <c r="LXK138" s="688"/>
      <c r="LXL138" s="688"/>
      <c r="LXM138" s="688"/>
      <c r="LXN138" s="688"/>
      <c r="LXO138" s="688"/>
      <c r="LXP138" s="688"/>
      <c r="LXQ138" s="688"/>
      <c r="LXR138" s="688"/>
      <c r="LXS138" s="688"/>
      <c r="LXT138" s="688"/>
      <c r="LXU138" s="688"/>
      <c r="LXV138" s="688"/>
      <c r="LXW138" s="688"/>
      <c r="LXX138" s="688"/>
      <c r="LXY138" s="688"/>
      <c r="LXZ138" s="688"/>
      <c r="LYA138" s="688"/>
      <c r="LYB138" s="688"/>
      <c r="LYC138" s="688"/>
      <c r="LYD138" s="688"/>
      <c r="LYE138" s="688"/>
      <c r="LYF138" s="688"/>
      <c r="LYG138" s="688"/>
      <c r="LYH138" s="688"/>
      <c r="LYI138" s="688"/>
      <c r="LYJ138" s="688"/>
      <c r="LYK138" s="688"/>
      <c r="LYL138" s="688"/>
      <c r="LYM138" s="688"/>
      <c r="LYN138" s="688"/>
      <c r="LYO138" s="688"/>
      <c r="LYP138" s="688"/>
      <c r="LYQ138" s="688"/>
      <c r="LYR138" s="688"/>
      <c r="LYS138" s="688"/>
      <c r="LYT138" s="688"/>
      <c r="LYU138" s="688"/>
      <c r="LYV138" s="688"/>
      <c r="LYW138" s="688"/>
      <c r="LYX138" s="688"/>
      <c r="LYY138" s="688"/>
      <c r="LYZ138" s="688"/>
      <c r="LZA138" s="688"/>
      <c r="LZB138" s="688"/>
      <c r="LZC138" s="688"/>
      <c r="LZD138" s="688"/>
      <c r="LZE138" s="688"/>
      <c r="LZF138" s="688"/>
      <c r="LZG138" s="688"/>
      <c r="LZH138" s="688"/>
      <c r="LZI138" s="688"/>
      <c r="LZJ138" s="688"/>
      <c r="LZK138" s="688"/>
      <c r="LZL138" s="688"/>
      <c r="LZM138" s="688"/>
      <c r="LZN138" s="688"/>
      <c r="LZO138" s="688"/>
      <c r="LZP138" s="688"/>
      <c r="LZQ138" s="688"/>
      <c r="LZR138" s="688"/>
      <c r="LZS138" s="688"/>
      <c r="LZT138" s="688"/>
      <c r="LZU138" s="688"/>
      <c r="LZV138" s="688"/>
      <c r="LZW138" s="688"/>
      <c r="LZX138" s="688"/>
      <c r="LZY138" s="688"/>
      <c r="LZZ138" s="688"/>
      <c r="MAA138" s="688"/>
      <c r="MAB138" s="688"/>
      <c r="MAC138" s="688"/>
      <c r="MAD138" s="688"/>
      <c r="MAE138" s="688"/>
      <c r="MAF138" s="688"/>
      <c r="MAG138" s="688"/>
      <c r="MAH138" s="688"/>
      <c r="MAI138" s="688"/>
      <c r="MAJ138" s="688"/>
      <c r="MAK138" s="688"/>
      <c r="MAL138" s="688"/>
      <c r="MAM138" s="688"/>
      <c r="MAN138" s="688"/>
      <c r="MAO138" s="688"/>
      <c r="MAP138" s="688"/>
      <c r="MAQ138" s="688"/>
      <c r="MAR138" s="688"/>
      <c r="MAS138" s="688"/>
      <c r="MAT138" s="688"/>
      <c r="MAU138" s="688"/>
      <c r="MAV138" s="688"/>
      <c r="MAW138" s="688"/>
      <c r="MAX138" s="688"/>
      <c r="MAY138" s="688"/>
      <c r="MAZ138" s="688"/>
      <c r="MBA138" s="688"/>
      <c r="MBB138" s="688"/>
      <c r="MBC138" s="688"/>
      <c r="MBD138" s="688"/>
      <c r="MBE138" s="688"/>
      <c r="MBF138" s="688"/>
      <c r="MBG138" s="688"/>
      <c r="MBH138" s="688"/>
      <c r="MBI138" s="688"/>
      <c r="MBJ138" s="688"/>
      <c r="MBK138" s="688"/>
      <c r="MBL138" s="688"/>
      <c r="MBM138" s="688"/>
      <c r="MBN138" s="688"/>
      <c r="MBO138" s="688"/>
      <c r="MBP138" s="688"/>
      <c r="MBQ138" s="688"/>
      <c r="MBR138" s="688"/>
      <c r="MBS138" s="688"/>
      <c r="MBT138" s="688"/>
      <c r="MBU138" s="688"/>
      <c r="MBV138" s="688"/>
      <c r="MBW138" s="688"/>
      <c r="MBX138" s="688"/>
      <c r="MBY138" s="688"/>
      <c r="MBZ138" s="688"/>
      <c r="MCA138" s="688"/>
      <c r="MCB138" s="688"/>
      <c r="MCC138" s="688"/>
      <c r="MCD138" s="688"/>
      <c r="MCE138" s="688"/>
      <c r="MCF138" s="688"/>
      <c r="MCG138" s="688"/>
      <c r="MCH138" s="688"/>
      <c r="MCI138" s="688"/>
      <c r="MCJ138" s="688"/>
      <c r="MCK138" s="688"/>
      <c r="MCL138" s="688"/>
      <c r="MCM138" s="688"/>
      <c r="MCN138" s="688"/>
      <c r="MCO138" s="688"/>
      <c r="MCP138" s="688"/>
      <c r="MCQ138" s="688"/>
      <c r="MCR138" s="688"/>
      <c r="MCS138" s="688"/>
      <c r="MCT138" s="688"/>
      <c r="MCU138" s="688"/>
      <c r="MCV138" s="688"/>
      <c r="MCW138" s="688"/>
      <c r="MCX138" s="688"/>
      <c r="MCY138" s="688"/>
      <c r="MCZ138" s="688"/>
      <c r="MDA138" s="688"/>
      <c r="MDB138" s="688"/>
      <c r="MDC138" s="688"/>
      <c r="MDD138" s="688"/>
      <c r="MDE138" s="688"/>
      <c r="MDF138" s="688"/>
      <c r="MDG138" s="688"/>
      <c r="MDH138" s="688"/>
      <c r="MDI138" s="688"/>
      <c r="MDJ138" s="688"/>
      <c r="MDK138" s="688"/>
      <c r="MDL138" s="688"/>
      <c r="MDM138" s="688"/>
      <c r="MDN138" s="688"/>
      <c r="MDO138" s="688"/>
      <c r="MDP138" s="688"/>
      <c r="MDQ138" s="688"/>
      <c r="MDR138" s="688"/>
      <c r="MDS138" s="688"/>
      <c r="MDT138" s="688"/>
      <c r="MDU138" s="688"/>
      <c r="MDV138" s="688"/>
      <c r="MDW138" s="688"/>
      <c r="MDX138" s="688"/>
      <c r="MDY138" s="688"/>
      <c r="MDZ138" s="688"/>
      <c r="MEA138" s="688"/>
      <c r="MEB138" s="688"/>
      <c r="MEC138" s="688"/>
      <c r="MED138" s="688"/>
      <c r="MEE138" s="688"/>
      <c r="MEF138" s="688"/>
      <c r="MEG138" s="688"/>
      <c r="MEH138" s="688"/>
      <c r="MEI138" s="688"/>
      <c r="MEJ138" s="688"/>
      <c r="MEK138" s="688"/>
      <c r="MEL138" s="688"/>
      <c r="MEM138" s="688"/>
      <c r="MEN138" s="688"/>
      <c r="MEO138" s="688"/>
      <c r="MEP138" s="688"/>
      <c r="MEQ138" s="688"/>
      <c r="MER138" s="688"/>
      <c r="MES138" s="688"/>
      <c r="MET138" s="688"/>
      <c r="MEU138" s="688"/>
      <c r="MEV138" s="688"/>
      <c r="MEW138" s="688"/>
      <c r="MEX138" s="688"/>
      <c r="MEY138" s="688"/>
      <c r="MEZ138" s="688"/>
      <c r="MFA138" s="688"/>
      <c r="MFB138" s="688"/>
      <c r="MFC138" s="688"/>
      <c r="MFD138" s="688"/>
      <c r="MFE138" s="688"/>
      <c r="MFF138" s="688"/>
      <c r="MFG138" s="688"/>
      <c r="MFH138" s="688"/>
      <c r="MFI138" s="688"/>
      <c r="MFJ138" s="688"/>
      <c r="MFK138" s="688"/>
      <c r="MFL138" s="688"/>
      <c r="MFM138" s="688"/>
      <c r="MFN138" s="688"/>
      <c r="MFO138" s="688"/>
      <c r="MFP138" s="688"/>
      <c r="MFQ138" s="688"/>
      <c r="MFR138" s="688"/>
      <c r="MFS138" s="688"/>
      <c r="MFT138" s="688"/>
      <c r="MFU138" s="688"/>
      <c r="MFV138" s="688"/>
      <c r="MFW138" s="688"/>
      <c r="MFX138" s="688"/>
      <c r="MFY138" s="688"/>
      <c r="MFZ138" s="688"/>
      <c r="MGA138" s="688"/>
      <c r="MGB138" s="688"/>
      <c r="MGC138" s="688"/>
      <c r="MGD138" s="688"/>
      <c r="MGE138" s="688"/>
      <c r="MGF138" s="688"/>
      <c r="MGG138" s="688"/>
      <c r="MGH138" s="688"/>
      <c r="MGI138" s="688"/>
      <c r="MGJ138" s="688"/>
      <c r="MGK138" s="688"/>
      <c r="MGL138" s="688"/>
      <c r="MGM138" s="688"/>
      <c r="MGN138" s="688"/>
      <c r="MGO138" s="688"/>
      <c r="MGP138" s="688"/>
      <c r="MGQ138" s="688"/>
      <c r="MGR138" s="688"/>
      <c r="MGS138" s="688"/>
      <c r="MGT138" s="688"/>
      <c r="MGU138" s="688"/>
      <c r="MGV138" s="688"/>
      <c r="MGW138" s="688"/>
      <c r="MGX138" s="688"/>
      <c r="MGY138" s="688"/>
      <c r="MGZ138" s="688"/>
      <c r="MHA138" s="688"/>
      <c r="MHB138" s="688"/>
      <c r="MHC138" s="688"/>
      <c r="MHD138" s="688"/>
      <c r="MHE138" s="688"/>
      <c r="MHF138" s="688"/>
      <c r="MHG138" s="688"/>
      <c r="MHH138" s="688"/>
      <c r="MHI138" s="688"/>
      <c r="MHJ138" s="688"/>
      <c r="MHK138" s="688"/>
      <c r="MHL138" s="688"/>
      <c r="MHM138" s="688"/>
      <c r="MHN138" s="688"/>
      <c r="MHO138" s="688"/>
      <c r="MHP138" s="688"/>
      <c r="MHQ138" s="688"/>
      <c r="MHR138" s="688"/>
      <c r="MHS138" s="688"/>
      <c r="MHT138" s="688"/>
      <c r="MHU138" s="688"/>
      <c r="MHV138" s="688"/>
      <c r="MHW138" s="688"/>
      <c r="MHX138" s="688"/>
      <c r="MHY138" s="688"/>
      <c r="MHZ138" s="688"/>
      <c r="MIA138" s="688"/>
      <c r="MIB138" s="688"/>
      <c r="MIC138" s="688"/>
      <c r="MID138" s="688"/>
      <c r="MIE138" s="688"/>
      <c r="MIF138" s="688"/>
      <c r="MIG138" s="688"/>
      <c r="MIH138" s="688"/>
      <c r="MII138" s="688"/>
      <c r="MIJ138" s="688"/>
      <c r="MIK138" s="688"/>
      <c r="MIL138" s="688"/>
      <c r="MIM138" s="688"/>
      <c r="MIN138" s="688"/>
      <c r="MIO138" s="688"/>
      <c r="MIP138" s="688"/>
      <c r="MIQ138" s="688"/>
      <c r="MIR138" s="688"/>
      <c r="MIS138" s="688"/>
      <c r="MIT138" s="688"/>
      <c r="MIU138" s="688"/>
      <c r="MIV138" s="688"/>
      <c r="MIW138" s="688"/>
      <c r="MIX138" s="688"/>
      <c r="MIY138" s="688"/>
      <c r="MIZ138" s="688"/>
      <c r="MJA138" s="688"/>
      <c r="MJB138" s="688"/>
      <c r="MJC138" s="688"/>
      <c r="MJD138" s="688"/>
      <c r="MJE138" s="688"/>
      <c r="MJF138" s="688"/>
      <c r="MJG138" s="688"/>
      <c r="MJH138" s="688"/>
      <c r="MJI138" s="688"/>
      <c r="MJJ138" s="688"/>
      <c r="MJK138" s="688"/>
      <c r="MJL138" s="688"/>
      <c r="MJM138" s="688"/>
      <c r="MJN138" s="688"/>
      <c r="MJO138" s="688"/>
      <c r="MJP138" s="688"/>
      <c r="MJQ138" s="688"/>
      <c r="MJR138" s="688"/>
      <c r="MJS138" s="688"/>
      <c r="MJT138" s="688"/>
      <c r="MJU138" s="688"/>
      <c r="MJV138" s="688"/>
      <c r="MJW138" s="688"/>
      <c r="MJX138" s="688"/>
      <c r="MJY138" s="688"/>
      <c r="MJZ138" s="688"/>
      <c r="MKA138" s="688"/>
      <c r="MKB138" s="688"/>
      <c r="MKC138" s="688"/>
      <c r="MKD138" s="688"/>
      <c r="MKE138" s="688"/>
      <c r="MKF138" s="688"/>
      <c r="MKG138" s="688"/>
      <c r="MKH138" s="688"/>
      <c r="MKI138" s="688"/>
      <c r="MKJ138" s="688"/>
      <c r="MKK138" s="688"/>
      <c r="MKL138" s="688"/>
      <c r="MKM138" s="688"/>
      <c r="MKN138" s="688"/>
      <c r="MKO138" s="688"/>
      <c r="MKP138" s="688"/>
      <c r="MKQ138" s="688"/>
      <c r="MKR138" s="688"/>
      <c r="MKS138" s="688"/>
      <c r="MKT138" s="688"/>
      <c r="MKU138" s="688"/>
      <c r="MKV138" s="688"/>
      <c r="MKW138" s="688"/>
      <c r="MKX138" s="688"/>
      <c r="MKY138" s="688"/>
      <c r="MKZ138" s="688"/>
      <c r="MLA138" s="688"/>
      <c r="MLB138" s="688"/>
      <c r="MLC138" s="688"/>
      <c r="MLD138" s="688"/>
      <c r="MLE138" s="688"/>
      <c r="MLF138" s="688"/>
      <c r="MLG138" s="688"/>
      <c r="MLH138" s="688"/>
      <c r="MLI138" s="688"/>
      <c r="MLJ138" s="688"/>
      <c r="MLK138" s="688"/>
      <c r="MLL138" s="688"/>
      <c r="MLM138" s="688"/>
      <c r="MLN138" s="688"/>
      <c r="MLO138" s="688"/>
      <c r="MLP138" s="688"/>
      <c r="MLQ138" s="688"/>
      <c r="MLR138" s="688"/>
      <c r="MLS138" s="688"/>
      <c r="MLT138" s="688"/>
      <c r="MLU138" s="688"/>
      <c r="MLV138" s="688"/>
      <c r="MLW138" s="688"/>
      <c r="MLX138" s="688"/>
      <c r="MLY138" s="688"/>
      <c r="MLZ138" s="688"/>
      <c r="MMA138" s="688"/>
      <c r="MMB138" s="688"/>
      <c r="MMC138" s="688"/>
      <c r="MMD138" s="688"/>
      <c r="MME138" s="688"/>
      <c r="MMF138" s="688"/>
      <c r="MMG138" s="688"/>
      <c r="MMH138" s="688"/>
      <c r="MMI138" s="688"/>
      <c r="MMJ138" s="688"/>
      <c r="MMK138" s="688"/>
      <c r="MML138" s="688"/>
      <c r="MMM138" s="688"/>
      <c r="MMN138" s="688"/>
      <c r="MMO138" s="688"/>
      <c r="MMP138" s="688"/>
      <c r="MMQ138" s="688"/>
      <c r="MMR138" s="688"/>
      <c r="MMS138" s="688"/>
      <c r="MMT138" s="688"/>
      <c r="MMU138" s="688"/>
      <c r="MMV138" s="688"/>
      <c r="MMW138" s="688"/>
      <c r="MMX138" s="688"/>
      <c r="MMY138" s="688"/>
      <c r="MMZ138" s="688"/>
      <c r="MNA138" s="688"/>
      <c r="MNB138" s="688"/>
      <c r="MNC138" s="688"/>
      <c r="MND138" s="688"/>
      <c r="MNE138" s="688"/>
      <c r="MNF138" s="688"/>
      <c r="MNG138" s="688"/>
      <c r="MNH138" s="688"/>
      <c r="MNI138" s="688"/>
      <c r="MNJ138" s="688"/>
      <c r="MNK138" s="688"/>
      <c r="MNL138" s="688"/>
      <c r="MNM138" s="688"/>
      <c r="MNN138" s="688"/>
      <c r="MNO138" s="688"/>
      <c r="MNP138" s="688"/>
      <c r="MNQ138" s="688"/>
      <c r="MNR138" s="688"/>
      <c r="MNS138" s="688"/>
      <c r="MNT138" s="688"/>
      <c r="MNU138" s="688"/>
      <c r="MNV138" s="688"/>
      <c r="MNW138" s="688"/>
      <c r="MNX138" s="688"/>
      <c r="MNY138" s="688"/>
      <c r="MNZ138" s="688"/>
      <c r="MOA138" s="688"/>
      <c r="MOB138" s="688"/>
      <c r="MOC138" s="688"/>
      <c r="MOD138" s="688"/>
      <c r="MOE138" s="688"/>
      <c r="MOF138" s="688"/>
      <c r="MOG138" s="688"/>
      <c r="MOH138" s="688"/>
      <c r="MOI138" s="688"/>
      <c r="MOJ138" s="688"/>
      <c r="MOK138" s="688"/>
      <c r="MOL138" s="688"/>
      <c r="MOM138" s="688"/>
      <c r="MON138" s="688"/>
      <c r="MOO138" s="688"/>
      <c r="MOP138" s="688"/>
      <c r="MOQ138" s="688"/>
      <c r="MOR138" s="688"/>
      <c r="MOS138" s="688"/>
      <c r="MOT138" s="688"/>
      <c r="MOU138" s="688"/>
      <c r="MOV138" s="688"/>
      <c r="MOW138" s="688"/>
      <c r="MOX138" s="688"/>
      <c r="MOY138" s="688"/>
      <c r="MOZ138" s="688"/>
      <c r="MPA138" s="688"/>
      <c r="MPB138" s="688"/>
      <c r="MPC138" s="688"/>
      <c r="MPD138" s="688"/>
      <c r="MPE138" s="688"/>
      <c r="MPF138" s="688"/>
      <c r="MPG138" s="688"/>
      <c r="MPH138" s="688"/>
      <c r="MPI138" s="688"/>
      <c r="MPJ138" s="688"/>
      <c r="MPK138" s="688"/>
      <c r="MPL138" s="688"/>
      <c r="MPM138" s="688"/>
      <c r="MPN138" s="688"/>
      <c r="MPO138" s="688"/>
      <c r="MPP138" s="688"/>
      <c r="MPQ138" s="688"/>
      <c r="MPR138" s="688"/>
      <c r="MPS138" s="688"/>
      <c r="MPT138" s="688"/>
      <c r="MPU138" s="688"/>
      <c r="MPV138" s="688"/>
      <c r="MPW138" s="688"/>
      <c r="MPX138" s="688"/>
      <c r="MPY138" s="688"/>
      <c r="MPZ138" s="688"/>
      <c r="MQA138" s="688"/>
      <c r="MQB138" s="688"/>
      <c r="MQC138" s="688"/>
      <c r="MQD138" s="688"/>
      <c r="MQE138" s="688"/>
      <c r="MQF138" s="688"/>
      <c r="MQG138" s="688"/>
      <c r="MQH138" s="688"/>
      <c r="MQI138" s="688"/>
      <c r="MQJ138" s="688"/>
      <c r="MQK138" s="688"/>
      <c r="MQL138" s="688"/>
      <c r="MQM138" s="688"/>
      <c r="MQN138" s="688"/>
      <c r="MQO138" s="688"/>
      <c r="MQP138" s="688"/>
      <c r="MQQ138" s="688"/>
      <c r="MQR138" s="688"/>
      <c r="MQS138" s="688"/>
      <c r="MQT138" s="688"/>
      <c r="MQU138" s="688"/>
      <c r="MQV138" s="688"/>
      <c r="MQW138" s="688"/>
      <c r="MQX138" s="688"/>
      <c r="MQY138" s="688"/>
      <c r="MQZ138" s="688"/>
      <c r="MRA138" s="688"/>
      <c r="MRB138" s="688"/>
      <c r="MRC138" s="688"/>
      <c r="MRD138" s="688"/>
      <c r="MRE138" s="688"/>
      <c r="MRF138" s="688"/>
      <c r="MRG138" s="688"/>
      <c r="MRH138" s="688"/>
      <c r="MRI138" s="688"/>
      <c r="MRJ138" s="688"/>
      <c r="MRK138" s="688"/>
      <c r="MRL138" s="688"/>
      <c r="MRM138" s="688"/>
      <c r="MRN138" s="688"/>
      <c r="MRO138" s="688"/>
      <c r="MRP138" s="688"/>
      <c r="MRQ138" s="688"/>
      <c r="MRR138" s="688"/>
      <c r="MRS138" s="688"/>
      <c r="MRT138" s="688"/>
      <c r="MRU138" s="688"/>
      <c r="MRV138" s="688"/>
      <c r="MRW138" s="688"/>
      <c r="MRX138" s="688"/>
      <c r="MRY138" s="688"/>
      <c r="MRZ138" s="688"/>
      <c r="MSA138" s="688"/>
      <c r="MSB138" s="688"/>
      <c r="MSC138" s="688"/>
      <c r="MSD138" s="688"/>
      <c r="MSE138" s="688"/>
      <c r="MSF138" s="688"/>
      <c r="MSG138" s="688"/>
      <c r="MSH138" s="688"/>
      <c r="MSI138" s="688"/>
      <c r="MSJ138" s="688"/>
      <c r="MSK138" s="688"/>
      <c r="MSL138" s="688"/>
      <c r="MSM138" s="688"/>
      <c r="MSN138" s="688"/>
      <c r="MSO138" s="688"/>
      <c r="MSP138" s="688"/>
      <c r="MSQ138" s="688"/>
      <c r="MSR138" s="688"/>
      <c r="MSS138" s="688"/>
      <c r="MST138" s="688"/>
      <c r="MSU138" s="688"/>
      <c r="MSV138" s="688"/>
      <c r="MSW138" s="688"/>
      <c r="MSX138" s="688"/>
      <c r="MSY138" s="688"/>
      <c r="MSZ138" s="688"/>
      <c r="MTA138" s="688"/>
      <c r="MTB138" s="688"/>
      <c r="MTC138" s="688"/>
      <c r="MTD138" s="688"/>
      <c r="MTE138" s="688"/>
      <c r="MTF138" s="688"/>
      <c r="MTG138" s="688"/>
      <c r="MTH138" s="688"/>
      <c r="MTI138" s="688"/>
      <c r="MTJ138" s="688"/>
      <c r="MTK138" s="688"/>
      <c r="MTL138" s="688"/>
      <c r="MTM138" s="688"/>
      <c r="MTN138" s="688"/>
      <c r="MTO138" s="688"/>
      <c r="MTP138" s="688"/>
      <c r="MTQ138" s="688"/>
      <c r="MTR138" s="688"/>
      <c r="MTS138" s="688"/>
      <c r="MTT138" s="688"/>
      <c r="MTU138" s="688"/>
      <c r="MTV138" s="688"/>
      <c r="MTW138" s="688"/>
      <c r="MTX138" s="688"/>
      <c r="MTY138" s="688"/>
      <c r="MTZ138" s="688"/>
      <c r="MUA138" s="688"/>
      <c r="MUB138" s="688"/>
      <c r="MUC138" s="688"/>
      <c r="MUD138" s="688"/>
      <c r="MUE138" s="688"/>
      <c r="MUF138" s="688"/>
      <c r="MUG138" s="688"/>
      <c r="MUH138" s="688"/>
      <c r="MUI138" s="688"/>
      <c r="MUJ138" s="688"/>
      <c r="MUK138" s="688"/>
      <c r="MUL138" s="688"/>
      <c r="MUM138" s="688"/>
      <c r="MUN138" s="688"/>
      <c r="MUO138" s="688"/>
      <c r="MUP138" s="688"/>
      <c r="MUQ138" s="688"/>
      <c r="MUR138" s="688"/>
      <c r="MUS138" s="688"/>
      <c r="MUT138" s="688"/>
      <c r="MUU138" s="688"/>
      <c r="MUV138" s="688"/>
      <c r="MUW138" s="688"/>
      <c r="MUX138" s="688"/>
      <c r="MUY138" s="688"/>
      <c r="MUZ138" s="688"/>
      <c r="MVA138" s="688"/>
      <c r="MVB138" s="688"/>
      <c r="MVC138" s="688"/>
      <c r="MVD138" s="688"/>
      <c r="MVE138" s="688"/>
      <c r="MVF138" s="688"/>
      <c r="MVG138" s="688"/>
      <c r="MVH138" s="688"/>
      <c r="MVI138" s="688"/>
      <c r="MVJ138" s="688"/>
      <c r="MVK138" s="688"/>
      <c r="MVL138" s="688"/>
      <c r="MVM138" s="688"/>
      <c r="MVN138" s="688"/>
      <c r="MVO138" s="688"/>
      <c r="MVP138" s="688"/>
      <c r="MVQ138" s="688"/>
      <c r="MVR138" s="688"/>
      <c r="MVS138" s="688"/>
      <c r="MVT138" s="688"/>
      <c r="MVU138" s="688"/>
      <c r="MVV138" s="688"/>
      <c r="MVW138" s="688"/>
      <c r="MVX138" s="688"/>
      <c r="MVY138" s="688"/>
      <c r="MVZ138" s="688"/>
      <c r="MWA138" s="688"/>
      <c r="MWB138" s="688"/>
      <c r="MWC138" s="688"/>
      <c r="MWD138" s="688"/>
      <c r="MWE138" s="688"/>
      <c r="MWF138" s="688"/>
      <c r="MWG138" s="688"/>
      <c r="MWH138" s="688"/>
      <c r="MWI138" s="688"/>
      <c r="MWJ138" s="688"/>
      <c r="MWK138" s="688"/>
      <c r="MWL138" s="688"/>
      <c r="MWM138" s="688"/>
      <c r="MWN138" s="688"/>
      <c r="MWO138" s="688"/>
      <c r="MWP138" s="688"/>
      <c r="MWQ138" s="688"/>
      <c r="MWR138" s="688"/>
      <c r="MWS138" s="688"/>
      <c r="MWT138" s="688"/>
      <c r="MWU138" s="688"/>
      <c r="MWV138" s="688"/>
      <c r="MWW138" s="688"/>
      <c r="MWX138" s="688"/>
      <c r="MWY138" s="688"/>
      <c r="MWZ138" s="688"/>
      <c r="MXA138" s="688"/>
      <c r="MXB138" s="688"/>
      <c r="MXC138" s="688"/>
      <c r="MXD138" s="688"/>
      <c r="MXE138" s="688"/>
      <c r="MXF138" s="688"/>
      <c r="MXG138" s="688"/>
      <c r="MXH138" s="688"/>
      <c r="MXI138" s="688"/>
      <c r="MXJ138" s="688"/>
      <c r="MXK138" s="688"/>
      <c r="MXL138" s="688"/>
      <c r="MXM138" s="688"/>
      <c r="MXN138" s="688"/>
      <c r="MXO138" s="688"/>
      <c r="MXP138" s="688"/>
      <c r="MXQ138" s="688"/>
      <c r="MXR138" s="688"/>
      <c r="MXS138" s="688"/>
      <c r="MXT138" s="688"/>
      <c r="MXU138" s="688"/>
      <c r="MXV138" s="688"/>
      <c r="MXW138" s="688"/>
      <c r="MXX138" s="688"/>
      <c r="MXY138" s="688"/>
      <c r="MXZ138" s="688"/>
      <c r="MYA138" s="688"/>
      <c r="MYB138" s="688"/>
      <c r="MYC138" s="688"/>
      <c r="MYD138" s="688"/>
      <c r="MYE138" s="688"/>
      <c r="MYF138" s="688"/>
      <c r="MYG138" s="688"/>
      <c r="MYH138" s="688"/>
      <c r="MYI138" s="688"/>
      <c r="MYJ138" s="688"/>
      <c r="MYK138" s="688"/>
      <c r="MYL138" s="688"/>
      <c r="MYM138" s="688"/>
      <c r="MYN138" s="688"/>
      <c r="MYO138" s="688"/>
      <c r="MYP138" s="688"/>
      <c r="MYQ138" s="688"/>
      <c r="MYR138" s="688"/>
      <c r="MYS138" s="688"/>
      <c r="MYT138" s="688"/>
      <c r="MYU138" s="688"/>
      <c r="MYV138" s="688"/>
      <c r="MYW138" s="688"/>
      <c r="MYX138" s="688"/>
      <c r="MYY138" s="688"/>
      <c r="MYZ138" s="688"/>
      <c r="MZA138" s="688"/>
      <c r="MZB138" s="688"/>
      <c r="MZC138" s="688"/>
      <c r="MZD138" s="688"/>
      <c r="MZE138" s="688"/>
      <c r="MZF138" s="688"/>
      <c r="MZG138" s="688"/>
      <c r="MZH138" s="688"/>
      <c r="MZI138" s="688"/>
      <c r="MZJ138" s="688"/>
      <c r="MZK138" s="688"/>
      <c r="MZL138" s="688"/>
      <c r="MZM138" s="688"/>
      <c r="MZN138" s="688"/>
      <c r="MZO138" s="688"/>
      <c r="MZP138" s="688"/>
      <c r="MZQ138" s="688"/>
      <c r="MZR138" s="688"/>
      <c r="MZS138" s="688"/>
      <c r="MZT138" s="688"/>
      <c r="MZU138" s="688"/>
      <c r="MZV138" s="688"/>
      <c r="MZW138" s="688"/>
      <c r="MZX138" s="688"/>
      <c r="MZY138" s="688"/>
      <c r="MZZ138" s="688"/>
      <c r="NAA138" s="688"/>
      <c r="NAB138" s="688"/>
      <c r="NAC138" s="688"/>
      <c r="NAD138" s="688"/>
      <c r="NAE138" s="688"/>
      <c r="NAF138" s="688"/>
      <c r="NAG138" s="688"/>
      <c r="NAH138" s="688"/>
      <c r="NAI138" s="688"/>
      <c r="NAJ138" s="688"/>
      <c r="NAK138" s="688"/>
      <c r="NAL138" s="688"/>
      <c r="NAM138" s="688"/>
      <c r="NAN138" s="688"/>
      <c r="NAO138" s="688"/>
      <c r="NAP138" s="688"/>
      <c r="NAQ138" s="688"/>
      <c r="NAR138" s="688"/>
      <c r="NAS138" s="688"/>
      <c r="NAT138" s="688"/>
      <c r="NAU138" s="688"/>
      <c r="NAV138" s="688"/>
      <c r="NAW138" s="688"/>
      <c r="NAX138" s="688"/>
      <c r="NAY138" s="688"/>
      <c r="NAZ138" s="688"/>
      <c r="NBA138" s="688"/>
      <c r="NBB138" s="688"/>
      <c r="NBC138" s="688"/>
      <c r="NBD138" s="688"/>
      <c r="NBE138" s="688"/>
      <c r="NBF138" s="688"/>
      <c r="NBG138" s="688"/>
      <c r="NBH138" s="688"/>
      <c r="NBI138" s="688"/>
      <c r="NBJ138" s="688"/>
      <c r="NBK138" s="688"/>
      <c r="NBL138" s="688"/>
      <c r="NBM138" s="688"/>
      <c r="NBN138" s="688"/>
      <c r="NBO138" s="688"/>
      <c r="NBP138" s="688"/>
      <c r="NBQ138" s="688"/>
      <c r="NBR138" s="688"/>
      <c r="NBS138" s="688"/>
      <c r="NBT138" s="688"/>
      <c r="NBU138" s="688"/>
      <c r="NBV138" s="688"/>
      <c r="NBW138" s="688"/>
      <c r="NBX138" s="688"/>
      <c r="NBY138" s="688"/>
      <c r="NBZ138" s="688"/>
      <c r="NCA138" s="688"/>
      <c r="NCB138" s="688"/>
      <c r="NCC138" s="688"/>
      <c r="NCD138" s="688"/>
      <c r="NCE138" s="688"/>
      <c r="NCF138" s="688"/>
      <c r="NCG138" s="688"/>
      <c r="NCH138" s="688"/>
      <c r="NCI138" s="688"/>
      <c r="NCJ138" s="688"/>
      <c r="NCK138" s="688"/>
      <c r="NCL138" s="688"/>
      <c r="NCM138" s="688"/>
      <c r="NCN138" s="688"/>
      <c r="NCO138" s="688"/>
      <c r="NCP138" s="688"/>
      <c r="NCQ138" s="688"/>
      <c r="NCR138" s="688"/>
      <c r="NCS138" s="688"/>
      <c r="NCT138" s="688"/>
      <c r="NCU138" s="688"/>
      <c r="NCV138" s="688"/>
      <c r="NCW138" s="688"/>
      <c r="NCX138" s="688"/>
      <c r="NCY138" s="688"/>
      <c r="NCZ138" s="688"/>
      <c r="NDA138" s="688"/>
      <c r="NDB138" s="688"/>
      <c r="NDC138" s="688"/>
      <c r="NDD138" s="688"/>
      <c r="NDE138" s="688"/>
      <c r="NDF138" s="688"/>
      <c r="NDG138" s="688"/>
      <c r="NDH138" s="688"/>
      <c r="NDI138" s="688"/>
      <c r="NDJ138" s="688"/>
      <c r="NDK138" s="688"/>
      <c r="NDL138" s="688"/>
      <c r="NDM138" s="688"/>
      <c r="NDN138" s="688"/>
      <c r="NDO138" s="688"/>
      <c r="NDP138" s="688"/>
      <c r="NDQ138" s="688"/>
      <c r="NDR138" s="688"/>
      <c r="NDS138" s="688"/>
      <c r="NDT138" s="688"/>
      <c r="NDU138" s="688"/>
      <c r="NDV138" s="688"/>
      <c r="NDW138" s="688"/>
      <c r="NDX138" s="688"/>
      <c r="NDY138" s="688"/>
      <c r="NDZ138" s="688"/>
      <c r="NEA138" s="688"/>
      <c r="NEB138" s="688"/>
      <c r="NEC138" s="688"/>
      <c r="NED138" s="688"/>
      <c r="NEE138" s="688"/>
      <c r="NEF138" s="688"/>
      <c r="NEG138" s="688"/>
      <c r="NEH138" s="688"/>
      <c r="NEI138" s="688"/>
      <c r="NEJ138" s="688"/>
      <c r="NEK138" s="688"/>
      <c r="NEL138" s="688"/>
      <c r="NEM138" s="688"/>
      <c r="NEN138" s="688"/>
      <c r="NEO138" s="688"/>
      <c r="NEP138" s="688"/>
      <c r="NEQ138" s="688"/>
      <c r="NER138" s="688"/>
      <c r="NES138" s="688"/>
      <c r="NET138" s="688"/>
      <c r="NEU138" s="688"/>
      <c r="NEV138" s="688"/>
      <c r="NEW138" s="688"/>
      <c r="NEX138" s="688"/>
      <c r="NEY138" s="688"/>
      <c r="NEZ138" s="688"/>
      <c r="NFA138" s="688"/>
      <c r="NFB138" s="688"/>
      <c r="NFC138" s="688"/>
      <c r="NFD138" s="688"/>
      <c r="NFE138" s="688"/>
      <c r="NFF138" s="688"/>
      <c r="NFG138" s="688"/>
      <c r="NFH138" s="688"/>
      <c r="NFI138" s="688"/>
      <c r="NFJ138" s="688"/>
      <c r="NFK138" s="688"/>
      <c r="NFL138" s="688"/>
      <c r="NFM138" s="688"/>
      <c r="NFN138" s="688"/>
      <c r="NFO138" s="688"/>
      <c r="NFP138" s="688"/>
      <c r="NFQ138" s="688"/>
      <c r="NFR138" s="688"/>
      <c r="NFS138" s="688"/>
      <c r="NFT138" s="688"/>
      <c r="NFU138" s="688"/>
      <c r="NFV138" s="688"/>
      <c r="NFW138" s="688"/>
      <c r="NFX138" s="688"/>
      <c r="NFY138" s="688"/>
      <c r="NFZ138" s="688"/>
      <c r="NGA138" s="688"/>
      <c r="NGB138" s="688"/>
      <c r="NGC138" s="688"/>
      <c r="NGD138" s="688"/>
      <c r="NGE138" s="688"/>
      <c r="NGF138" s="688"/>
      <c r="NGG138" s="688"/>
      <c r="NGH138" s="688"/>
      <c r="NGI138" s="688"/>
      <c r="NGJ138" s="688"/>
      <c r="NGK138" s="688"/>
      <c r="NGL138" s="688"/>
      <c r="NGM138" s="688"/>
      <c r="NGN138" s="688"/>
      <c r="NGO138" s="688"/>
      <c r="NGP138" s="688"/>
      <c r="NGQ138" s="688"/>
      <c r="NGR138" s="688"/>
      <c r="NGS138" s="688"/>
      <c r="NGT138" s="688"/>
      <c r="NGU138" s="688"/>
      <c r="NGV138" s="688"/>
      <c r="NGW138" s="688"/>
      <c r="NGX138" s="688"/>
      <c r="NGY138" s="688"/>
      <c r="NGZ138" s="688"/>
      <c r="NHA138" s="688"/>
      <c r="NHB138" s="688"/>
      <c r="NHC138" s="688"/>
      <c r="NHD138" s="688"/>
      <c r="NHE138" s="688"/>
      <c r="NHF138" s="688"/>
      <c r="NHG138" s="688"/>
      <c r="NHH138" s="688"/>
      <c r="NHI138" s="688"/>
      <c r="NHJ138" s="688"/>
      <c r="NHK138" s="688"/>
      <c r="NHL138" s="688"/>
      <c r="NHM138" s="688"/>
      <c r="NHN138" s="688"/>
      <c r="NHO138" s="688"/>
      <c r="NHP138" s="688"/>
      <c r="NHQ138" s="688"/>
      <c r="NHR138" s="688"/>
      <c r="NHS138" s="688"/>
      <c r="NHT138" s="688"/>
      <c r="NHU138" s="688"/>
      <c r="NHV138" s="688"/>
      <c r="NHW138" s="688"/>
      <c r="NHX138" s="688"/>
      <c r="NHY138" s="688"/>
      <c r="NHZ138" s="688"/>
      <c r="NIA138" s="688"/>
      <c r="NIB138" s="688"/>
      <c r="NIC138" s="688"/>
      <c r="NID138" s="688"/>
      <c r="NIE138" s="688"/>
      <c r="NIF138" s="688"/>
      <c r="NIG138" s="688"/>
      <c r="NIH138" s="688"/>
      <c r="NII138" s="688"/>
      <c r="NIJ138" s="688"/>
      <c r="NIK138" s="688"/>
      <c r="NIL138" s="688"/>
      <c r="NIM138" s="688"/>
      <c r="NIN138" s="688"/>
      <c r="NIO138" s="688"/>
      <c r="NIP138" s="688"/>
      <c r="NIQ138" s="688"/>
      <c r="NIR138" s="688"/>
      <c r="NIS138" s="688"/>
      <c r="NIT138" s="688"/>
      <c r="NIU138" s="688"/>
      <c r="NIV138" s="688"/>
      <c r="NIW138" s="688"/>
      <c r="NIX138" s="688"/>
      <c r="NIY138" s="688"/>
      <c r="NIZ138" s="688"/>
      <c r="NJA138" s="688"/>
      <c r="NJB138" s="688"/>
      <c r="NJC138" s="688"/>
      <c r="NJD138" s="688"/>
      <c r="NJE138" s="688"/>
      <c r="NJF138" s="688"/>
      <c r="NJG138" s="688"/>
      <c r="NJH138" s="688"/>
      <c r="NJI138" s="688"/>
      <c r="NJJ138" s="688"/>
      <c r="NJK138" s="688"/>
      <c r="NJL138" s="688"/>
      <c r="NJM138" s="688"/>
      <c r="NJN138" s="688"/>
      <c r="NJO138" s="688"/>
      <c r="NJP138" s="688"/>
      <c r="NJQ138" s="688"/>
      <c r="NJR138" s="688"/>
      <c r="NJS138" s="688"/>
      <c r="NJT138" s="688"/>
      <c r="NJU138" s="688"/>
      <c r="NJV138" s="688"/>
      <c r="NJW138" s="688"/>
      <c r="NJX138" s="688"/>
      <c r="NJY138" s="688"/>
      <c r="NJZ138" s="688"/>
      <c r="NKA138" s="688"/>
      <c r="NKB138" s="688"/>
      <c r="NKC138" s="688"/>
      <c r="NKD138" s="688"/>
      <c r="NKE138" s="688"/>
      <c r="NKF138" s="688"/>
      <c r="NKG138" s="688"/>
      <c r="NKH138" s="688"/>
      <c r="NKI138" s="688"/>
      <c r="NKJ138" s="688"/>
      <c r="NKK138" s="688"/>
      <c r="NKL138" s="688"/>
      <c r="NKM138" s="688"/>
      <c r="NKN138" s="688"/>
      <c r="NKO138" s="688"/>
      <c r="NKP138" s="688"/>
      <c r="NKQ138" s="688"/>
      <c r="NKR138" s="688"/>
      <c r="NKS138" s="688"/>
      <c r="NKT138" s="688"/>
      <c r="NKU138" s="688"/>
      <c r="NKV138" s="688"/>
      <c r="NKW138" s="688"/>
      <c r="NKX138" s="688"/>
      <c r="NKY138" s="688"/>
      <c r="NKZ138" s="688"/>
      <c r="NLA138" s="688"/>
      <c r="NLB138" s="688"/>
      <c r="NLC138" s="688"/>
      <c r="NLD138" s="688"/>
      <c r="NLE138" s="688"/>
      <c r="NLF138" s="688"/>
      <c r="NLG138" s="688"/>
      <c r="NLH138" s="688"/>
      <c r="NLI138" s="688"/>
      <c r="NLJ138" s="688"/>
      <c r="NLK138" s="688"/>
      <c r="NLL138" s="688"/>
      <c r="NLM138" s="688"/>
      <c r="NLN138" s="688"/>
      <c r="NLO138" s="688"/>
      <c r="NLP138" s="688"/>
      <c r="NLQ138" s="688"/>
      <c r="NLR138" s="688"/>
      <c r="NLS138" s="688"/>
      <c r="NLT138" s="688"/>
      <c r="NLU138" s="688"/>
      <c r="NLV138" s="688"/>
      <c r="NLW138" s="688"/>
      <c r="NLX138" s="688"/>
      <c r="NLY138" s="688"/>
      <c r="NLZ138" s="688"/>
      <c r="NMA138" s="688"/>
      <c r="NMB138" s="688"/>
      <c r="NMC138" s="688"/>
      <c r="NMD138" s="688"/>
      <c r="NME138" s="688"/>
      <c r="NMF138" s="688"/>
      <c r="NMG138" s="688"/>
      <c r="NMH138" s="688"/>
      <c r="NMI138" s="688"/>
      <c r="NMJ138" s="688"/>
      <c r="NMK138" s="688"/>
      <c r="NML138" s="688"/>
      <c r="NMM138" s="688"/>
      <c r="NMN138" s="688"/>
      <c r="NMO138" s="688"/>
      <c r="NMP138" s="688"/>
      <c r="NMQ138" s="688"/>
      <c r="NMR138" s="688"/>
      <c r="NMS138" s="688"/>
      <c r="NMT138" s="688"/>
      <c r="NMU138" s="688"/>
      <c r="NMV138" s="688"/>
      <c r="NMW138" s="688"/>
      <c r="NMX138" s="688"/>
      <c r="NMY138" s="688"/>
      <c r="NMZ138" s="688"/>
      <c r="NNA138" s="688"/>
      <c r="NNB138" s="688"/>
      <c r="NNC138" s="688"/>
      <c r="NND138" s="688"/>
      <c r="NNE138" s="688"/>
      <c r="NNF138" s="688"/>
      <c r="NNG138" s="688"/>
      <c r="NNH138" s="688"/>
      <c r="NNI138" s="688"/>
      <c r="NNJ138" s="688"/>
      <c r="NNK138" s="688"/>
      <c r="NNL138" s="688"/>
      <c r="NNM138" s="688"/>
      <c r="NNN138" s="688"/>
      <c r="NNO138" s="688"/>
      <c r="NNP138" s="688"/>
      <c r="NNQ138" s="688"/>
      <c r="NNR138" s="688"/>
      <c r="NNS138" s="688"/>
      <c r="NNT138" s="688"/>
      <c r="NNU138" s="688"/>
      <c r="NNV138" s="688"/>
      <c r="NNW138" s="688"/>
      <c r="NNX138" s="688"/>
      <c r="NNY138" s="688"/>
      <c r="NNZ138" s="688"/>
      <c r="NOA138" s="688"/>
      <c r="NOB138" s="688"/>
      <c r="NOC138" s="688"/>
      <c r="NOD138" s="688"/>
      <c r="NOE138" s="688"/>
      <c r="NOF138" s="688"/>
      <c r="NOG138" s="688"/>
      <c r="NOH138" s="688"/>
      <c r="NOI138" s="688"/>
      <c r="NOJ138" s="688"/>
      <c r="NOK138" s="688"/>
      <c r="NOL138" s="688"/>
      <c r="NOM138" s="688"/>
      <c r="NON138" s="688"/>
      <c r="NOO138" s="688"/>
      <c r="NOP138" s="688"/>
      <c r="NOQ138" s="688"/>
      <c r="NOR138" s="688"/>
      <c r="NOS138" s="688"/>
      <c r="NOT138" s="688"/>
      <c r="NOU138" s="688"/>
      <c r="NOV138" s="688"/>
      <c r="NOW138" s="688"/>
      <c r="NOX138" s="688"/>
      <c r="NOY138" s="688"/>
      <c r="NOZ138" s="688"/>
      <c r="NPA138" s="688"/>
      <c r="NPB138" s="688"/>
      <c r="NPC138" s="688"/>
      <c r="NPD138" s="688"/>
      <c r="NPE138" s="688"/>
      <c r="NPF138" s="688"/>
      <c r="NPG138" s="688"/>
      <c r="NPH138" s="688"/>
      <c r="NPI138" s="688"/>
      <c r="NPJ138" s="688"/>
      <c r="NPK138" s="688"/>
      <c r="NPL138" s="688"/>
      <c r="NPM138" s="688"/>
      <c r="NPN138" s="688"/>
      <c r="NPO138" s="688"/>
      <c r="NPP138" s="688"/>
      <c r="NPQ138" s="688"/>
      <c r="NPR138" s="688"/>
      <c r="NPS138" s="688"/>
      <c r="NPT138" s="688"/>
      <c r="NPU138" s="688"/>
      <c r="NPV138" s="688"/>
      <c r="NPW138" s="688"/>
      <c r="NPX138" s="688"/>
      <c r="NPY138" s="688"/>
      <c r="NPZ138" s="688"/>
      <c r="NQA138" s="688"/>
      <c r="NQB138" s="688"/>
      <c r="NQC138" s="688"/>
      <c r="NQD138" s="688"/>
      <c r="NQE138" s="688"/>
      <c r="NQF138" s="688"/>
      <c r="NQG138" s="688"/>
      <c r="NQH138" s="688"/>
      <c r="NQI138" s="688"/>
      <c r="NQJ138" s="688"/>
      <c r="NQK138" s="688"/>
      <c r="NQL138" s="688"/>
      <c r="NQM138" s="688"/>
      <c r="NQN138" s="688"/>
      <c r="NQO138" s="688"/>
      <c r="NQP138" s="688"/>
      <c r="NQQ138" s="688"/>
      <c r="NQR138" s="688"/>
      <c r="NQS138" s="688"/>
      <c r="NQT138" s="688"/>
      <c r="NQU138" s="688"/>
      <c r="NQV138" s="688"/>
      <c r="NQW138" s="688"/>
      <c r="NQX138" s="688"/>
      <c r="NQY138" s="688"/>
      <c r="NQZ138" s="688"/>
      <c r="NRA138" s="688"/>
      <c r="NRB138" s="688"/>
      <c r="NRC138" s="688"/>
      <c r="NRD138" s="688"/>
      <c r="NRE138" s="688"/>
      <c r="NRF138" s="688"/>
      <c r="NRG138" s="688"/>
      <c r="NRH138" s="688"/>
      <c r="NRI138" s="688"/>
      <c r="NRJ138" s="688"/>
      <c r="NRK138" s="688"/>
      <c r="NRL138" s="688"/>
      <c r="NRM138" s="688"/>
      <c r="NRN138" s="688"/>
      <c r="NRO138" s="688"/>
      <c r="NRP138" s="688"/>
      <c r="NRQ138" s="688"/>
      <c r="NRR138" s="688"/>
      <c r="NRS138" s="688"/>
      <c r="NRT138" s="688"/>
      <c r="NRU138" s="688"/>
      <c r="NRV138" s="688"/>
      <c r="NRW138" s="688"/>
      <c r="NRX138" s="688"/>
      <c r="NRY138" s="688"/>
      <c r="NRZ138" s="688"/>
      <c r="NSA138" s="688"/>
      <c r="NSB138" s="688"/>
      <c r="NSC138" s="688"/>
      <c r="NSD138" s="688"/>
      <c r="NSE138" s="688"/>
      <c r="NSF138" s="688"/>
      <c r="NSG138" s="688"/>
      <c r="NSH138" s="688"/>
      <c r="NSI138" s="688"/>
      <c r="NSJ138" s="688"/>
      <c r="NSK138" s="688"/>
      <c r="NSL138" s="688"/>
      <c r="NSM138" s="688"/>
      <c r="NSN138" s="688"/>
      <c r="NSO138" s="688"/>
      <c r="NSP138" s="688"/>
      <c r="NSQ138" s="688"/>
      <c r="NSR138" s="688"/>
      <c r="NSS138" s="688"/>
      <c r="NST138" s="688"/>
      <c r="NSU138" s="688"/>
      <c r="NSV138" s="688"/>
      <c r="NSW138" s="688"/>
      <c r="NSX138" s="688"/>
      <c r="NSY138" s="688"/>
      <c r="NSZ138" s="688"/>
      <c r="NTA138" s="688"/>
      <c r="NTB138" s="688"/>
      <c r="NTC138" s="688"/>
      <c r="NTD138" s="688"/>
      <c r="NTE138" s="688"/>
      <c r="NTF138" s="688"/>
      <c r="NTG138" s="688"/>
      <c r="NTH138" s="688"/>
      <c r="NTI138" s="688"/>
      <c r="NTJ138" s="688"/>
      <c r="NTK138" s="688"/>
      <c r="NTL138" s="688"/>
      <c r="NTM138" s="688"/>
      <c r="NTN138" s="688"/>
      <c r="NTO138" s="688"/>
      <c r="NTP138" s="688"/>
      <c r="NTQ138" s="688"/>
      <c r="NTR138" s="688"/>
      <c r="NTS138" s="688"/>
      <c r="NTT138" s="688"/>
      <c r="NTU138" s="688"/>
      <c r="NTV138" s="688"/>
      <c r="NTW138" s="688"/>
      <c r="NTX138" s="688"/>
      <c r="NTY138" s="688"/>
      <c r="NTZ138" s="688"/>
      <c r="NUA138" s="688"/>
      <c r="NUB138" s="688"/>
      <c r="NUC138" s="688"/>
      <c r="NUD138" s="688"/>
      <c r="NUE138" s="688"/>
      <c r="NUF138" s="688"/>
      <c r="NUG138" s="688"/>
      <c r="NUH138" s="688"/>
      <c r="NUI138" s="688"/>
      <c r="NUJ138" s="688"/>
      <c r="NUK138" s="688"/>
      <c r="NUL138" s="688"/>
      <c r="NUM138" s="688"/>
      <c r="NUN138" s="688"/>
      <c r="NUO138" s="688"/>
      <c r="NUP138" s="688"/>
      <c r="NUQ138" s="688"/>
      <c r="NUR138" s="688"/>
      <c r="NUS138" s="688"/>
      <c r="NUT138" s="688"/>
      <c r="NUU138" s="688"/>
      <c r="NUV138" s="688"/>
      <c r="NUW138" s="688"/>
      <c r="NUX138" s="688"/>
      <c r="NUY138" s="688"/>
      <c r="NUZ138" s="688"/>
      <c r="NVA138" s="688"/>
      <c r="NVB138" s="688"/>
      <c r="NVC138" s="688"/>
      <c r="NVD138" s="688"/>
      <c r="NVE138" s="688"/>
      <c r="NVF138" s="688"/>
      <c r="NVG138" s="688"/>
      <c r="NVH138" s="688"/>
      <c r="NVI138" s="688"/>
      <c r="NVJ138" s="688"/>
      <c r="NVK138" s="688"/>
      <c r="NVL138" s="688"/>
      <c r="NVM138" s="688"/>
      <c r="NVN138" s="688"/>
      <c r="NVO138" s="688"/>
      <c r="NVP138" s="688"/>
      <c r="NVQ138" s="688"/>
      <c r="NVR138" s="688"/>
      <c r="NVS138" s="688"/>
      <c r="NVT138" s="688"/>
      <c r="NVU138" s="688"/>
      <c r="NVV138" s="688"/>
      <c r="NVW138" s="688"/>
      <c r="NVX138" s="688"/>
      <c r="NVY138" s="688"/>
      <c r="NVZ138" s="688"/>
      <c r="NWA138" s="688"/>
      <c r="NWB138" s="688"/>
      <c r="NWC138" s="688"/>
      <c r="NWD138" s="688"/>
      <c r="NWE138" s="688"/>
      <c r="NWF138" s="688"/>
      <c r="NWG138" s="688"/>
      <c r="NWH138" s="688"/>
      <c r="NWI138" s="688"/>
      <c r="NWJ138" s="688"/>
      <c r="NWK138" s="688"/>
      <c r="NWL138" s="688"/>
      <c r="NWM138" s="688"/>
      <c r="NWN138" s="688"/>
      <c r="NWO138" s="688"/>
      <c r="NWP138" s="688"/>
      <c r="NWQ138" s="688"/>
      <c r="NWR138" s="688"/>
      <c r="NWS138" s="688"/>
      <c r="NWT138" s="688"/>
      <c r="NWU138" s="688"/>
      <c r="NWV138" s="688"/>
      <c r="NWW138" s="688"/>
      <c r="NWX138" s="688"/>
      <c r="NWY138" s="688"/>
      <c r="NWZ138" s="688"/>
      <c r="NXA138" s="688"/>
      <c r="NXB138" s="688"/>
      <c r="NXC138" s="688"/>
      <c r="NXD138" s="688"/>
      <c r="NXE138" s="688"/>
      <c r="NXF138" s="688"/>
      <c r="NXG138" s="688"/>
      <c r="NXH138" s="688"/>
      <c r="NXI138" s="688"/>
      <c r="NXJ138" s="688"/>
      <c r="NXK138" s="688"/>
      <c r="NXL138" s="688"/>
      <c r="NXM138" s="688"/>
      <c r="NXN138" s="688"/>
      <c r="NXO138" s="688"/>
      <c r="NXP138" s="688"/>
      <c r="NXQ138" s="688"/>
      <c r="NXR138" s="688"/>
      <c r="NXS138" s="688"/>
      <c r="NXT138" s="688"/>
      <c r="NXU138" s="688"/>
      <c r="NXV138" s="688"/>
      <c r="NXW138" s="688"/>
      <c r="NXX138" s="688"/>
      <c r="NXY138" s="688"/>
      <c r="NXZ138" s="688"/>
      <c r="NYA138" s="688"/>
      <c r="NYB138" s="688"/>
      <c r="NYC138" s="688"/>
      <c r="NYD138" s="688"/>
      <c r="NYE138" s="688"/>
      <c r="NYF138" s="688"/>
      <c r="NYG138" s="688"/>
      <c r="NYH138" s="688"/>
      <c r="NYI138" s="688"/>
      <c r="NYJ138" s="688"/>
      <c r="NYK138" s="688"/>
      <c r="NYL138" s="688"/>
      <c r="NYM138" s="688"/>
      <c r="NYN138" s="688"/>
      <c r="NYO138" s="688"/>
      <c r="NYP138" s="688"/>
      <c r="NYQ138" s="688"/>
      <c r="NYR138" s="688"/>
      <c r="NYS138" s="688"/>
      <c r="NYT138" s="688"/>
      <c r="NYU138" s="688"/>
      <c r="NYV138" s="688"/>
      <c r="NYW138" s="688"/>
      <c r="NYX138" s="688"/>
      <c r="NYY138" s="688"/>
      <c r="NYZ138" s="688"/>
      <c r="NZA138" s="688"/>
      <c r="NZB138" s="688"/>
      <c r="NZC138" s="688"/>
      <c r="NZD138" s="688"/>
      <c r="NZE138" s="688"/>
      <c r="NZF138" s="688"/>
      <c r="NZG138" s="688"/>
      <c r="NZH138" s="688"/>
      <c r="NZI138" s="688"/>
      <c r="NZJ138" s="688"/>
      <c r="NZK138" s="688"/>
      <c r="NZL138" s="688"/>
      <c r="NZM138" s="688"/>
      <c r="NZN138" s="688"/>
      <c r="NZO138" s="688"/>
      <c r="NZP138" s="688"/>
      <c r="NZQ138" s="688"/>
      <c r="NZR138" s="688"/>
      <c r="NZS138" s="688"/>
      <c r="NZT138" s="688"/>
      <c r="NZU138" s="688"/>
      <c r="NZV138" s="688"/>
      <c r="NZW138" s="688"/>
      <c r="NZX138" s="688"/>
      <c r="NZY138" s="688"/>
      <c r="NZZ138" s="688"/>
      <c r="OAA138" s="688"/>
      <c r="OAB138" s="688"/>
      <c r="OAC138" s="688"/>
      <c r="OAD138" s="688"/>
      <c r="OAE138" s="688"/>
      <c r="OAF138" s="688"/>
      <c r="OAG138" s="688"/>
      <c r="OAH138" s="688"/>
      <c r="OAI138" s="688"/>
      <c r="OAJ138" s="688"/>
      <c r="OAK138" s="688"/>
      <c r="OAL138" s="688"/>
      <c r="OAM138" s="688"/>
      <c r="OAN138" s="688"/>
      <c r="OAO138" s="688"/>
      <c r="OAP138" s="688"/>
      <c r="OAQ138" s="688"/>
      <c r="OAR138" s="688"/>
      <c r="OAS138" s="688"/>
      <c r="OAT138" s="688"/>
      <c r="OAU138" s="688"/>
      <c r="OAV138" s="688"/>
      <c r="OAW138" s="688"/>
      <c r="OAX138" s="688"/>
      <c r="OAY138" s="688"/>
      <c r="OAZ138" s="688"/>
      <c r="OBA138" s="688"/>
      <c r="OBB138" s="688"/>
      <c r="OBC138" s="688"/>
      <c r="OBD138" s="688"/>
      <c r="OBE138" s="688"/>
      <c r="OBF138" s="688"/>
      <c r="OBG138" s="688"/>
      <c r="OBH138" s="688"/>
      <c r="OBI138" s="688"/>
      <c r="OBJ138" s="688"/>
      <c r="OBK138" s="688"/>
      <c r="OBL138" s="688"/>
      <c r="OBM138" s="688"/>
      <c r="OBN138" s="688"/>
      <c r="OBO138" s="688"/>
      <c r="OBP138" s="688"/>
      <c r="OBQ138" s="688"/>
      <c r="OBR138" s="688"/>
      <c r="OBS138" s="688"/>
      <c r="OBT138" s="688"/>
      <c r="OBU138" s="688"/>
      <c r="OBV138" s="688"/>
      <c r="OBW138" s="688"/>
      <c r="OBX138" s="688"/>
      <c r="OBY138" s="688"/>
      <c r="OBZ138" s="688"/>
      <c r="OCA138" s="688"/>
      <c r="OCB138" s="688"/>
      <c r="OCC138" s="688"/>
      <c r="OCD138" s="688"/>
      <c r="OCE138" s="688"/>
      <c r="OCF138" s="688"/>
      <c r="OCG138" s="688"/>
      <c r="OCH138" s="688"/>
      <c r="OCI138" s="688"/>
      <c r="OCJ138" s="688"/>
      <c r="OCK138" s="688"/>
      <c r="OCL138" s="688"/>
      <c r="OCM138" s="688"/>
      <c r="OCN138" s="688"/>
      <c r="OCO138" s="688"/>
      <c r="OCP138" s="688"/>
      <c r="OCQ138" s="688"/>
      <c r="OCR138" s="688"/>
      <c r="OCS138" s="688"/>
      <c r="OCT138" s="688"/>
      <c r="OCU138" s="688"/>
      <c r="OCV138" s="688"/>
      <c r="OCW138" s="688"/>
      <c r="OCX138" s="688"/>
      <c r="OCY138" s="688"/>
      <c r="OCZ138" s="688"/>
      <c r="ODA138" s="688"/>
      <c r="ODB138" s="688"/>
      <c r="ODC138" s="688"/>
      <c r="ODD138" s="688"/>
      <c r="ODE138" s="688"/>
      <c r="ODF138" s="688"/>
      <c r="ODG138" s="688"/>
      <c r="ODH138" s="688"/>
      <c r="ODI138" s="688"/>
      <c r="ODJ138" s="688"/>
      <c r="ODK138" s="688"/>
      <c r="ODL138" s="688"/>
      <c r="ODM138" s="688"/>
      <c r="ODN138" s="688"/>
      <c r="ODO138" s="688"/>
      <c r="ODP138" s="688"/>
      <c r="ODQ138" s="688"/>
      <c r="ODR138" s="688"/>
      <c r="ODS138" s="688"/>
      <c r="ODT138" s="688"/>
      <c r="ODU138" s="688"/>
      <c r="ODV138" s="688"/>
      <c r="ODW138" s="688"/>
      <c r="ODX138" s="688"/>
      <c r="ODY138" s="688"/>
      <c r="ODZ138" s="688"/>
      <c r="OEA138" s="688"/>
      <c r="OEB138" s="688"/>
      <c r="OEC138" s="688"/>
      <c r="OED138" s="688"/>
      <c r="OEE138" s="688"/>
      <c r="OEF138" s="688"/>
      <c r="OEG138" s="688"/>
      <c r="OEH138" s="688"/>
      <c r="OEI138" s="688"/>
      <c r="OEJ138" s="688"/>
      <c r="OEK138" s="688"/>
      <c r="OEL138" s="688"/>
      <c r="OEM138" s="688"/>
      <c r="OEN138" s="688"/>
      <c r="OEO138" s="688"/>
      <c r="OEP138" s="688"/>
      <c r="OEQ138" s="688"/>
      <c r="OER138" s="688"/>
      <c r="OES138" s="688"/>
      <c r="OET138" s="688"/>
      <c r="OEU138" s="688"/>
      <c r="OEV138" s="688"/>
      <c r="OEW138" s="688"/>
      <c r="OEX138" s="688"/>
      <c r="OEY138" s="688"/>
      <c r="OEZ138" s="688"/>
      <c r="OFA138" s="688"/>
      <c r="OFB138" s="688"/>
      <c r="OFC138" s="688"/>
      <c r="OFD138" s="688"/>
      <c r="OFE138" s="688"/>
      <c r="OFF138" s="688"/>
      <c r="OFG138" s="688"/>
      <c r="OFH138" s="688"/>
      <c r="OFI138" s="688"/>
      <c r="OFJ138" s="688"/>
      <c r="OFK138" s="688"/>
      <c r="OFL138" s="688"/>
      <c r="OFM138" s="688"/>
      <c r="OFN138" s="688"/>
      <c r="OFO138" s="688"/>
      <c r="OFP138" s="688"/>
      <c r="OFQ138" s="688"/>
      <c r="OFR138" s="688"/>
      <c r="OFS138" s="688"/>
      <c r="OFT138" s="688"/>
      <c r="OFU138" s="688"/>
      <c r="OFV138" s="688"/>
      <c r="OFW138" s="688"/>
      <c r="OFX138" s="688"/>
      <c r="OFY138" s="688"/>
      <c r="OFZ138" s="688"/>
      <c r="OGA138" s="688"/>
      <c r="OGB138" s="688"/>
      <c r="OGC138" s="688"/>
      <c r="OGD138" s="688"/>
      <c r="OGE138" s="688"/>
      <c r="OGF138" s="688"/>
      <c r="OGG138" s="688"/>
      <c r="OGH138" s="688"/>
      <c r="OGI138" s="688"/>
      <c r="OGJ138" s="688"/>
      <c r="OGK138" s="688"/>
      <c r="OGL138" s="688"/>
      <c r="OGM138" s="688"/>
      <c r="OGN138" s="688"/>
      <c r="OGO138" s="688"/>
      <c r="OGP138" s="688"/>
      <c r="OGQ138" s="688"/>
      <c r="OGR138" s="688"/>
      <c r="OGS138" s="688"/>
      <c r="OGT138" s="688"/>
      <c r="OGU138" s="688"/>
      <c r="OGV138" s="688"/>
      <c r="OGW138" s="688"/>
      <c r="OGX138" s="688"/>
      <c r="OGY138" s="688"/>
      <c r="OGZ138" s="688"/>
      <c r="OHA138" s="688"/>
      <c r="OHB138" s="688"/>
      <c r="OHC138" s="688"/>
      <c r="OHD138" s="688"/>
      <c r="OHE138" s="688"/>
      <c r="OHF138" s="688"/>
      <c r="OHG138" s="688"/>
      <c r="OHH138" s="688"/>
      <c r="OHI138" s="688"/>
      <c r="OHJ138" s="688"/>
      <c r="OHK138" s="688"/>
      <c r="OHL138" s="688"/>
      <c r="OHM138" s="688"/>
      <c r="OHN138" s="688"/>
      <c r="OHO138" s="688"/>
      <c r="OHP138" s="688"/>
      <c r="OHQ138" s="688"/>
      <c r="OHR138" s="688"/>
      <c r="OHS138" s="688"/>
      <c r="OHT138" s="688"/>
      <c r="OHU138" s="688"/>
      <c r="OHV138" s="688"/>
      <c r="OHW138" s="688"/>
      <c r="OHX138" s="688"/>
      <c r="OHY138" s="688"/>
      <c r="OHZ138" s="688"/>
      <c r="OIA138" s="688"/>
      <c r="OIB138" s="688"/>
      <c r="OIC138" s="688"/>
      <c r="OID138" s="688"/>
      <c r="OIE138" s="688"/>
      <c r="OIF138" s="688"/>
      <c r="OIG138" s="688"/>
      <c r="OIH138" s="688"/>
      <c r="OII138" s="688"/>
      <c r="OIJ138" s="688"/>
      <c r="OIK138" s="688"/>
      <c r="OIL138" s="688"/>
      <c r="OIM138" s="688"/>
      <c r="OIN138" s="688"/>
      <c r="OIO138" s="688"/>
      <c r="OIP138" s="688"/>
      <c r="OIQ138" s="688"/>
      <c r="OIR138" s="688"/>
      <c r="OIS138" s="688"/>
      <c r="OIT138" s="688"/>
      <c r="OIU138" s="688"/>
      <c r="OIV138" s="688"/>
      <c r="OIW138" s="688"/>
      <c r="OIX138" s="688"/>
      <c r="OIY138" s="688"/>
      <c r="OIZ138" s="688"/>
      <c r="OJA138" s="688"/>
      <c r="OJB138" s="688"/>
      <c r="OJC138" s="688"/>
      <c r="OJD138" s="688"/>
      <c r="OJE138" s="688"/>
      <c r="OJF138" s="688"/>
      <c r="OJG138" s="688"/>
      <c r="OJH138" s="688"/>
      <c r="OJI138" s="688"/>
      <c r="OJJ138" s="688"/>
      <c r="OJK138" s="688"/>
      <c r="OJL138" s="688"/>
      <c r="OJM138" s="688"/>
      <c r="OJN138" s="688"/>
      <c r="OJO138" s="688"/>
      <c r="OJP138" s="688"/>
      <c r="OJQ138" s="688"/>
      <c r="OJR138" s="688"/>
      <c r="OJS138" s="688"/>
      <c r="OJT138" s="688"/>
      <c r="OJU138" s="688"/>
      <c r="OJV138" s="688"/>
      <c r="OJW138" s="688"/>
      <c r="OJX138" s="688"/>
      <c r="OJY138" s="688"/>
      <c r="OJZ138" s="688"/>
      <c r="OKA138" s="688"/>
      <c r="OKB138" s="688"/>
      <c r="OKC138" s="688"/>
      <c r="OKD138" s="688"/>
      <c r="OKE138" s="688"/>
      <c r="OKF138" s="688"/>
      <c r="OKG138" s="688"/>
      <c r="OKH138" s="688"/>
      <c r="OKI138" s="688"/>
      <c r="OKJ138" s="688"/>
      <c r="OKK138" s="688"/>
      <c r="OKL138" s="688"/>
      <c r="OKM138" s="688"/>
      <c r="OKN138" s="688"/>
      <c r="OKO138" s="688"/>
      <c r="OKP138" s="688"/>
      <c r="OKQ138" s="688"/>
      <c r="OKR138" s="688"/>
      <c r="OKS138" s="688"/>
      <c r="OKT138" s="688"/>
      <c r="OKU138" s="688"/>
      <c r="OKV138" s="688"/>
      <c r="OKW138" s="688"/>
      <c r="OKX138" s="688"/>
      <c r="OKY138" s="688"/>
      <c r="OKZ138" s="688"/>
      <c r="OLA138" s="688"/>
      <c r="OLB138" s="688"/>
      <c r="OLC138" s="688"/>
      <c r="OLD138" s="688"/>
      <c r="OLE138" s="688"/>
      <c r="OLF138" s="688"/>
      <c r="OLG138" s="688"/>
      <c r="OLH138" s="688"/>
      <c r="OLI138" s="688"/>
      <c r="OLJ138" s="688"/>
      <c r="OLK138" s="688"/>
      <c r="OLL138" s="688"/>
      <c r="OLM138" s="688"/>
      <c r="OLN138" s="688"/>
      <c r="OLO138" s="688"/>
      <c r="OLP138" s="688"/>
      <c r="OLQ138" s="688"/>
      <c r="OLR138" s="688"/>
      <c r="OLS138" s="688"/>
      <c r="OLT138" s="688"/>
      <c r="OLU138" s="688"/>
      <c r="OLV138" s="688"/>
      <c r="OLW138" s="688"/>
      <c r="OLX138" s="688"/>
      <c r="OLY138" s="688"/>
      <c r="OLZ138" s="688"/>
      <c r="OMA138" s="688"/>
      <c r="OMB138" s="688"/>
      <c r="OMC138" s="688"/>
      <c r="OMD138" s="688"/>
      <c r="OME138" s="688"/>
      <c r="OMF138" s="688"/>
      <c r="OMG138" s="688"/>
      <c r="OMH138" s="688"/>
      <c r="OMI138" s="688"/>
      <c r="OMJ138" s="688"/>
      <c r="OMK138" s="688"/>
      <c r="OML138" s="688"/>
      <c r="OMM138" s="688"/>
      <c r="OMN138" s="688"/>
      <c r="OMO138" s="688"/>
      <c r="OMP138" s="688"/>
      <c r="OMQ138" s="688"/>
      <c r="OMR138" s="688"/>
      <c r="OMS138" s="688"/>
      <c r="OMT138" s="688"/>
      <c r="OMU138" s="688"/>
      <c r="OMV138" s="688"/>
      <c r="OMW138" s="688"/>
      <c r="OMX138" s="688"/>
      <c r="OMY138" s="688"/>
      <c r="OMZ138" s="688"/>
      <c r="ONA138" s="688"/>
      <c r="ONB138" s="688"/>
      <c r="ONC138" s="688"/>
      <c r="OND138" s="688"/>
      <c r="ONE138" s="688"/>
      <c r="ONF138" s="688"/>
      <c r="ONG138" s="688"/>
      <c r="ONH138" s="688"/>
      <c r="ONI138" s="688"/>
      <c r="ONJ138" s="688"/>
      <c r="ONK138" s="688"/>
      <c r="ONL138" s="688"/>
      <c r="ONM138" s="688"/>
      <c r="ONN138" s="688"/>
      <c r="ONO138" s="688"/>
      <c r="ONP138" s="688"/>
      <c r="ONQ138" s="688"/>
      <c r="ONR138" s="688"/>
      <c r="ONS138" s="688"/>
      <c r="ONT138" s="688"/>
      <c r="ONU138" s="688"/>
      <c r="ONV138" s="688"/>
      <c r="ONW138" s="688"/>
      <c r="ONX138" s="688"/>
      <c r="ONY138" s="688"/>
      <c r="ONZ138" s="688"/>
      <c r="OOA138" s="688"/>
      <c r="OOB138" s="688"/>
      <c r="OOC138" s="688"/>
      <c r="OOD138" s="688"/>
      <c r="OOE138" s="688"/>
      <c r="OOF138" s="688"/>
      <c r="OOG138" s="688"/>
      <c r="OOH138" s="688"/>
      <c r="OOI138" s="688"/>
      <c r="OOJ138" s="688"/>
      <c r="OOK138" s="688"/>
      <c r="OOL138" s="688"/>
      <c r="OOM138" s="688"/>
      <c r="OON138" s="688"/>
      <c r="OOO138" s="688"/>
      <c r="OOP138" s="688"/>
      <c r="OOQ138" s="688"/>
      <c r="OOR138" s="688"/>
      <c r="OOS138" s="688"/>
      <c r="OOT138" s="688"/>
      <c r="OOU138" s="688"/>
      <c r="OOV138" s="688"/>
      <c r="OOW138" s="688"/>
      <c r="OOX138" s="688"/>
      <c r="OOY138" s="688"/>
      <c r="OOZ138" s="688"/>
      <c r="OPA138" s="688"/>
      <c r="OPB138" s="688"/>
      <c r="OPC138" s="688"/>
      <c r="OPD138" s="688"/>
      <c r="OPE138" s="688"/>
      <c r="OPF138" s="688"/>
      <c r="OPG138" s="688"/>
      <c r="OPH138" s="688"/>
      <c r="OPI138" s="688"/>
      <c r="OPJ138" s="688"/>
      <c r="OPK138" s="688"/>
      <c r="OPL138" s="688"/>
      <c r="OPM138" s="688"/>
      <c r="OPN138" s="688"/>
      <c r="OPO138" s="688"/>
      <c r="OPP138" s="688"/>
      <c r="OPQ138" s="688"/>
      <c r="OPR138" s="688"/>
      <c r="OPS138" s="688"/>
      <c r="OPT138" s="688"/>
      <c r="OPU138" s="688"/>
      <c r="OPV138" s="688"/>
      <c r="OPW138" s="688"/>
      <c r="OPX138" s="688"/>
      <c r="OPY138" s="688"/>
      <c r="OPZ138" s="688"/>
      <c r="OQA138" s="688"/>
      <c r="OQB138" s="688"/>
      <c r="OQC138" s="688"/>
      <c r="OQD138" s="688"/>
      <c r="OQE138" s="688"/>
      <c r="OQF138" s="688"/>
      <c r="OQG138" s="688"/>
      <c r="OQH138" s="688"/>
      <c r="OQI138" s="688"/>
      <c r="OQJ138" s="688"/>
      <c r="OQK138" s="688"/>
      <c r="OQL138" s="688"/>
      <c r="OQM138" s="688"/>
      <c r="OQN138" s="688"/>
      <c r="OQO138" s="688"/>
      <c r="OQP138" s="688"/>
      <c r="OQQ138" s="688"/>
      <c r="OQR138" s="688"/>
      <c r="OQS138" s="688"/>
      <c r="OQT138" s="688"/>
      <c r="OQU138" s="688"/>
      <c r="OQV138" s="688"/>
      <c r="OQW138" s="688"/>
      <c r="OQX138" s="688"/>
      <c r="OQY138" s="688"/>
      <c r="OQZ138" s="688"/>
      <c r="ORA138" s="688"/>
      <c r="ORB138" s="688"/>
      <c r="ORC138" s="688"/>
      <c r="ORD138" s="688"/>
      <c r="ORE138" s="688"/>
      <c r="ORF138" s="688"/>
      <c r="ORG138" s="688"/>
      <c r="ORH138" s="688"/>
      <c r="ORI138" s="688"/>
      <c r="ORJ138" s="688"/>
      <c r="ORK138" s="688"/>
      <c r="ORL138" s="688"/>
      <c r="ORM138" s="688"/>
      <c r="ORN138" s="688"/>
      <c r="ORO138" s="688"/>
      <c r="ORP138" s="688"/>
      <c r="ORQ138" s="688"/>
      <c r="ORR138" s="688"/>
      <c r="ORS138" s="688"/>
      <c r="ORT138" s="688"/>
      <c r="ORU138" s="688"/>
      <c r="ORV138" s="688"/>
      <c r="ORW138" s="688"/>
      <c r="ORX138" s="688"/>
      <c r="ORY138" s="688"/>
      <c r="ORZ138" s="688"/>
      <c r="OSA138" s="688"/>
      <c r="OSB138" s="688"/>
      <c r="OSC138" s="688"/>
      <c r="OSD138" s="688"/>
      <c r="OSE138" s="688"/>
      <c r="OSF138" s="688"/>
      <c r="OSG138" s="688"/>
      <c r="OSH138" s="688"/>
      <c r="OSI138" s="688"/>
      <c r="OSJ138" s="688"/>
      <c r="OSK138" s="688"/>
      <c r="OSL138" s="688"/>
      <c r="OSM138" s="688"/>
      <c r="OSN138" s="688"/>
      <c r="OSO138" s="688"/>
      <c r="OSP138" s="688"/>
      <c r="OSQ138" s="688"/>
      <c r="OSR138" s="688"/>
      <c r="OSS138" s="688"/>
      <c r="OST138" s="688"/>
      <c r="OSU138" s="688"/>
      <c r="OSV138" s="688"/>
      <c r="OSW138" s="688"/>
      <c r="OSX138" s="688"/>
      <c r="OSY138" s="688"/>
      <c r="OSZ138" s="688"/>
      <c r="OTA138" s="688"/>
      <c r="OTB138" s="688"/>
      <c r="OTC138" s="688"/>
      <c r="OTD138" s="688"/>
      <c r="OTE138" s="688"/>
      <c r="OTF138" s="688"/>
      <c r="OTG138" s="688"/>
      <c r="OTH138" s="688"/>
      <c r="OTI138" s="688"/>
      <c r="OTJ138" s="688"/>
      <c r="OTK138" s="688"/>
      <c r="OTL138" s="688"/>
      <c r="OTM138" s="688"/>
      <c r="OTN138" s="688"/>
      <c r="OTO138" s="688"/>
      <c r="OTP138" s="688"/>
      <c r="OTQ138" s="688"/>
      <c r="OTR138" s="688"/>
      <c r="OTS138" s="688"/>
      <c r="OTT138" s="688"/>
      <c r="OTU138" s="688"/>
      <c r="OTV138" s="688"/>
      <c r="OTW138" s="688"/>
      <c r="OTX138" s="688"/>
      <c r="OTY138" s="688"/>
      <c r="OTZ138" s="688"/>
      <c r="OUA138" s="688"/>
      <c r="OUB138" s="688"/>
      <c r="OUC138" s="688"/>
      <c r="OUD138" s="688"/>
      <c r="OUE138" s="688"/>
      <c r="OUF138" s="688"/>
      <c r="OUG138" s="688"/>
      <c r="OUH138" s="688"/>
      <c r="OUI138" s="688"/>
      <c r="OUJ138" s="688"/>
      <c r="OUK138" s="688"/>
      <c r="OUL138" s="688"/>
      <c r="OUM138" s="688"/>
      <c r="OUN138" s="688"/>
      <c r="OUO138" s="688"/>
      <c r="OUP138" s="688"/>
      <c r="OUQ138" s="688"/>
      <c r="OUR138" s="688"/>
      <c r="OUS138" s="688"/>
      <c r="OUT138" s="688"/>
      <c r="OUU138" s="688"/>
      <c r="OUV138" s="688"/>
      <c r="OUW138" s="688"/>
      <c r="OUX138" s="688"/>
      <c r="OUY138" s="688"/>
      <c r="OUZ138" s="688"/>
      <c r="OVA138" s="688"/>
      <c r="OVB138" s="688"/>
      <c r="OVC138" s="688"/>
      <c r="OVD138" s="688"/>
      <c r="OVE138" s="688"/>
      <c r="OVF138" s="688"/>
      <c r="OVG138" s="688"/>
      <c r="OVH138" s="688"/>
      <c r="OVI138" s="688"/>
      <c r="OVJ138" s="688"/>
      <c r="OVK138" s="688"/>
      <c r="OVL138" s="688"/>
      <c r="OVM138" s="688"/>
      <c r="OVN138" s="688"/>
      <c r="OVO138" s="688"/>
      <c r="OVP138" s="688"/>
      <c r="OVQ138" s="688"/>
      <c r="OVR138" s="688"/>
      <c r="OVS138" s="688"/>
      <c r="OVT138" s="688"/>
      <c r="OVU138" s="688"/>
      <c r="OVV138" s="688"/>
      <c r="OVW138" s="688"/>
      <c r="OVX138" s="688"/>
      <c r="OVY138" s="688"/>
      <c r="OVZ138" s="688"/>
      <c r="OWA138" s="688"/>
      <c r="OWB138" s="688"/>
      <c r="OWC138" s="688"/>
      <c r="OWD138" s="688"/>
      <c r="OWE138" s="688"/>
      <c r="OWF138" s="688"/>
      <c r="OWG138" s="688"/>
      <c r="OWH138" s="688"/>
      <c r="OWI138" s="688"/>
      <c r="OWJ138" s="688"/>
      <c r="OWK138" s="688"/>
      <c r="OWL138" s="688"/>
      <c r="OWM138" s="688"/>
      <c r="OWN138" s="688"/>
      <c r="OWO138" s="688"/>
      <c r="OWP138" s="688"/>
      <c r="OWQ138" s="688"/>
      <c r="OWR138" s="688"/>
      <c r="OWS138" s="688"/>
      <c r="OWT138" s="688"/>
      <c r="OWU138" s="688"/>
      <c r="OWV138" s="688"/>
      <c r="OWW138" s="688"/>
      <c r="OWX138" s="688"/>
      <c r="OWY138" s="688"/>
      <c r="OWZ138" s="688"/>
      <c r="OXA138" s="688"/>
      <c r="OXB138" s="688"/>
      <c r="OXC138" s="688"/>
      <c r="OXD138" s="688"/>
      <c r="OXE138" s="688"/>
      <c r="OXF138" s="688"/>
      <c r="OXG138" s="688"/>
      <c r="OXH138" s="688"/>
      <c r="OXI138" s="688"/>
      <c r="OXJ138" s="688"/>
      <c r="OXK138" s="688"/>
      <c r="OXL138" s="688"/>
      <c r="OXM138" s="688"/>
      <c r="OXN138" s="688"/>
      <c r="OXO138" s="688"/>
      <c r="OXP138" s="688"/>
      <c r="OXQ138" s="688"/>
      <c r="OXR138" s="688"/>
      <c r="OXS138" s="688"/>
      <c r="OXT138" s="688"/>
      <c r="OXU138" s="688"/>
      <c r="OXV138" s="688"/>
      <c r="OXW138" s="688"/>
      <c r="OXX138" s="688"/>
      <c r="OXY138" s="688"/>
      <c r="OXZ138" s="688"/>
      <c r="OYA138" s="688"/>
      <c r="OYB138" s="688"/>
      <c r="OYC138" s="688"/>
      <c r="OYD138" s="688"/>
      <c r="OYE138" s="688"/>
      <c r="OYF138" s="688"/>
      <c r="OYG138" s="688"/>
      <c r="OYH138" s="688"/>
      <c r="OYI138" s="688"/>
      <c r="OYJ138" s="688"/>
      <c r="OYK138" s="688"/>
      <c r="OYL138" s="688"/>
      <c r="OYM138" s="688"/>
      <c r="OYN138" s="688"/>
      <c r="OYO138" s="688"/>
      <c r="OYP138" s="688"/>
      <c r="OYQ138" s="688"/>
      <c r="OYR138" s="688"/>
      <c r="OYS138" s="688"/>
      <c r="OYT138" s="688"/>
      <c r="OYU138" s="688"/>
      <c r="OYV138" s="688"/>
      <c r="OYW138" s="688"/>
      <c r="OYX138" s="688"/>
      <c r="OYY138" s="688"/>
      <c r="OYZ138" s="688"/>
      <c r="OZA138" s="688"/>
      <c r="OZB138" s="688"/>
      <c r="OZC138" s="688"/>
      <c r="OZD138" s="688"/>
      <c r="OZE138" s="688"/>
      <c r="OZF138" s="688"/>
      <c r="OZG138" s="688"/>
      <c r="OZH138" s="688"/>
      <c r="OZI138" s="688"/>
      <c r="OZJ138" s="688"/>
      <c r="OZK138" s="688"/>
      <c r="OZL138" s="688"/>
      <c r="OZM138" s="688"/>
      <c r="OZN138" s="688"/>
      <c r="OZO138" s="688"/>
      <c r="OZP138" s="688"/>
      <c r="OZQ138" s="688"/>
      <c r="OZR138" s="688"/>
      <c r="OZS138" s="688"/>
      <c r="OZT138" s="688"/>
      <c r="OZU138" s="688"/>
      <c r="OZV138" s="688"/>
      <c r="OZW138" s="688"/>
      <c r="OZX138" s="688"/>
      <c r="OZY138" s="688"/>
      <c r="OZZ138" s="688"/>
      <c r="PAA138" s="688"/>
      <c r="PAB138" s="688"/>
      <c r="PAC138" s="688"/>
      <c r="PAD138" s="688"/>
      <c r="PAE138" s="688"/>
      <c r="PAF138" s="688"/>
      <c r="PAG138" s="688"/>
      <c r="PAH138" s="688"/>
      <c r="PAI138" s="688"/>
      <c r="PAJ138" s="688"/>
      <c r="PAK138" s="688"/>
      <c r="PAL138" s="688"/>
      <c r="PAM138" s="688"/>
      <c r="PAN138" s="688"/>
      <c r="PAO138" s="688"/>
      <c r="PAP138" s="688"/>
      <c r="PAQ138" s="688"/>
      <c r="PAR138" s="688"/>
      <c r="PAS138" s="688"/>
      <c r="PAT138" s="688"/>
      <c r="PAU138" s="688"/>
      <c r="PAV138" s="688"/>
      <c r="PAW138" s="688"/>
      <c r="PAX138" s="688"/>
      <c r="PAY138" s="688"/>
      <c r="PAZ138" s="688"/>
      <c r="PBA138" s="688"/>
      <c r="PBB138" s="688"/>
      <c r="PBC138" s="688"/>
      <c r="PBD138" s="688"/>
      <c r="PBE138" s="688"/>
      <c r="PBF138" s="688"/>
      <c r="PBG138" s="688"/>
      <c r="PBH138" s="688"/>
      <c r="PBI138" s="688"/>
      <c r="PBJ138" s="688"/>
      <c r="PBK138" s="688"/>
      <c r="PBL138" s="688"/>
      <c r="PBM138" s="688"/>
      <c r="PBN138" s="688"/>
      <c r="PBO138" s="688"/>
      <c r="PBP138" s="688"/>
      <c r="PBQ138" s="688"/>
      <c r="PBR138" s="688"/>
      <c r="PBS138" s="688"/>
      <c r="PBT138" s="688"/>
      <c r="PBU138" s="688"/>
      <c r="PBV138" s="688"/>
      <c r="PBW138" s="688"/>
      <c r="PBX138" s="688"/>
      <c r="PBY138" s="688"/>
      <c r="PBZ138" s="688"/>
      <c r="PCA138" s="688"/>
      <c r="PCB138" s="688"/>
      <c r="PCC138" s="688"/>
      <c r="PCD138" s="688"/>
      <c r="PCE138" s="688"/>
      <c r="PCF138" s="688"/>
      <c r="PCG138" s="688"/>
      <c r="PCH138" s="688"/>
      <c r="PCI138" s="688"/>
      <c r="PCJ138" s="688"/>
      <c r="PCK138" s="688"/>
      <c r="PCL138" s="688"/>
      <c r="PCM138" s="688"/>
      <c r="PCN138" s="688"/>
      <c r="PCO138" s="688"/>
      <c r="PCP138" s="688"/>
      <c r="PCQ138" s="688"/>
      <c r="PCR138" s="688"/>
      <c r="PCS138" s="688"/>
      <c r="PCT138" s="688"/>
      <c r="PCU138" s="688"/>
      <c r="PCV138" s="688"/>
      <c r="PCW138" s="688"/>
      <c r="PCX138" s="688"/>
      <c r="PCY138" s="688"/>
      <c r="PCZ138" s="688"/>
      <c r="PDA138" s="688"/>
      <c r="PDB138" s="688"/>
      <c r="PDC138" s="688"/>
      <c r="PDD138" s="688"/>
      <c r="PDE138" s="688"/>
      <c r="PDF138" s="688"/>
      <c r="PDG138" s="688"/>
      <c r="PDH138" s="688"/>
      <c r="PDI138" s="688"/>
      <c r="PDJ138" s="688"/>
      <c r="PDK138" s="688"/>
      <c r="PDL138" s="688"/>
      <c r="PDM138" s="688"/>
      <c r="PDN138" s="688"/>
      <c r="PDO138" s="688"/>
      <c r="PDP138" s="688"/>
      <c r="PDQ138" s="688"/>
      <c r="PDR138" s="688"/>
      <c r="PDS138" s="688"/>
      <c r="PDT138" s="688"/>
      <c r="PDU138" s="688"/>
      <c r="PDV138" s="688"/>
      <c r="PDW138" s="688"/>
      <c r="PDX138" s="688"/>
      <c r="PDY138" s="688"/>
      <c r="PDZ138" s="688"/>
      <c r="PEA138" s="688"/>
      <c r="PEB138" s="688"/>
      <c r="PEC138" s="688"/>
      <c r="PED138" s="688"/>
      <c r="PEE138" s="688"/>
      <c r="PEF138" s="688"/>
      <c r="PEG138" s="688"/>
      <c r="PEH138" s="688"/>
      <c r="PEI138" s="688"/>
      <c r="PEJ138" s="688"/>
      <c r="PEK138" s="688"/>
      <c r="PEL138" s="688"/>
      <c r="PEM138" s="688"/>
      <c r="PEN138" s="688"/>
      <c r="PEO138" s="688"/>
      <c r="PEP138" s="688"/>
      <c r="PEQ138" s="688"/>
      <c r="PER138" s="688"/>
      <c r="PES138" s="688"/>
      <c r="PET138" s="688"/>
      <c r="PEU138" s="688"/>
      <c r="PEV138" s="688"/>
      <c r="PEW138" s="688"/>
      <c r="PEX138" s="688"/>
      <c r="PEY138" s="688"/>
      <c r="PEZ138" s="688"/>
      <c r="PFA138" s="688"/>
      <c r="PFB138" s="688"/>
      <c r="PFC138" s="688"/>
      <c r="PFD138" s="688"/>
      <c r="PFE138" s="688"/>
      <c r="PFF138" s="688"/>
      <c r="PFG138" s="688"/>
      <c r="PFH138" s="688"/>
      <c r="PFI138" s="688"/>
      <c r="PFJ138" s="688"/>
      <c r="PFK138" s="688"/>
      <c r="PFL138" s="688"/>
      <c r="PFM138" s="688"/>
      <c r="PFN138" s="688"/>
      <c r="PFO138" s="688"/>
      <c r="PFP138" s="688"/>
      <c r="PFQ138" s="688"/>
      <c r="PFR138" s="688"/>
      <c r="PFS138" s="688"/>
      <c r="PFT138" s="688"/>
      <c r="PFU138" s="688"/>
      <c r="PFV138" s="688"/>
      <c r="PFW138" s="688"/>
      <c r="PFX138" s="688"/>
      <c r="PFY138" s="688"/>
      <c r="PFZ138" s="688"/>
      <c r="PGA138" s="688"/>
      <c r="PGB138" s="688"/>
      <c r="PGC138" s="688"/>
      <c r="PGD138" s="688"/>
      <c r="PGE138" s="688"/>
      <c r="PGF138" s="688"/>
      <c r="PGG138" s="688"/>
      <c r="PGH138" s="688"/>
      <c r="PGI138" s="688"/>
      <c r="PGJ138" s="688"/>
      <c r="PGK138" s="688"/>
      <c r="PGL138" s="688"/>
      <c r="PGM138" s="688"/>
      <c r="PGN138" s="688"/>
      <c r="PGO138" s="688"/>
      <c r="PGP138" s="688"/>
      <c r="PGQ138" s="688"/>
      <c r="PGR138" s="688"/>
      <c r="PGS138" s="688"/>
      <c r="PGT138" s="688"/>
      <c r="PGU138" s="688"/>
      <c r="PGV138" s="688"/>
      <c r="PGW138" s="688"/>
      <c r="PGX138" s="688"/>
      <c r="PGY138" s="688"/>
      <c r="PGZ138" s="688"/>
      <c r="PHA138" s="688"/>
      <c r="PHB138" s="688"/>
      <c r="PHC138" s="688"/>
      <c r="PHD138" s="688"/>
      <c r="PHE138" s="688"/>
      <c r="PHF138" s="688"/>
      <c r="PHG138" s="688"/>
      <c r="PHH138" s="688"/>
      <c r="PHI138" s="688"/>
      <c r="PHJ138" s="688"/>
      <c r="PHK138" s="688"/>
      <c r="PHL138" s="688"/>
      <c r="PHM138" s="688"/>
      <c r="PHN138" s="688"/>
      <c r="PHO138" s="688"/>
      <c r="PHP138" s="688"/>
      <c r="PHQ138" s="688"/>
      <c r="PHR138" s="688"/>
      <c r="PHS138" s="688"/>
      <c r="PHT138" s="688"/>
      <c r="PHU138" s="688"/>
      <c r="PHV138" s="688"/>
      <c r="PHW138" s="688"/>
      <c r="PHX138" s="688"/>
      <c r="PHY138" s="688"/>
      <c r="PHZ138" s="688"/>
      <c r="PIA138" s="688"/>
      <c r="PIB138" s="688"/>
      <c r="PIC138" s="688"/>
      <c r="PID138" s="688"/>
      <c r="PIE138" s="688"/>
      <c r="PIF138" s="688"/>
      <c r="PIG138" s="688"/>
      <c r="PIH138" s="688"/>
      <c r="PII138" s="688"/>
      <c r="PIJ138" s="688"/>
      <c r="PIK138" s="688"/>
      <c r="PIL138" s="688"/>
      <c r="PIM138" s="688"/>
      <c r="PIN138" s="688"/>
      <c r="PIO138" s="688"/>
      <c r="PIP138" s="688"/>
      <c r="PIQ138" s="688"/>
      <c r="PIR138" s="688"/>
      <c r="PIS138" s="688"/>
      <c r="PIT138" s="688"/>
      <c r="PIU138" s="688"/>
      <c r="PIV138" s="688"/>
      <c r="PIW138" s="688"/>
      <c r="PIX138" s="688"/>
      <c r="PIY138" s="688"/>
      <c r="PIZ138" s="688"/>
      <c r="PJA138" s="688"/>
      <c r="PJB138" s="688"/>
      <c r="PJC138" s="688"/>
      <c r="PJD138" s="688"/>
      <c r="PJE138" s="688"/>
      <c r="PJF138" s="688"/>
      <c r="PJG138" s="688"/>
      <c r="PJH138" s="688"/>
      <c r="PJI138" s="688"/>
      <c r="PJJ138" s="688"/>
      <c r="PJK138" s="688"/>
      <c r="PJL138" s="688"/>
      <c r="PJM138" s="688"/>
      <c r="PJN138" s="688"/>
      <c r="PJO138" s="688"/>
      <c r="PJP138" s="688"/>
      <c r="PJQ138" s="688"/>
      <c r="PJR138" s="688"/>
      <c r="PJS138" s="688"/>
      <c r="PJT138" s="688"/>
      <c r="PJU138" s="688"/>
      <c r="PJV138" s="688"/>
      <c r="PJW138" s="688"/>
      <c r="PJX138" s="688"/>
      <c r="PJY138" s="688"/>
      <c r="PJZ138" s="688"/>
      <c r="PKA138" s="688"/>
      <c r="PKB138" s="688"/>
      <c r="PKC138" s="688"/>
      <c r="PKD138" s="688"/>
      <c r="PKE138" s="688"/>
      <c r="PKF138" s="688"/>
      <c r="PKG138" s="688"/>
      <c r="PKH138" s="688"/>
      <c r="PKI138" s="688"/>
      <c r="PKJ138" s="688"/>
      <c r="PKK138" s="688"/>
      <c r="PKL138" s="688"/>
      <c r="PKM138" s="688"/>
      <c r="PKN138" s="688"/>
      <c r="PKO138" s="688"/>
      <c r="PKP138" s="688"/>
      <c r="PKQ138" s="688"/>
      <c r="PKR138" s="688"/>
      <c r="PKS138" s="688"/>
      <c r="PKT138" s="688"/>
      <c r="PKU138" s="688"/>
      <c r="PKV138" s="688"/>
      <c r="PKW138" s="688"/>
      <c r="PKX138" s="688"/>
      <c r="PKY138" s="688"/>
      <c r="PKZ138" s="688"/>
      <c r="PLA138" s="688"/>
      <c r="PLB138" s="688"/>
      <c r="PLC138" s="688"/>
      <c r="PLD138" s="688"/>
      <c r="PLE138" s="688"/>
      <c r="PLF138" s="688"/>
      <c r="PLG138" s="688"/>
      <c r="PLH138" s="688"/>
      <c r="PLI138" s="688"/>
      <c r="PLJ138" s="688"/>
      <c r="PLK138" s="688"/>
      <c r="PLL138" s="688"/>
      <c r="PLM138" s="688"/>
      <c r="PLN138" s="688"/>
      <c r="PLO138" s="688"/>
      <c r="PLP138" s="688"/>
      <c r="PLQ138" s="688"/>
      <c r="PLR138" s="688"/>
      <c r="PLS138" s="688"/>
      <c r="PLT138" s="688"/>
      <c r="PLU138" s="688"/>
      <c r="PLV138" s="688"/>
      <c r="PLW138" s="688"/>
      <c r="PLX138" s="688"/>
      <c r="PLY138" s="688"/>
      <c r="PLZ138" s="688"/>
      <c r="PMA138" s="688"/>
      <c r="PMB138" s="688"/>
      <c r="PMC138" s="688"/>
      <c r="PMD138" s="688"/>
      <c r="PME138" s="688"/>
      <c r="PMF138" s="688"/>
      <c r="PMG138" s="688"/>
      <c r="PMH138" s="688"/>
      <c r="PMI138" s="688"/>
      <c r="PMJ138" s="688"/>
      <c r="PMK138" s="688"/>
      <c r="PML138" s="688"/>
      <c r="PMM138" s="688"/>
      <c r="PMN138" s="688"/>
      <c r="PMO138" s="688"/>
      <c r="PMP138" s="688"/>
      <c r="PMQ138" s="688"/>
      <c r="PMR138" s="688"/>
      <c r="PMS138" s="688"/>
      <c r="PMT138" s="688"/>
      <c r="PMU138" s="688"/>
      <c r="PMV138" s="688"/>
      <c r="PMW138" s="688"/>
      <c r="PMX138" s="688"/>
      <c r="PMY138" s="688"/>
      <c r="PMZ138" s="688"/>
      <c r="PNA138" s="688"/>
      <c r="PNB138" s="688"/>
      <c r="PNC138" s="688"/>
      <c r="PND138" s="688"/>
      <c r="PNE138" s="688"/>
      <c r="PNF138" s="688"/>
      <c r="PNG138" s="688"/>
      <c r="PNH138" s="688"/>
      <c r="PNI138" s="688"/>
      <c r="PNJ138" s="688"/>
      <c r="PNK138" s="688"/>
      <c r="PNL138" s="688"/>
      <c r="PNM138" s="688"/>
      <c r="PNN138" s="688"/>
      <c r="PNO138" s="688"/>
      <c r="PNP138" s="688"/>
      <c r="PNQ138" s="688"/>
      <c r="PNR138" s="688"/>
      <c r="PNS138" s="688"/>
      <c r="PNT138" s="688"/>
      <c r="PNU138" s="688"/>
      <c r="PNV138" s="688"/>
      <c r="PNW138" s="688"/>
      <c r="PNX138" s="688"/>
      <c r="PNY138" s="688"/>
      <c r="PNZ138" s="688"/>
      <c r="POA138" s="688"/>
      <c r="POB138" s="688"/>
      <c r="POC138" s="688"/>
      <c r="POD138" s="688"/>
      <c r="POE138" s="688"/>
      <c r="POF138" s="688"/>
      <c r="POG138" s="688"/>
      <c r="POH138" s="688"/>
      <c r="POI138" s="688"/>
      <c r="POJ138" s="688"/>
      <c r="POK138" s="688"/>
      <c r="POL138" s="688"/>
      <c r="POM138" s="688"/>
      <c r="PON138" s="688"/>
      <c r="POO138" s="688"/>
      <c r="POP138" s="688"/>
      <c r="POQ138" s="688"/>
      <c r="POR138" s="688"/>
      <c r="POS138" s="688"/>
      <c r="POT138" s="688"/>
      <c r="POU138" s="688"/>
      <c r="POV138" s="688"/>
      <c r="POW138" s="688"/>
      <c r="POX138" s="688"/>
      <c r="POY138" s="688"/>
      <c r="POZ138" s="688"/>
      <c r="PPA138" s="688"/>
      <c r="PPB138" s="688"/>
      <c r="PPC138" s="688"/>
      <c r="PPD138" s="688"/>
      <c r="PPE138" s="688"/>
      <c r="PPF138" s="688"/>
      <c r="PPG138" s="688"/>
      <c r="PPH138" s="688"/>
      <c r="PPI138" s="688"/>
      <c r="PPJ138" s="688"/>
      <c r="PPK138" s="688"/>
      <c r="PPL138" s="688"/>
      <c r="PPM138" s="688"/>
      <c r="PPN138" s="688"/>
      <c r="PPO138" s="688"/>
      <c r="PPP138" s="688"/>
      <c r="PPQ138" s="688"/>
      <c r="PPR138" s="688"/>
      <c r="PPS138" s="688"/>
      <c r="PPT138" s="688"/>
      <c r="PPU138" s="688"/>
      <c r="PPV138" s="688"/>
      <c r="PPW138" s="688"/>
      <c r="PPX138" s="688"/>
      <c r="PPY138" s="688"/>
      <c r="PPZ138" s="688"/>
      <c r="PQA138" s="688"/>
      <c r="PQB138" s="688"/>
      <c r="PQC138" s="688"/>
      <c r="PQD138" s="688"/>
      <c r="PQE138" s="688"/>
      <c r="PQF138" s="688"/>
      <c r="PQG138" s="688"/>
      <c r="PQH138" s="688"/>
      <c r="PQI138" s="688"/>
      <c r="PQJ138" s="688"/>
      <c r="PQK138" s="688"/>
      <c r="PQL138" s="688"/>
      <c r="PQM138" s="688"/>
      <c r="PQN138" s="688"/>
      <c r="PQO138" s="688"/>
      <c r="PQP138" s="688"/>
      <c r="PQQ138" s="688"/>
      <c r="PQR138" s="688"/>
      <c r="PQS138" s="688"/>
      <c r="PQT138" s="688"/>
      <c r="PQU138" s="688"/>
      <c r="PQV138" s="688"/>
      <c r="PQW138" s="688"/>
      <c r="PQX138" s="688"/>
      <c r="PQY138" s="688"/>
      <c r="PQZ138" s="688"/>
      <c r="PRA138" s="688"/>
      <c r="PRB138" s="688"/>
      <c r="PRC138" s="688"/>
      <c r="PRD138" s="688"/>
      <c r="PRE138" s="688"/>
      <c r="PRF138" s="688"/>
      <c r="PRG138" s="688"/>
      <c r="PRH138" s="688"/>
      <c r="PRI138" s="688"/>
      <c r="PRJ138" s="688"/>
      <c r="PRK138" s="688"/>
      <c r="PRL138" s="688"/>
      <c r="PRM138" s="688"/>
      <c r="PRN138" s="688"/>
      <c r="PRO138" s="688"/>
      <c r="PRP138" s="688"/>
      <c r="PRQ138" s="688"/>
      <c r="PRR138" s="688"/>
      <c r="PRS138" s="688"/>
      <c r="PRT138" s="688"/>
      <c r="PRU138" s="688"/>
      <c r="PRV138" s="688"/>
      <c r="PRW138" s="688"/>
      <c r="PRX138" s="688"/>
      <c r="PRY138" s="688"/>
      <c r="PRZ138" s="688"/>
      <c r="PSA138" s="688"/>
      <c r="PSB138" s="688"/>
      <c r="PSC138" s="688"/>
      <c r="PSD138" s="688"/>
      <c r="PSE138" s="688"/>
      <c r="PSF138" s="688"/>
      <c r="PSG138" s="688"/>
      <c r="PSH138" s="688"/>
      <c r="PSI138" s="688"/>
      <c r="PSJ138" s="688"/>
      <c r="PSK138" s="688"/>
      <c r="PSL138" s="688"/>
      <c r="PSM138" s="688"/>
      <c r="PSN138" s="688"/>
      <c r="PSO138" s="688"/>
      <c r="PSP138" s="688"/>
      <c r="PSQ138" s="688"/>
      <c r="PSR138" s="688"/>
      <c r="PSS138" s="688"/>
      <c r="PST138" s="688"/>
      <c r="PSU138" s="688"/>
      <c r="PSV138" s="688"/>
      <c r="PSW138" s="688"/>
      <c r="PSX138" s="688"/>
      <c r="PSY138" s="688"/>
      <c r="PSZ138" s="688"/>
      <c r="PTA138" s="688"/>
      <c r="PTB138" s="688"/>
      <c r="PTC138" s="688"/>
      <c r="PTD138" s="688"/>
      <c r="PTE138" s="688"/>
      <c r="PTF138" s="688"/>
      <c r="PTG138" s="688"/>
      <c r="PTH138" s="688"/>
      <c r="PTI138" s="688"/>
      <c r="PTJ138" s="688"/>
      <c r="PTK138" s="688"/>
      <c r="PTL138" s="688"/>
      <c r="PTM138" s="688"/>
      <c r="PTN138" s="688"/>
      <c r="PTO138" s="688"/>
      <c r="PTP138" s="688"/>
      <c r="PTQ138" s="688"/>
      <c r="PTR138" s="688"/>
      <c r="PTS138" s="688"/>
      <c r="PTT138" s="688"/>
      <c r="PTU138" s="688"/>
      <c r="PTV138" s="688"/>
      <c r="PTW138" s="688"/>
      <c r="PTX138" s="688"/>
      <c r="PTY138" s="688"/>
      <c r="PTZ138" s="688"/>
      <c r="PUA138" s="688"/>
      <c r="PUB138" s="688"/>
      <c r="PUC138" s="688"/>
      <c r="PUD138" s="688"/>
      <c r="PUE138" s="688"/>
      <c r="PUF138" s="688"/>
      <c r="PUG138" s="688"/>
      <c r="PUH138" s="688"/>
      <c r="PUI138" s="688"/>
      <c r="PUJ138" s="688"/>
      <c r="PUK138" s="688"/>
      <c r="PUL138" s="688"/>
      <c r="PUM138" s="688"/>
      <c r="PUN138" s="688"/>
      <c r="PUO138" s="688"/>
      <c r="PUP138" s="688"/>
      <c r="PUQ138" s="688"/>
      <c r="PUR138" s="688"/>
      <c r="PUS138" s="688"/>
      <c r="PUT138" s="688"/>
      <c r="PUU138" s="688"/>
      <c r="PUV138" s="688"/>
      <c r="PUW138" s="688"/>
      <c r="PUX138" s="688"/>
      <c r="PUY138" s="688"/>
      <c r="PUZ138" s="688"/>
      <c r="PVA138" s="688"/>
      <c r="PVB138" s="688"/>
      <c r="PVC138" s="688"/>
      <c r="PVD138" s="688"/>
      <c r="PVE138" s="688"/>
      <c r="PVF138" s="688"/>
      <c r="PVG138" s="688"/>
      <c r="PVH138" s="688"/>
      <c r="PVI138" s="688"/>
      <c r="PVJ138" s="688"/>
      <c r="PVK138" s="688"/>
      <c r="PVL138" s="688"/>
      <c r="PVM138" s="688"/>
      <c r="PVN138" s="688"/>
      <c r="PVO138" s="688"/>
      <c r="PVP138" s="688"/>
      <c r="PVQ138" s="688"/>
      <c r="PVR138" s="688"/>
      <c r="PVS138" s="688"/>
      <c r="PVT138" s="688"/>
      <c r="PVU138" s="688"/>
      <c r="PVV138" s="688"/>
      <c r="PVW138" s="688"/>
      <c r="PVX138" s="688"/>
      <c r="PVY138" s="688"/>
      <c r="PVZ138" s="688"/>
      <c r="PWA138" s="688"/>
      <c r="PWB138" s="688"/>
      <c r="PWC138" s="688"/>
      <c r="PWD138" s="688"/>
      <c r="PWE138" s="688"/>
      <c r="PWF138" s="688"/>
      <c r="PWG138" s="688"/>
      <c r="PWH138" s="688"/>
      <c r="PWI138" s="688"/>
      <c r="PWJ138" s="688"/>
      <c r="PWK138" s="688"/>
      <c r="PWL138" s="688"/>
      <c r="PWM138" s="688"/>
      <c r="PWN138" s="688"/>
      <c r="PWO138" s="688"/>
      <c r="PWP138" s="688"/>
      <c r="PWQ138" s="688"/>
      <c r="PWR138" s="688"/>
      <c r="PWS138" s="688"/>
      <c r="PWT138" s="688"/>
      <c r="PWU138" s="688"/>
      <c r="PWV138" s="688"/>
      <c r="PWW138" s="688"/>
      <c r="PWX138" s="688"/>
      <c r="PWY138" s="688"/>
      <c r="PWZ138" s="688"/>
      <c r="PXA138" s="688"/>
      <c r="PXB138" s="688"/>
      <c r="PXC138" s="688"/>
      <c r="PXD138" s="688"/>
      <c r="PXE138" s="688"/>
      <c r="PXF138" s="688"/>
      <c r="PXG138" s="688"/>
      <c r="PXH138" s="688"/>
      <c r="PXI138" s="688"/>
      <c r="PXJ138" s="688"/>
      <c r="PXK138" s="688"/>
      <c r="PXL138" s="688"/>
      <c r="PXM138" s="688"/>
      <c r="PXN138" s="688"/>
      <c r="PXO138" s="688"/>
      <c r="PXP138" s="688"/>
      <c r="PXQ138" s="688"/>
      <c r="PXR138" s="688"/>
      <c r="PXS138" s="688"/>
      <c r="PXT138" s="688"/>
      <c r="PXU138" s="688"/>
      <c r="PXV138" s="688"/>
      <c r="PXW138" s="688"/>
      <c r="PXX138" s="688"/>
      <c r="PXY138" s="688"/>
      <c r="PXZ138" s="688"/>
      <c r="PYA138" s="688"/>
      <c r="PYB138" s="688"/>
      <c r="PYC138" s="688"/>
      <c r="PYD138" s="688"/>
      <c r="PYE138" s="688"/>
      <c r="PYF138" s="688"/>
      <c r="PYG138" s="688"/>
      <c r="PYH138" s="688"/>
      <c r="PYI138" s="688"/>
      <c r="PYJ138" s="688"/>
      <c r="PYK138" s="688"/>
      <c r="PYL138" s="688"/>
      <c r="PYM138" s="688"/>
      <c r="PYN138" s="688"/>
      <c r="PYO138" s="688"/>
      <c r="PYP138" s="688"/>
      <c r="PYQ138" s="688"/>
      <c r="PYR138" s="688"/>
      <c r="PYS138" s="688"/>
      <c r="PYT138" s="688"/>
      <c r="PYU138" s="688"/>
      <c r="PYV138" s="688"/>
      <c r="PYW138" s="688"/>
      <c r="PYX138" s="688"/>
      <c r="PYY138" s="688"/>
      <c r="PYZ138" s="688"/>
      <c r="PZA138" s="688"/>
      <c r="PZB138" s="688"/>
      <c r="PZC138" s="688"/>
      <c r="PZD138" s="688"/>
      <c r="PZE138" s="688"/>
      <c r="PZF138" s="688"/>
      <c r="PZG138" s="688"/>
      <c r="PZH138" s="688"/>
      <c r="PZI138" s="688"/>
      <c r="PZJ138" s="688"/>
      <c r="PZK138" s="688"/>
      <c r="PZL138" s="688"/>
      <c r="PZM138" s="688"/>
      <c r="PZN138" s="688"/>
      <c r="PZO138" s="688"/>
      <c r="PZP138" s="688"/>
      <c r="PZQ138" s="688"/>
      <c r="PZR138" s="688"/>
      <c r="PZS138" s="688"/>
      <c r="PZT138" s="688"/>
      <c r="PZU138" s="688"/>
      <c r="PZV138" s="688"/>
      <c r="PZW138" s="688"/>
      <c r="PZX138" s="688"/>
      <c r="PZY138" s="688"/>
      <c r="PZZ138" s="688"/>
      <c r="QAA138" s="688"/>
      <c r="QAB138" s="688"/>
      <c r="QAC138" s="688"/>
      <c r="QAD138" s="688"/>
      <c r="QAE138" s="688"/>
      <c r="QAF138" s="688"/>
      <c r="QAG138" s="688"/>
      <c r="QAH138" s="688"/>
      <c r="QAI138" s="688"/>
      <c r="QAJ138" s="688"/>
      <c r="QAK138" s="688"/>
      <c r="QAL138" s="688"/>
      <c r="QAM138" s="688"/>
      <c r="QAN138" s="688"/>
      <c r="QAO138" s="688"/>
      <c r="QAP138" s="688"/>
      <c r="QAQ138" s="688"/>
      <c r="QAR138" s="688"/>
      <c r="QAS138" s="688"/>
      <c r="QAT138" s="688"/>
      <c r="QAU138" s="688"/>
      <c r="QAV138" s="688"/>
      <c r="QAW138" s="688"/>
      <c r="QAX138" s="688"/>
      <c r="QAY138" s="688"/>
      <c r="QAZ138" s="688"/>
      <c r="QBA138" s="688"/>
      <c r="QBB138" s="688"/>
      <c r="QBC138" s="688"/>
      <c r="QBD138" s="688"/>
      <c r="QBE138" s="688"/>
      <c r="QBF138" s="688"/>
      <c r="QBG138" s="688"/>
      <c r="QBH138" s="688"/>
      <c r="QBI138" s="688"/>
      <c r="QBJ138" s="688"/>
      <c r="QBK138" s="688"/>
      <c r="QBL138" s="688"/>
      <c r="QBM138" s="688"/>
      <c r="QBN138" s="688"/>
      <c r="QBO138" s="688"/>
      <c r="QBP138" s="688"/>
      <c r="QBQ138" s="688"/>
      <c r="QBR138" s="688"/>
      <c r="QBS138" s="688"/>
      <c r="QBT138" s="688"/>
      <c r="QBU138" s="688"/>
      <c r="QBV138" s="688"/>
      <c r="QBW138" s="688"/>
      <c r="QBX138" s="688"/>
      <c r="QBY138" s="688"/>
      <c r="QBZ138" s="688"/>
      <c r="QCA138" s="688"/>
      <c r="QCB138" s="688"/>
      <c r="QCC138" s="688"/>
      <c r="QCD138" s="688"/>
      <c r="QCE138" s="688"/>
      <c r="QCF138" s="688"/>
      <c r="QCG138" s="688"/>
      <c r="QCH138" s="688"/>
      <c r="QCI138" s="688"/>
      <c r="QCJ138" s="688"/>
      <c r="QCK138" s="688"/>
      <c r="QCL138" s="688"/>
      <c r="QCM138" s="688"/>
      <c r="QCN138" s="688"/>
      <c r="QCO138" s="688"/>
      <c r="QCP138" s="688"/>
      <c r="QCQ138" s="688"/>
      <c r="QCR138" s="688"/>
      <c r="QCS138" s="688"/>
      <c r="QCT138" s="688"/>
      <c r="QCU138" s="688"/>
      <c r="QCV138" s="688"/>
      <c r="QCW138" s="688"/>
      <c r="QCX138" s="688"/>
      <c r="QCY138" s="688"/>
      <c r="QCZ138" s="688"/>
      <c r="QDA138" s="688"/>
      <c r="QDB138" s="688"/>
      <c r="QDC138" s="688"/>
      <c r="QDD138" s="688"/>
      <c r="QDE138" s="688"/>
      <c r="QDF138" s="688"/>
      <c r="QDG138" s="688"/>
      <c r="QDH138" s="688"/>
      <c r="QDI138" s="688"/>
      <c r="QDJ138" s="688"/>
      <c r="QDK138" s="688"/>
      <c r="QDL138" s="688"/>
      <c r="QDM138" s="688"/>
      <c r="QDN138" s="688"/>
      <c r="QDO138" s="688"/>
      <c r="QDP138" s="688"/>
      <c r="QDQ138" s="688"/>
      <c r="QDR138" s="688"/>
      <c r="QDS138" s="688"/>
      <c r="QDT138" s="688"/>
      <c r="QDU138" s="688"/>
      <c r="QDV138" s="688"/>
      <c r="QDW138" s="688"/>
      <c r="QDX138" s="688"/>
      <c r="QDY138" s="688"/>
      <c r="QDZ138" s="688"/>
      <c r="QEA138" s="688"/>
      <c r="QEB138" s="688"/>
      <c r="QEC138" s="688"/>
      <c r="QED138" s="688"/>
      <c r="QEE138" s="688"/>
      <c r="QEF138" s="688"/>
      <c r="QEG138" s="688"/>
      <c r="QEH138" s="688"/>
      <c r="QEI138" s="688"/>
      <c r="QEJ138" s="688"/>
      <c r="QEK138" s="688"/>
      <c r="QEL138" s="688"/>
      <c r="QEM138" s="688"/>
      <c r="QEN138" s="688"/>
      <c r="QEO138" s="688"/>
      <c r="QEP138" s="688"/>
      <c r="QEQ138" s="688"/>
      <c r="QER138" s="688"/>
      <c r="QES138" s="688"/>
      <c r="QET138" s="688"/>
      <c r="QEU138" s="688"/>
      <c r="QEV138" s="688"/>
      <c r="QEW138" s="688"/>
      <c r="QEX138" s="688"/>
      <c r="QEY138" s="688"/>
      <c r="QEZ138" s="688"/>
      <c r="QFA138" s="688"/>
      <c r="QFB138" s="688"/>
      <c r="QFC138" s="688"/>
      <c r="QFD138" s="688"/>
      <c r="QFE138" s="688"/>
      <c r="QFF138" s="688"/>
      <c r="QFG138" s="688"/>
      <c r="QFH138" s="688"/>
      <c r="QFI138" s="688"/>
      <c r="QFJ138" s="688"/>
      <c r="QFK138" s="688"/>
      <c r="QFL138" s="688"/>
      <c r="QFM138" s="688"/>
      <c r="QFN138" s="688"/>
      <c r="QFO138" s="688"/>
      <c r="QFP138" s="688"/>
      <c r="QFQ138" s="688"/>
      <c r="QFR138" s="688"/>
      <c r="QFS138" s="688"/>
      <c r="QFT138" s="688"/>
      <c r="QFU138" s="688"/>
      <c r="QFV138" s="688"/>
      <c r="QFW138" s="688"/>
      <c r="QFX138" s="688"/>
      <c r="QFY138" s="688"/>
      <c r="QFZ138" s="688"/>
      <c r="QGA138" s="688"/>
      <c r="QGB138" s="688"/>
      <c r="QGC138" s="688"/>
      <c r="QGD138" s="688"/>
      <c r="QGE138" s="688"/>
      <c r="QGF138" s="688"/>
      <c r="QGG138" s="688"/>
      <c r="QGH138" s="688"/>
      <c r="QGI138" s="688"/>
      <c r="QGJ138" s="688"/>
      <c r="QGK138" s="688"/>
      <c r="QGL138" s="688"/>
      <c r="QGM138" s="688"/>
      <c r="QGN138" s="688"/>
      <c r="QGO138" s="688"/>
      <c r="QGP138" s="688"/>
      <c r="QGQ138" s="688"/>
      <c r="QGR138" s="688"/>
      <c r="QGS138" s="688"/>
      <c r="QGT138" s="688"/>
      <c r="QGU138" s="688"/>
      <c r="QGV138" s="688"/>
      <c r="QGW138" s="688"/>
      <c r="QGX138" s="688"/>
      <c r="QGY138" s="688"/>
      <c r="QGZ138" s="688"/>
      <c r="QHA138" s="688"/>
      <c r="QHB138" s="688"/>
      <c r="QHC138" s="688"/>
      <c r="QHD138" s="688"/>
      <c r="QHE138" s="688"/>
      <c r="QHF138" s="688"/>
      <c r="QHG138" s="688"/>
      <c r="QHH138" s="688"/>
      <c r="QHI138" s="688"/>
      <c r="QHJ138" s="688"/>
      <c r="QHK138" s="688"/>
      <c r="QHL138" s="688"/>
      <c r="QHM138" s="688"/>
      <c r="QHN138" s="688"/>
      <c r="QHO138" s="688"/>
      <c r="QHP138" s="688"/>
      <c r="QHQ138" s="688"/>
      <c r="QHR138" s="688"/>
      <c r="QHS138" s="688"/>
      <c r="QHT138" s="688"/>
      <c r="QHU138" s="688"/>
      <c r="QHV138" s="688"/>
      <c r="QHW138" s="688"/>
      <c r="QHX138" s="688"/>
      <c r="QHY138" s="688"/>
      <c r="QHZ138" s="688"/>
      <c r="QIA138" s="688"/>
      <c r="QIB138" s="688"/>
      <c r="QIC138" s="688"/>
      <c r="QID138" s="688"/>
      <c r="QIE138" s="688"/>
      <c r="QIF138" s="688"/>
      <c r="QIG138" s="688"/>
      <c r="QIH138" s="688"/>
      <c r="QII138" s="688"/>
      <c r="QIJ138" s="688"/>
      <c r="QIK138" s="688"/>
      <c r="QIL138" s="688"/>
      <c r="QIM138" s="688"/>
      <c r="QIN138" s="688"/>
      <c r="QIO138" s="688"/>
      <c r="QIP138" s="688"/>
      <c r="QIQ138" s="688"/>
      <c r="QIR138" s="688"/>
      <c r="QIS138" s="688"/>
      <c r="QIT138" s="688"/>
      <c r="QIU138" s="688"/>
      <c r="QIV138" s="688"/>
      <c r="QIW138" s="688"/>
      <c r="QIX138" s="688"/>
      <c r="QIY138" s="688"/>
      <c r="QIZ138" s="688"/>
      <c r="QJA138" s="688"/>
      <c r="QJB138" s="688"/>
      <c r="QJC138" s="688"/>
      <c r="QJD138" s="688"/>
      <c r="QJE138" s="688"/>
      <c r="QJF138" s="688"/>
      <c r="QJG138" s="688"/>
      <c r="QJH138" s="688"/>
      <c r="QJI138" s="688"/>
      <c r="QJJ138" s="688"/>
      <c r="QJK138" s="688"/>
      <c r="QJL138" s="688"/>
      <c r="QJM138" s="688"/>
      <c r="QJN138" s="688"/>
      <c r="QJO138" s="688"/>
      <c r="QJP138" s="688"/>
      <c r="QJQ138" s="688"/>
      <c r="QJR138" s="688"/>
      <c r="QJS138" s="688"/>
      <c r="QJT138" s="688"/>
      <c r="QJU138" s="688"/>
      <c r="QJV138" s="688"/>
      <c r="QJW138" s="688"/>
      <c r="QJX138" s="688"/>
      <c r="QJY138" s="688"/>
      <c r="QJZ138" s="688"/>
      <c r="QKA138" s="688"/>
      <c r="QKB138" s="688"/>
      <c r="QKC138" s="688"/>
      <c r="QKD138" s="688"/>
      <c r="QKE138" s="688"/>
      <c r="QKF138" s="688"/>
      <c r="QKG138" s="688"/>
      <c r="QKH138" s="688"/>
      <c r="QKI138" s="688"/>
      <c r="QKJ138" s="688"/>
      <c r="QKK138" s="688"/>
      <c r="QKL138" s="688"/>
      <c r="QKM138" s="688"/>
      <c r="QKN138" s="688"/>
      <c r="QKO138" s="688"/>
      <c r="QKP138" s="688"/>
      <c r="QKQ138" s="688"/>
      <c r="QKR138" s="688"/>
      <c r="QKS138" s="688"/>
      <c r="QKT138" s="688"/>
      <c r="QKU138" s="688"/>
      <c r="QKV138" s="688"/>
      <c r="QKW138" s="688"/>
      <c r="QKX138" s="688"/>
      <c r="QKY138" s="688"/>
      <c r="QKZ138" s="688"/>
      <c r="QLA138" s="688"/>
      <c r="QLB138" s="688"/>
      <c r="QLC138" s="688"/>
      <c r="QLD138" s="688"/>
      <c r="QLE138" s="688"/>
      <c r="QLF138" s="688"/>
      <c r="QLG138" s="688"/>
      <c r="QLH138" s="688"/>
      <c r="QLI138" s="688"/>
      <c r="QLJ138" s="688"/>
      <c r="QLK138" s="688"/>
      <c r="QLL138" s="688"/>
      <c r="QLM138" s="688"/>
      <c r="QLN138" s="688"/>
      <c r="QLO138" s="688"/>
      <c r="QLP138" s="688"/>
      <c r="QLQ138" s="688"/>
      <c r="QLR138" s="688"/>
      <c r="QLS138" s="688"/>
      <c r="QLT138" s="688"/>
      <c r="QLU138" s="688"/>
      <c r="QLV138" s="688"/>
      <c r="QLW138" s="688"/>
      <c r="QLX138" s="688"/>
      <c r="QLY138" s="688"/>
      <c r="QLZ138" s="688"/>
      <c r="QMA138" s="688"/>
      <c r="QMB138" s="688"/>
      <c r="QMC138" s="688"/>
      <c r="QMD138" s="688"/>
      <c r="QME138" s="688"/>
      <c r="QMF138" s="688"/>
      <c r="QMG138" s="688"/>
      <c r="QMH138" s="688"/>
      <c r="QMI138" s="688"/>
      <c r="QMJ138" s="688"/>
      <c r="QMK138" s="688"/>
      <c r="QML138" s="688"/>
      <c r="QMM138" s="688"/>
      <c r="QMN138" s="688"/>
      <c r="QMO138" s="688"/>
      <c r="QMP138" s="688"/>
      <c r="QMQ138" s="688"/>
      <c r="QMR138" s="688"/>
      <c r="QMS138" s="688"/>
      <c r="QMT138" s="688"/>
      <c r="QMU138" s="688"/>
      <c r="QMV138" s="688"/>
      <c r="QMW138" s="688"/>
      <c r="QMX138" s="688"/>
      <c r="QMY138" s="688"/>
      <c r="QMZ138" s="688"/>
      <c r="QNA138" s="688"/>
      <c r="QNB138" s="688"/>
      <c r="QNC138" s="688"/>
      <c r="QND138" s="688"/>
      <c r="QNE138" s="688"/>
      <c r="QNF138" s="688"/>
      <c r="QNG138" s="688"/>
      <c r="QNH138" s="688"/>
      <c r="QNI138" s="688"/>
      <c r="QNJ138" s="688"/>
      <c r="QNK138" s="688"/>
      <c r="QNL138" s="688"/>
      <c r="QNM138" s="688"/>
      <c r="QNN138" s="688"/>
      <c r="QNO138" s="688"/>
      <c r="QNP138" s="688"/>
      <c r="QNQ138" s="688"/>
      <c r="QNR138" s="688"/>
      <c r="QNS138" s="688"/>
      <c r="QNT138" s="688"/>
      <c r="QNU138" s="688"/>
      <c r="QNV138" s="688"/>
      <c r="QNW138" s="688"/>
      <c r="QNX138" s="688"/>
      <c r="QNY138" s="688"/>
      <c r="QNZ138" s="688"/>
      <c r="QOA138" s="688"/>
      <c r="QOB138" s="688"/>
      <c r="QOC138" s="688"/>
      <c r="QOD138" s="688"/>
      <c r="QOE138" s="688"/>
      <c r="QOF138" s="688"/>
      <c r="QOG138" s="688"/>
      <c r="QOH138" s="688"/>
      <c r="QOI138" s="688"/>
      <c r="QOJ138" s="688"/>
      <c r="QOK138" s="688"/>
      <c r="QOL138" s="688"/>
      <c r="QOM138" s="688"/>
      <c r="QON138" s="688"/>
      <c r="QOO138" s="688"/>
      <c r="QOP138" s="688"/>
      <c r="QOQ138" s="688"/>
      <c r="QOR138" s="688"/>
      <c r="QOS138" s="688"/>
      <c r="QOT138" s="688"/>
      <c r="QOU138" s="688"/>
      <c r="QOV138" s="688"/>
      <c r="QOW138" s="688"/>
      <c r="QOX138" s="688"/>
      <c r="QOY138" s="688"/>
      <c r="QOZ138" s="688"/>
      <c r="QPA138" s="688"/>
      <c r="QPB138" s="688"/>
      <c r="QPC138" s="688"/>
      <c r="QPD138" s="688"/>
      <c r="QPE138" s="688"/>
      <c r="QPF138" s="688"/>
      <c r="QPG138" s="688"/>
      <c r="QPH138" s="688"/>
      <c r="QPI138" s="688"/>
      <c r="QPJ138" s="688"/>
      <c r="QPK138" s="688"/>
      <c r="QPL138" s="688"/>
      <c r="QPM138" s="688"/>
      <c r="QPN138" s="688"/>
      <c r="QPO138" s="688"/>
      <c r="QPP138" s="688"/>
      <c r="QPQ138" s="688"/>
      <c r="QPR138" s="688"/>
      <c r="QPS138" s="688"/>
      <c r="QPT138" s="688"/>
      <c r="QPU138" s="688"/>
      <c r="QPV138" s="688"/>
      <c r="QPW138" s="688"/>
      <c r="QPX138" s="688"/>
      <c r="QPY138" s="688"/>
      <c r="QPZ138" s="688"/>
      <c r="QQA138" s="688"/>
      <c r="QQB138" s="688"/>
      <c r="QQC138" s="688"/>
      <c r="QQD138" s="688"/>
      <c r="QQE138" s="688"/>
      <c r="QQF138" s="688"/>
      <c r="QQG138" s="688"/>
      <c r="QQH138" s="688"/>
      <c r="QQI138" s="688"/>
      <c r="QQJ138" s="688"/>
      <c r="QQK138" s="688"/>
      <c r="QQL138" s="688"/>
      <c r="QQM138" s="688"/>
      <c r="QQN138" s="688"/>
      <c r="QQO138" s="688"/>
      <c r="QQP138" s="688"/>
      <c r="QQQ138" s="688"/>
      <c r="QQR138" s="688"/>
      <c r="QQS138" s="688"/>
      <c r="QQT138" s="688"/>
      <c r="QQU138" s="688"/>
      <c r="QQV138" s="688"/>
      <c r="QQW138" s="688"/>
      <c r="QQX138" s="688"/>
      <c r="QQY138" s="688"/>
      <c r="QQZ138" s="688"/>
      <c r="QRA138" s="688"/>
      <c r="QRB138" s="688"/>
      <c r="QRC138" s="688"/>
      <c r="QRD138" s="688"/>
      <c r="QRE138" s="688"/>
      <c r="QRF138" s="688"/>
      <c r="QRG138" s="688"/>
      <c r="QRH138" s="688"/>
      <c r="QRI138" s="688"/>
      <c r="QRJ138" s="688"/>
      <c r="QRK138" s="688"/>
      <c r="QRL138" s="688"/>
      <c r="QRM138" s="688"/>
      <c r="QRN138" s="688"/>
      <c r="QRO138" s="688"/>
      <c r="QRP138" s="688"/>
      <c r="QRQ138" s="688"/>
      <c r="QRR138" s="688"/>
      <c r="QRS138" s="688"/>
      <c r="QRT138" s="688"/>
      <c r="QRU138" s="688"/>
      <c r="QRV138" s="688"/>
      <c r="QRW138" s="688"/>
      <c r="QRX138" s="688"/>
      <c r="QRY138" s="688"/>
      <c r="QRZ138" s="688"/>
      <c r="QSA138" s="688"/>
      <c r="QSB138" s="688"/>
      <c r="QSC138" s="688"/>
      <c r="QSD138" s="688"/>
      <c r="QSE138" s="688"/>
      <c r="QSF138" s="688"/>
      <c r="QSG138" s="688"/>
      <c r="QSH138" s="688"/>
      <c r="QSI138" s="688"/>
      <c r="QSJ138" s="688"/>
      <c r="QSK138" s="688"/>
      <c r="QSL138" s="688"/>
      <c r="QSM138" s="688"/>
      <c r="QSN138" s="688"/>
      <c r="QSO138" s="688"/>
      <c r="QSP138" s="688"/>
      <c r="QSQ138" s="688"/>
      <c r="QSR138" s="688"/>
      <c r="QSS138" s="688"/>
      <c r="QST138" s="688"/>
      <c r="QSU138" s="688"/>
      <c r="QSV138" s="688"/>
      <c r="QSW138" s="688"/>
      <c r="QSX138" s="688"/>
      <c r="QSY138" s="688"/>
      <c r="QSZ138" s="688"/>
      <c r="QTA138" s="688"/>
      <c r="QTB138" s="688"/>
      <c r="QTC138" s="688"/>
      <c r="QTD138" s="688"/>
      <c r="QTE138" s="688"/>
      <c r="QTF138" s="688"/>
      <c r="QTG138" s="688"/>
      <c r="QTH138" s="688"/>
      <c r="QTI138" s="688"/>
      <c r="QTJ138" s="688"/>
      <c r="QTK138" s="688"/>
      <c r="QTL138" s="688"/>
      <c r="QTM138" s="688"/>
      <c r="QTN138" s="688"/>
      <c r="QTO138" s="688"/>
      <c r="QTP138" s="688"/>
      <c r="QTQ138" s="688"/>
      <c r="QTR138" s="688"/>
      <c r="QTS138" s="688"/>
      <c r="QTT138" s="688"/>
      <c r="QTU138" s="688"/>
      <c r="QTV138" s="688"/>
      <c r="QTW138" s="688"/>
      <c r="QTX138" s="688"/>
      <c r="QTY138" s="688"/>
      <c r="QTZ138" s="688"/>
      <c r="QUA138" s="688"/>
      <c r="QUB138" s="688"/>
      <c r="QUC138" s="688"/>
      <c r="QUD138" s="688"/>
      <c r="QUE138" s="688"/>
      <c r="QUF138" s="688"/>
      <c r="QUG138" s="688"/>
      <c r="QUH138" s="688"/>
      <c r="QUI138" s="688"/>
      <c r="QUJ138" s="688"/>
      <c r="QUK138" s="688"/>
      <c r="QUL138" s="688"/>
      <c r="QUM138" s="688"/>
      <c r="QUN138" s="688"/>
      <c r="QUO138" s="688"/>
      <c r="QUP138" s="688"/>
      <c r="QUQ138" s="688"/>
      <c r="QUR138" s="688"/>
      <c r="QUS138" s="688"/>
      <c r="QUT138" s="688"/>
      <c r="QUU138" s="688"/>
      <c r="QUV138" s="688"/>
      <c r="QUW138" s="688"/>
      <c r="QUX138" s="688"/>
      <c r="QUY138" s="688"/>
      <c r="QUZ138" s="688"/>
      <c r="QVA138" s="688"/>
      <c r="QVB138" s="688"/>
      <c r="QVC138" s="688"/>
      <c r="QVD138" s="688"/>
      <c r="QVE138" s="688"/>
      <c r="QVF138" s="688"/>
      <c r="QVG138" s="688"/>
      <c r="QVH138" s="688"/>
      <c r="QVI138" s="688"/>
      <c r="QVJ138" s="688"/>
      <c r="QVK138" s="688"/>
      <c r="QVL138" s="688"/>
      <c r="QVM138" s="688"/>
      <c r="QVN138" s="688"/>
      <c r="QVO138" s="688"/>
      <c r="QVP138" s="688"/>
      <c r="QVQ138" s="688"/>
      <c r="QVR138" s="688"/>
      <c r="QVS138" s="688"/>
      <c r="QVT138" s="688"/>
      <c r="QVU138" s="688"/>
      <c r="QVV138" s="688"/>
      <c r="QVW138" s="688"/>
      <c r="QVX138" s="688"/>
      <c r="QVY138" s="688"/>
      <c r="QVZ138" s="688"/>
      <c r="QWA138" s="688"/>
      <c r="QWB138" s="688"/>
      <c r="QWC138" s="688"/>
      <c r="QWD138" s="688"/>
      <c r="QWE138" s="688"/>
      <c r="QWF138" s="688"/>
      <c r="QWG138" s="688"/>
      <c r="QWH138" s="688"/>
      <c r="QWI138" s="688"/>
      <c r="QWJ138" s="688"/>
      <c r="QWK138" s="688"/>
      <c r="QWL138" s="688"/>
      <c r="QWM138" s="688"/>
      <c r="QWN138" s="688"/>
      <c r="QWO138" s="688"/>
      <c r="QWP138" s="688"/>
      <c r="QWQ138" s="688"/>
      <c r="QWR138" s="688"/>
      <c r="QWS138" s="688"/>
      <c r="QWT138" s="688"/>
      <c r="QWU138" s="688"/>
      <c r="QWV138" s="688"/>
      <c r="QWW138" s="688"/>
      <c r="QWX138" s="688"/>
      <c r="QWY138" s="688"/>
      <c r="QWZ138" s="688"/>
      <c r="QXA138" s="688"/>
      <c r="QXB138" s="688"/>
      <c r="QXC138" s="688"/>
      <c r="QXD138" s="688"/>
      <c r="QXE138" s="688"/>
      <c r="QXF138" s="688"/>
      <c r="QXG138" s="688"/>
      <c r="QXH138" s="688"/>
      <c r="QXI138" s="688"/>
      <c r="QXJ138" s="688"/>
      <c r="QXK138" s="688"/>
      <c r="QXL138" s="688"/>
      <c r="QXM138" s="688"/>
      <c r="QXN138" s="688"/>
      <c r="QXO138" s="688"/>
      <c r="QXP138" s="688"/>
      <c r="QXQ138" s="688"/>
      <c r="QXR138" s="688"/>
      <c r="QXS138" s="688"/>
      <c r="QXT138" s="688"/>
      <c r="QXU138" s="688"/>
      <c r="QXV138" s="688"/>
      <c r="QXW138" s="688"/>
      <c r="QXX138" s="688"/>
      <c r="QXY138" s="688"/>
      <c r="QXZ138" s="688"/>
      <c r="QYA138" s="688"/>
      <c r="QYB138" s="688"/>
      <c r="QYC138" s="688"/>
      <c r="QYD138" s="688"/>
      <c r="QYE138" s="688"/>
      <c r="QYF138" s="688"/>
      <c r="QYG138" s="688"/>
      <c r="QYH138" s="688"/>
      <c r="QYI138" s="688"/>
      <c r="QYJ138" s="688"/>
      <c r="QYK138" s="688"/>
      <c r="QYL138" s="688"/>
      <c r="QYM138" s="688"/>
      <c r="QYN138" s="688"/>
      <c r="QYO138" s="688"/>
      <c r="QYP138" s="688"/>
      <c r="QYQ138" s="688"/>
      <c r="QYR138" s="688"/>
      <c r="QYS138" s="688"/>
      <c r="QYT138" s="688"/>
      <c r="QYU138" s="688"/>
      <c r="QYV138" s="688"/>
      <c r="QYW138" s="688"/>
      <c r="QYX138" s="688"/>
      <c r="QYY138" s="688"/>
      <c r="QYZ138" s="688"/>
      <c r="QZA138" s="688"/>
      <c r="QZB138" s="688"/>
      <c r="QZC138" s="688"/>
      <c r="QZD138" s="688"/>
      <c r="QZE138" s="688"/>
      <c r="QZF138" s="688"/>
      <c r="QZG138" s="688"/>
      <c r="QZH138" s="688"/>
      <c r="QZI138" s="688"/>
      <c r="QZJ138" s="688"/>
      <c r="QZK138" s="688"/>
      <c r="QZL138" s="688"/>
      <c r="QZM138" s="688"/>
      <c r="QZN138" s="688"/>
      <c r="QZO138" s="688"/>
      <c r="QZP138" s="688"/>
      <c r="QZQ138" s="688"/>
      <c r="QZR138" s="688"/>
      <c r="QZS138" s="688"/>
      <c r="QZT138" s="688"/>
      <c r="QZU138" s="688"/>
      <c r="QZV138" s="688"/>
      <c r="QZW138" s="688"/>
      <c r="QZX138" s="688"/>
      <c r="QZY138" s="688"/>
      <c r="QZZ138" s="688"/>
      <c r="RAA138" s="688"/>
      <c r="RAB138" s="688"/>
      <c r="RAC138" s="688"/>
      <c r="RAD138" s="688"/>
      <c r="RAE138" s="688"/>
      <c r="RAF138" s="688"/>
      <c r="RAG138" s="688"/>
      <c r="RAH138" s="688"/>
      <c r="RAI138" s="688"/>
      <c r="RAJ138" s="688"/>
      <c r="RAK138" s="688"/>
      <c r="RAL138" s="688"/>
      <c r="RAM138" s="688"/>
      <c r="RAN138" s="688"/>
      <c r="RAO138" s="688"/>
      <c r="RAP138" s="688"/>
      <c r="RAQ138" s="688"/>
      <c r="RAR138" s="688"/>
      <c r="RAS138" s="688"/>
      <c r="RAT138" s="688"/>
      <c r="RAU138" s="688"/>
      <c r="RAV138" s="688"/>
      <c r="RAW138" s="688"/>
      <c r="RAX138" s="688"/>
      <c r="RAY138" s="688"/>
      <c r="RAZ138" s="688"/>
      <c r="RBA138" s="688"/>
      <c r="RBB138" s="688"/>
      <c r="RBC138" s="688"/>
      <c r="RBD138" s="688"/>
      <c r="RBE138" s="688"/>
      <c r="RBF138" s="688"/>
      <c r="RBG138" s="688"/>
      <c r="RBH138" s="688"/>
      <c r="RBI138" s="688"/>
      <c r="RBJ138" s="688"/>
      <c r="RBK138" s="688"/>
      <c r="RBL138" s="688"/>
      <c r="RBM138" s="688"/>
      <c r="RBN138" s="688"/>
      <c r="RBO138" s="688"/>
      <c r="RBP138" s="688"/>
      <c r="RBQ138" s="688"/>
      <c r="RBR138" s="688"/>
      <c r="RBS138" s="688"/>
      <c r="RBT138" s="688"/>
      <c r="RBU138" s="688"/>
      <c r="RBV138" s="688"/>
      <c r="RBW138" s="688"/>
      <c r="RBX138" s="688"/>
      <c r="RBY138" s="688"/>
      <c r="RBZ138" s="688"/>
      <c r="RCA138" s="688"/>
      <c r="RCB138" s="688"/>
      <c r="RCC138" s="688"/>
      <c r="RCD138" s="688"/>
      <c r="RCE138" s="688"/>
      <c r="RCF138" s="688"/>
      <c r="RCG138" s="688"/>
      <c r="RCH138" s="688"/>
      <c r="RCI138" s="688"/>
      <c r="RCJ138" s="688"/>
      <c r="RCK138" s="688"/>
      <c r="RCL138" s="688"/>
      <c r="RCM138" s="688"/>
      <c r="RCN138" s="688"/>
      <c r="RCO138" s="688"/>
      <c r="RCP138" s="688"/>
      <c r="RCQ138" s="688"/>
      <c r="RCR138" s="688"/>
      <c r="RCS138" s="688"/>
      <c r="RCT138" s="688"/>
      <c r="RCU138" s="688"/>
      <c r="RCV138" s="688"/>
      <c r="RCW138" s="688"/>
      <c r="RCX138" s="688"/>
      <c r="RCY138" s="688"/>
      <c r="RCZ138" s="688"/>
      <c r="RDA138" s="688"/>
      <c r="RDB138" s="688"/>
      <c r="RDC138" s="688"/>
      <c r="RDD138" s="688"/>
      <c r="RDE138" s="688"/>
      <c r="RDF138" s="688"/>
      <c r="RDG138" s="688"/>
      <c r="RDH138" s="688"/>
      <c r="RDI138" s="688"/>
      <c r="RDJ138" s="688"/>
      <c r="RDK138" s="688"/>
      <c r="RDL138" s="688"/>
      <c r="RDM138" s="688"/>
      <c r="RDN138" s="688"/>
      <c r="RDO138" s="688"/>
      <c r="RDP138" s="688"/>
      <c r="RDQ138" s="688"/>
      <c r="RDR138" s="688"/>
      <c r="RDS138" s="688"/>
      <c r="RDT138" s="688"/>
      <c r="RDU138" s="688"/>
      <c r="RDV138" s="688"/>
      <c r="RDW138" s="688"/>
      <c r="RDX138" s="688"/>
      <c r="RDY138" s="688"/>
      <c r="RDZ138" s="688"/>
      <c r="REA138" s="688"/>
      <c r="REB138" s="688"/>
      <c r="REC138" s="688"/>
      <c r="RED138" s="688"/>
      <c r="REE138" s="688"/>
      <c r="REF138" s="688"/>
      <c r="REG138" s="688"/>
      <c r="REH138" s="688"/>
      <c r="REI138" s="688"/>
      <c r="REJ138" s="688"/>
      <c r="REK138" s="688"/>
      <c r="REL138" s="688"/>
      <c r="REM138" s="688"/>
      <c r="REN138" s="688"/>
      <c r="REO138" s="688"/>
      <c r="REP138" s="688"/>
      <c r="REQ138" s="688"/>
      <c r="RER138" s="688"/>
      <c r="RES138" s="688"/>
      <c r="RET138" s="688"/>
      <c r="REU138" s="688"/>
      <c r="REV138" s="688"/>
      <c r="REW138" s="688"/>
      <c r="REX138" s="688"/>
      <c r="REY138" s="688"/>
      <c r="REZ138" s="688"/>
      <c r="RFA138" s="688"/>
      <c r="RFB138" s="688"/>
      <c r="RFC138" s="688"/>
      <c r="RFD138" s="688"/>
      <c r="RFE138" s="688"/>
      <c r="RFF138" s="688"/>
      <c r="RFG138" s="688"/>
      <c r="RFH138" s="688"/>
      <c r="RFI138" s="688"/>
      <c r="RFJ138" s="688"/>
      <c r="RFK138" s="688"/>
      <c r="RFL138" s="688"/>
      <c r="RFM138" s="688"/>
      <c r="RFN138" s="688"/>
      <c r="RFO138" s="688"/>
      <c r="RFP138" s="688"/>
      <c r="RFQ138" s="688"/>
      <c r="RFR138" s="688"/>
      <c r="RFS138" s="688"/>
      <c r="RFT138" s="688"/>
      <c r="RFU138" s="688"/>
      <c r="RFV138" s="688"/>
      <c r="RFW138" s="688"/>
      <c r="RFX138" s="688"/>
      <c r="RFY138" s="688"/>
      <c r="RFZ138" s="688"/>
      <c r="RGA138" s="688"/>
      <c r="RGB138" s="688"/>
      <c r="RGC138" s="688"/>
      <c r="RGD138" s="688"/>
      <c r="RGE138" s="688"/>
      <c r="RGF138" s="688"/>
      <c r="RGG138" s="688"/>
      <c r="RGH138" s="688"/>
      <c r="RGI138" s="688"/>
      <c r="RGJ138" s="688"/>
      <c r="RGK138" s="688"/>
      <c r="RGL138" s="688"/>
      <c r="RGM138" s="688"/>
      <c r="RGN138" s="688"/>
      <c r="RGO138" s="688"/>
      <c r="RGP138" s="688"/>
      <c r="RGQ138" s="688"/>
      <c r="RGR138" s="688"/>
      <c r="RGS138" s="688"/>
      <c r="RGT138" s="688"/>
      <c r="RGU138" s="688"/>
      <c r="RGV138" s="688"/>
      <c r="RGW138" s="688"/>
      <c r="RGX138" s="688"/>
      <c r="RGY138" s="688"/>
      <c r="RGZ138" s="688"/>
      <c r="RHA138" s="688"/>
      <c r="RHB138" s="688"/>
      <c r="RHC138" s="688"/>
      <c r="RHD138" s="688"/>
      <c r="RHE138" s="688"/>
      <c r="RHF138" s="688"/>
      <c r="RHG138" s="688"/>
      <c r="RHH138" s="688"/>
      <c r="RHI138" s="688"/>
      <c r="RHJ138" s="688"/>
      <c r="RHK138" s="688"/>
      <c r="RHL138" s="688"/>
      <c r="RHM138" s="688"/>
      <c r="RHN138" s="688"/>
      <c r="RHO138" s="688"/>
      <c r="RHP138" s="688"/>
      <c r="RHQ138" s="688"/>
      <c r="RHR138" s="688"/>
      <c r="RHS138" s="688"/>
      <c r="RHT138" s="688"/>
      <c r="RHU138" s="688"/>
      <c r="RHV138" s="688"/>
      <c r="RHW138" s="688"/>
      <c r="RHX138" s="688"/>
      <c r="RHY138" s="688"/>
      <c r="RHZ138" s="688"/>
      <c r="RIA138" s="688"/>
      <c r="RIB138" s="688"/>
      <c r="RIC138" s="688"/>
      <c r="RID138" s="688"/>
      <c r="RIE138" s="688"/>
      <c r="RIF138" s="688"/>
      <c r="RIG138" s="688"/>
      <c r="RIH138" s="688"/>
      <c r="RII138" s="688"/>
      <c r="RIJ138" s="688"/>
      <c r="RIK138" s="688"/>
      <c r="RIL138" s="688"/>
      <c r="RIM138" s="688"/>
      <c r="RIN138" s="688"/>
      <c r="RIO138" s="688"/>
      <c r="RIP138" s="688"/>
      <c r="RIQ138" s="688"/>
      <c r="RIR138" s="688"/>
      <c r="RIS138" s="688"/>
      <c r="RIT138" s="688"/>
      <c r="RIU138" s="688"/>
      <c r="RIV138" s="688"/>
      <c r="RIW138" s="688"/>
      <c r="RIX138" s="688"/>
      <c r="RIY138" s="688"/>
      <c r="RIZ138" s="688"/>
      <c r="RJA138" s="688"/>
      <c r="RJB138" s="688"/>
      <c r="RJC138" s="688"/>
      <c r="RJD138" s="688"/>
      <c r="RJE138" s="688"/>
      <c r="RJF138" s="688"/>
      <c r="RJG138" s="688"/>
      <c r="RJH138" s="688"/>
      <c r="RJI138" s="688"/>
      <c r="RJJ138" s="688"/>
      <c r="RJK138" s="688"/>
      <c r="RJL138" s="688"/>
      <c r="RJM138" s="688"/>
      <c r="RJN138" s="688"/>
      <c r="RJO138" s="688"/>
      <c r="RJP138" s="688"/>
      <c r="RJQ138" s="688"/>
      <c r="RJR138" s="688"/>
      <c r="RJS138" s="688"/>
      <c r="RJT138" s="688"/>
      <c r="RJU138" s="688"/>
      <c r="RJV138" s="688"/>
      <c r="RJW138" s="688"/>
      <c r="RJX138" s="688"/>
      <c r="RJY138" s="688"/>
      <c r="RJZ138" s="688"/>
      <c r="RKA138" s="688"/>
      <c r="RKB138" s="688"/>
      <c r="RKC138" s="688"/>
      <c r="RKD138" s="688"/>
      <c r="RKE138" s="688"/>
      <c r="RKF138" s="688"/>
      <c r="RKG138" s="688"/>
      <c r="RKH138" s="688"/>
      <c r="RKI138" s="688"/>
      <c r="RKJ138" s="688"/>
      <c r="RKK138" s="688"/>
      <c r="RKL138" s="688"/>
      <c r="RKM138" s="688"/>
      <c r="RKN138" s="688"/>
      <c r="RKO138" s="688"/>
      <c r="RKP138" s="688"/>
      <c r="RKQ138" s="688"/>
      <c r="RKR138" s="688"/>
      <c r="RKS138" s="688"/>
      <c r="RKT138" s="688"/>
      <c r="RKU138" s="688"/>
      <c r="RKV138" s="688"/>
      <c r="RKW138" s="688"/>
      <c r="RKX138" s="688"/>
      <c r="RKY138" s="688"/>
      <c r="RKZ138" s="688"/>
      <c r="RLA138" s="688"/>
      <c r="RLB138" s="688"/>
      <c r="RLC138" s="688"/>
      <c r="RLD138" s="688"/>
      <c r="RLE138" s="688"/>
      <c r="RLF138" s="688"/>
      <c r="RLG138" s="688"/>
      <c r="RLH138" s="688"/>
      <c r="RLI138" s="688"/>
      <c r="RLJ138" s="688"/>
      <c r="RLK138" s="688"/>
      <c r="RLL138" s="688"/>
      <c r="RLM138" s="688"/>
      <c r="RLN138" s="688"/>
      <c r="RLO138" s="688"/>
      <c r="RLP138" s="688"/>
      <c r="RLQ138" s="688"/>
      <c r="RLR138" s="688"/>
      <c r="RLS138" s="688"/>
      <c r="RLT138" s="688"/>
      <c r="RLU138" s="688"/>
      <c r="RLV138" s="688"/>
      <c r="RLW138" s="688"/>
      <c r="RLX138" s="688"/>
      <c r="RLY138" s="688"/>
      <c r="RLZ138" s="688"/>
      <c r="RMA138" s="688"/>
      <c r="RMB138" s="688"/>
      <c r="RMC138" s="688"/>
      <c r="RMD138" s="688"/>
      <c r="RME138" s="688"/>
      <c r="RMF138" s="688"/>
      <c r="RMG138" s="688"/>
      <c r="RMH138" s="688"/>
      <c r="RMI138" s="688"/>
      <c r="RMJ138" s="688"/>
      <c r="RMK138" s="688"/>
      <c r="RML138" s="688"/>
      <c r="RMM138" s="688"/>
      <c r="RMN138" s="688"/>
      <c r="RMO138" s="688"/>
      <c r="RMP138" s="688"/>
      <c r="RMQ138" s="688"/>
      <c r="RMR138" s="688"/>
      <c r="RMS138" s="688"/>
      <c r="RMT138" s="688"/>
      <c r="RMU138" s="688"/>
      <c r="RMV138" s="688"/>
      <c r="RMW138" s="688"/>
      <c r="RMX138" s="688"/>
      <c r="RMY138" s="688"/>
      <c r="RMZ138" s="688"/>
      <c r="RNA138" s="688"/>
      <c r="RNB138" s="688"/>
      <c r="RNC138" s="688"/>
      <c r="RND138" s="688"/>
      <c r="RNE138" s="688"/>
      <c r="RNF138" s="688"/>
      <c r="RNG138" s="688"/>
      <c r="RNH138" s="688"/>
      <c r="RNI138" s="688"/>
      <c r="RNJ138" s="688"/>
      <c r="RNK138" s="688"/>
      <c r="RNL138" s="688"/>
      <c r="RNM138" s="688"/>
      <c r="RNN138" s="688"/>
      <c r="RNO138" s="688"/>
      <c r="RNP138" s="688"/>
      <c r="RNQ138" s="688"/>
      <c r="RNR138" s="688"/>
      <c r="RNS138" s="688"/>
      <c r="RNT138" s="688"/>
      <c r="RNU138" s="688"/>
      <c r="RNV138" s="688"/>
      <c r="RNW138" s="688"/>
      <c r="RNX138" s="688"/>
      <c r="RNY138" s="688"/>
      <c r="RNZ138" s="688"/>
      <c r="ROA138" s="688"/>
      <c r="ROB138" s="688"/>
      <c r="ROC138" s="688"/>
      <c r="ROD138" s="688"/>
      <c r="ROE138" s="688"/>
      <c r="ROF138" s="688"/>
      <c r="ROG138" s="688"/>
      <c r="ROH138" s="688"/>
      <c r="ROI138" s="688"/>
      <c r="ROJ138" s="688"/>
      <c r="ROK138" s="688"/>
      <c r="ROL138" s="688"/>
      <c r="ROM138" s="688"/>
      <c r="RON138" s="688"/>
      <c r="ROO138" s="688"/>
      <c r="ROP138" s="688"/>
      <c r="ROQ138" s="688"/>
      <c r="ROR138" s="688"/>
      <c r="ROS138" s="688"/>
      <c r="ROT138" s="688"/>
      <c r="ROU138" s="688"/>
      <c r="ROV138" s="688"/>
      <c r="ROW138" s="688"/>
      <c r="ROX138" s="688"/>
      <c r="ROY138" s="688"/>
      <c r="ROZ138" s="688"/>
      <c r="RPA138" s="688"/>
      <c r="RPB138" s="688"/>
      <c r="RPC138" s="688"/>
      <c r="RPD138" s="688"/>
      <c r="RPE138" s="688"/>
      <c r="RPF138" s="688"/>
      <c r="RPG138" s="688"/>
      <c r="RPH138" s="688"/>
      <c r="RPI138" s="688"/>
      <c r="RPJ138" s="688"/>
      <c r="RPK138" s="688"/>
      <c r="RPL138" s="688"/>
      <c r="RPM138" s="688"/>
      <c r="RPN138" s="688"/>
      <c r="RPO138" s="688"/>
      <c r="RPP138" s="688"/>
      <c r="RPQ138" s="688"/>
      <c r="RPR138" s="688"/>
      <c r="RPS138" s="688"/>
      <c r="RPT138" s="688"/>
      <c r="RPU138" s="688"/>
      <c r="RPV138" s="688"/>
      <c r="RPW138" s="688"/>
      <c r="RPX138" s="688"/>
      <c r="RPY138" s="688"/>
      <c r="RPZ138" s="688"/>
      <c r="RQA138" s="688"/>
      <c r="RQB138" s="688"/>
      <c r="RQC138" s="688"/>
      <c r="RQD138" s="688"/>
      <c r="RQE138" s="688"/>
      <c r="RQF138" s="688"/>
      <c r="RQG138" s="688"/>
      <c r="RQH138" s="688"/>
      <c r="RQI138" s="688"/>
      <c r="RQJ138" s="688"/>
      <c r="RQK138" s="688"/>
      <c r="RQL138" s="688"/>
      <c r="RQM138" s="688"/>
      <c r="RQN138" s="688"/>
      <c r="RQO138" s="688"/>
      <c r="RQP138" s="688"/>
      <c r="RQQ138" s="688"/>
      <c r="RQR138" s="688"/>
      <c r="RQS138" s="688"/>
      <c r="RQT138" s="688"/>
      <c r="RQU138" s="688"/>
      <c r="RQV138" s="688"/>
      <c r="RQW138" s="688"/>
      <c r="RQX138" s="688"/>
      <c r="RQY138" s="688"/>
      <c r="RQZ138" s="688"/>
      <c r="RRA138" s="688"/>
      <c r="RRB138" s="688"/>
      <c r="RRC138" s="688"/>
      <c r="RRD138" s="688"/>
      <c r="RRE138" s="688"/>
      <c r="RRF138" s="688"/>
      <c r="RRG138" s="688"/>
      <c r="RRH138" s="688"/>
      <c r="RRI138" s="688"/>
      <c r="RRJ138" s="688"/>
      <c r="RRK138" s="688"/>
      <c r="RRL138" s="688"/>
      <c r="RRM138" s="688"/>
      <c r="RRN138" s="688"/>
      <c r="RRO138" s="688"/>
      <c r="RRP138" s="688"/>
      <c r="RRQ138" s="688"/>
      <c r="RRR138" s="688"/>
      <c r="RRS138" s="688"/>
      <c r="RRT138" s="688"/>
      <c r="RRU138" s="688"/>
      <c r="RRV138" s="688"/>
      <c r="RRW138" s="688"/>
      <c r="RRX138" s="688"/>
      <c r="RRY138" s="688"/>
      <c r="RRZ138" s="688"/>
      <c r="RSA138" s="688"/>
      <c r="RSB138" s="688"/>
      <c r="RSC138" s="688"/>
      <c r="RSD138" s="688"/>
      <c r="RSE138" s="688"/>
      <c r="RSF138" s="688"/>
      <c r="RSG138" s="688"/>
      <c r="RSH138" s="688"/>
      <c r="RSI138" s="688"/>
      <c r="RSJ138" s="688"/>
      <c r="RSK138" s="688"/>
      <c r="RSL138" s="688"/>
      <c r="RSM138" s="688"/>
      <c r="RSN138" s="688"/>
      <c r="RSO138" s="688"/>
      <c r="RSP138" s="688"/>
      <c r="RSQ138" s="688"/>
      <c r="RSR138" s="688"/>
      <c r="RSS138" s="688"/>
      <c r="RST138" s="688"/>
      <c r="RSU138" s="688"/>
      <c r="RSV138" s="688"/>
      <c r="RSW138" s="688"/>
      <c r="RSX138" s="688"/>
      <c r="RSY138" s="688"/>
      <c r="RSZ138" s="688"/>
      <c r="RTA138" s="688"/>
      <c r="RTB138" s="688"/>
      <c r="RTC138" s="688"/>
      <c r="RTD138" s="688"/>
      <c r="RTE138" s="688"/>
      <c r="RTF138" s="688"/>
      <c r="RTG138" s="688"/>
      <c r="RTH138" s="688"/>
      <c r="RTI138" s="688"/>
      <c r="RTJ138" s="688"/>
      <c r="RTK138" s="688"/>
      <c r="RTL138" s="688"/>
      <c r="RTM138" s="688"/>
      <c r="RTN138" s="688"/>
      <c r="RTO138" s="688"/>
      <c r="RTP138" s="688"/>
      <c r="RTQ138" s="688"/>
      <c r="RTR138" s="688"/>
      <c r="RTS138" s="688"/>
      <c r="RTT138" s="688"/>
      <c r="RTU138" s="688"/>
      <c r="RTV138" s="688"/>
      <c r="RTW138" s="688"/>
      <c r="RTX138" s="688"/>
      <c r="RTY138" s="688"/>
      <c r="RTZ138" s="688"/>
      <c r="RUA138" s="688"/>
      <c r="RUB138" s="688"/>
      <c r="RUC138" s="688"/>
      <c r="RUD138" s="688"/>
      <c r="RUE138" s="688"/>
      <c r="RUF138" s="688"/>
      <c r="RUG138" s="688"/>
      <c r="RUH138" s="688"/>
      <c r="RUI138" s="688"/>
      <c r="RUJ138" s="688"/>
      <c r="RUK138" s="688"/>
      <c r="RUL138" s="688"/>
      <c r="RUM138" s="688"/>
      <c r="RUN138" s="688"/>
      <c r="RUO138" s="688"/>
      <c r="RUP138" s="688"/>
      <c r="RUQ138" s="688"/>
      <c r="RUR138" s="688"/>
      <c r="RUS138" s="688"/>
      <c r="RUT138" s="688"/>
      <c r="RUU138" s="688"/>
      <c r="RUV138" s="688"/>
      <c r="RUW138" s="688"/>
      <c r="RUX138" s="688"/>
      <c r="RUY138" s="688"/>
      <c r="RUZ138" s="688"/>
      <c r="RVA138" s="688"/>
      <c r="RVB138" s="688"/>
      <c r="RVC138" s="688"/>
      <c r="RVD138" s="688"/>
      <c r="RVE138" s="688"/>
      <c r="RVF138" s="688"/>
      <c r="RVG138" s="688"/>
      <c r="RVH138" s="688"/>
      <c r="RVI138" s="688"/>
      <c r="RVJ138" s="688"/>
      <c r="RVK138" s="688"/>
      <c r="RVL138" s="688"/>
      <c r="RVM138" s="688"/>
      <c r="RVN138" s="688"/>
      <c r="RVO138" s="688"/>
      <c r="RVP138" s="688"/>
      <c r="RVQ138" s="688"/>
      <c r="RVR138" s="688"/>
      <c r="RVS138" s="688"/>
      <c r="RVT138" s="688"/>
      <c r="RVU138" s="688"/>
      <c r="RVV138" s="688"/>
      <c r="RVW138" s="688"/>
      <c r="RVX138" s="688"/>
      <c r="RVY138" s="688"/>
      <c r="RVZ138" s="688"/>
      <c r="RWA138" s="688"/>
      <c r="RWB138" s="688"/>
      <c r="RWC138" s="688"/>
      <c r="RWD138" s="688"/>
      <c r="RWE138" s="688"/>
      <c r="RWF138" s="688"/>
      <c r="RWG138" s="688"/>
      <c r="RWH138" s="688"/>
      <c r="RWI138" s="688"/>
      <c r="RWJ138" s="688"/>
      <c r="RWK138" s="688"/>
      <c r="RWL138" s="688"/>
      <c r="RWM138" s="688"/>
      <c r="RWN138" s="688"/>
      <c r="RWO138" s="688"/>
      <c r="RWP138" s="688"/>
      <c r="RWQ138" s="688"/>
      <c r="RWR138" s="688"/>
      <c r="RWS138" s="688"/>
      <c r="RWT138" s="688"/>
      <c r="RWU138" s="688"/>
      <c r="RWV138" s="688"/>
      <c r="RWW138" s="688"/>
      <c r="RWX138" s="688"/>
      <c r="RWY138" s="688"/>
      <c r="RWZ138" s="688"/>
      <c r="RXA138" s="688"/>
      <c r="RXB138" s="688"/>
      <c r="RXC138" s="688"/>
      <c r="RXD138" s="688"/>
      <c r="RXE138" s="688"/>
      <c r="RXF138" s="688"/>
      <c r="RXG138" s="688"/>
      <c r="RXH138" s="688"/>
      <c r="RXI138" s="688"/>
      <c r="RXJ138" s="688"/>
      <c r="RXK138" s="688"/>
      <c r="RXL138" s="688"/>
      <c r="RXM138" s="688"/>
      <c r="RXN138" s="688"/>
      <c r="RXO138" s="688"/>
      <c r="RXP138" s="688"/>
      <c r="RXQ138" s="688"/>
      <c r="RXR138" s="688"/>
      <c r="RXS138" s="688"/>
      <c r="RXT138" s="688"/>
      <c r="RXU138" s="688"/>
      <c r="RXV138" s="688"/>
      <c r="RXW138" s="688"/>
      <c r="RXX138" s="688"/>
      <c r="RXY138" s="688"/>
      <c r="RXZ138" s="688"/>
      <c r="RYA138" s="688"/>
      <c r="RYB138" s="688"/>
      <c r="RYC138" s="688"/>
      <c r="RYD138" s="688"/>
      <c r="RYE138" s="688"/>
      <c r="RYF138" s="688"/>
      <c r="RYG138" s="688"/>
      <c r="RYH138" s="688"/>
      <c r="RYI138" s="688"/>
      <c r="RYJ138" s="688"/>
      <c r="RYK138" s="688"/>
      <c r="RYL138" s="688"/>
      <c r="RYM138" s="688"/>
      <c r="RYN138" s="688"/>
      <c r="RYO138" s="688"/>
      <c r="RYP138" s="688"/>
      <c r="RYQ138" s="688"/>
      <c r="RYR138" s="688"/>
      <c r="RYS138" s="688"/>
      <c r="RYT138" s="688"/>
      <c r="RYU138" s="688"/>
      <c r="RYV138" s="688"/>
      <c r="RYW138" s="688"/>
      <c r="RYX138" s="688"/>
      <c r="RYY138" s="688"/>
      <c r="RYZ138" s="688"/>
      <c r="RZA138" s="688"/>
      <c r="RZB138" s="688"/>
      <c r="RZC138" s="688"/>
      <c r="RZD138" s="688"/>
      <c r="RZE138" s="688"/>
      <c r="RZF138" s="688"/>
      <c r="RZG138" s="688"/>
      <c r="RZH138" s="688"/>
      <c r="RZI138" s="688"/>
      <c r="RZJ138" s="688"/>
      <c r="RZK138" s="688"/>
      <c r="RZL138" s="688"/>
      <c r="RZM138" s="688"/>
      <c r="RZN138" s="688"/>
      <c r="RZO138" s="688"/>
      <c r="RZP138" s="688"/>
      <c r="RZQ138" s="688"/>
      <c r="RZR138" s="688"/>
      <c r="RZS138" s="688"/>
      <c r="RZT138" s="688"/>
      <c r="RZU138" s="688"/>
      <c r="RZV138" s="688"/>
      <c r="RZW138" s="688"/>
      <c r="RZX138" s="688"/>
      <c r="RZY138" s="688"/>
      <c r="RZZ138" s="688"/>
      <c r="SAA138" s="688"/>
      <c r="SAB138" s="688"/>
      <c r="SAC138" s="688"/>
      <c r="SAD138" s="688"/>
      <c r="SAE138" s="688"/>
      <c r="SAF138" s="688"/>
      <c r="SAG138" s="688"/>
      <c r="SAH138" s="688"/>
      <c r="SAI138" s="688"/>
      <c r="SAJ138" s="688"/>
      <c r="SAK138" s="688"/>
      <c r="SAL138" s="688"/>
      <c r="SAM138" s="688"/>
      <c r="SAN138" s="688"/>
      <c r="SAO138" s="688"/>
      <c r="SAP138" s="688"/>
      <c r="SAQ138" s="688"/>
      <c r="SAR138" s="688"/>
      <c r="SAS138" s="688"/>
      <c r="SAT138" s="688"/>
      <c r="SAU138" s="688"/>
      <c r="SAV138" s="688"/>
      <c r="SAW138" s="688"/>
      <c r="SAX138" s="688"/>
      <c r="SAY138" s="688"/>
      <c r="SAZ138" s="688"/>
      <c r="SBA138" s="688"/>
      <c r="SBB138" s="688"/>
      <c r="SBC138" s="688"/>
      <c r="SBD138" s="688"/>
      <c r="SBE138" s="688"/>
      <c r="SBF138" s="688"/>
      <c r="SBG138" s="688"/>
      <c r="SBH138" s="688"/>
      <c r="SBI138" s="688"/>
      <c r="SBJ138" s="688"/>
      <c r="SBK138" s="688"/>
      <c r="SBL138" s="688"/>
      <c r="SBM138" s="688"/>
      <c r="SBN138" s="688"/>
      <c r="SBO138" s="688"/>
      <c r="SBP138" s="688"/>
      <c r="SBQ138" s="688"/>
      <c r="SBR138" s="688"/>
      <c r="SBS138" s="688"/>
      <c r="SBT138" s="688"/>
      <c r="SBU138" s="688"/>
      <c r="SBV138" s="688"/>
      <c r="SBW138" s="688"/>
      <c r="SBX138" s="688"/>
      <c r="SBY138" s="688"/>
      <c r="SBZ138" s="688"/>
      <c r="SCA138" s="688"/>
      <c r="SCB138" s="688"/>
      <c r="SCC138" s="688"/>
      <c r="SCD138" s="688"/>
      <c r="SCE138" s="688"/>
      <c r="SCF138" s="688"/>
      <c r="SCG138" s="688"/>
      <c r="SCH138" s="688"/>
      <c r="SCI138" s="688"/>
      <c r="SCJ138" s="688"/>
      <c r="SCK138" s="688"/>
      <c r="SCL138" s="688"/>
      <c r="SCM138" s="688"/>
      <c r="SCN138" s="688"/>
      <c r="SCO138" s="688"/>
      <c r="SCP138" s="688"/>
      <c r="SCQ138" s="688"/>
      <c r="SCR138" s="688"/>
      <c r="SCS138" s="688"/>
      <c r="SCT138" s="688"/>
      <c r="SCU138" s="688"/>
      <c r="SCV138" s="688"/>
      <c r="SCW138" s="688"/>
      <c r="SCX138" s="688"/>
      <c r="SCY138" s="688"/>
      <c r="SCZ138" s="688"/>
      <c r="SDA138" s="688"/>
      <c r="SDB138" s="688"/>
      <c r="SDC138" s="688"/>
      <c r="SDD138" s="688"/>
      <c r="SDE138" s="688"/>
      <c r="SDF138" s="688"/>
      <c r="SDG138" s="688"/>
      <c r="SDH138" s="688"/>
      <c r="SDI138" s="688"/>
      <c r="SDJ138" s="688"/>
      <c r="SDK138" s="688"/>
      <c r="SDL138" s="688"/>
      <c r="SDM138" s="688"/>
      <c r="SDN138" s="688"/>
      <c r="SDO138" s="688"/>
      <c r="SDP138" s="688"/>
      <c r="SDQ138" s="688"/>
      <c r="SDR138" s="688"/>
      <c r="SDS138" s="688"/>
      <c r="SDT138" s="688"/>
      <c r="SDU138" s="688"/>
      <c r="SDV138" s="688"/>
      <c r="SDW138" s="688"/>
      <c r="SDX138" s="688"/>
      <c r="SDY138" s="688"/>
      <c r="SDZ138" s="688"/>
      <c r="SEA138" s="688"/>
      <c r="SEB138" s="688"/>
      <c r="SEC138" s="688"/>
      <c r="SED138" s="688"/>
      <c r="SEE138" s="688"/>
      <c r="SEF138" s="688"/>
      <c r="SEG138" s="688"/>
      <c r="SEH138" s="688"/>
      <c r="SEI138" s="688"/>
      <c r="SEJ138" s="688"/>
      <c r="SEK138" s="688"/>
      <c r="SEL138" s="688"/>
      <c r="SEM138" s="688"/>
      <c r="SEN138" s="688"/>
      <c r="SEO138" s="688"/>
      <c r="SEP138" s="688"/>
      <c r="SEQ138" s="688"/>
      <c r="SER138" s="688"/>
      <c r="SES138" s="688"/>
      <c r="SET138" s="688"/>
      <c r="SEU138" s="688"/>
      <c r="SEV138" s="688"/>
      <c r="SEW138" s="688"/>
      <c r="SEX138" s="688"/>
      <c r="SEY138" s="688"/>
      <c r="SEZ138" s="688"/>
      <c r="SFA138" s="688"/>
      <c r="SFB138" s="688"/>
      <c r="SFC138" s="688"/>
      <c r="SFD138" s="688"/>
      <c r="SFE138" s="688"/>
      <c r="SFF138" s="688"/>
      <c r="SFG138" s="688"/>
      <c r="SFH138" s="688"/>
      <c r="SFI138" s="688"/>
      <c r="SFJ138" s="688"/>
      <c r="SFK138" s="688"/>
      <c r="SFL138" s="688"/>
      <c r="SFM138" s="688"/>
      <c r="SFN138" s="688"/>
      <c r="SFO138" s="688"/>
      <c r="SFP138" s="688"/>
      <c r="SFQ138" s="688"/>
      <c r="SFR138" s="688"/>
      <c r="SFS138" s="688"/>
      <c r="SFT138" s="688"/>
      <c r="SFU138" s="688"/>
      <c r="SFV138" s="688"/>
      <c r="SFW138" s="688"/>
      <c r="SFX138" s="688"/>
      <c r="SFY138" s="688"/>
      <c r="SFZ138" s="688"/>
      <c r="SGA138" s="688"/>
      <c r="SGB138" s="688"/>
      <c r="SGC138" s="688"/>
      <c r="SGD138" s="688"/>
      <c r="SGE138" s="688"/>
      <c r="SGF138" s="688"/>
      <c r="SGG138" s="688"/>
      <c r="SGH138" s="688"/>
      <c r="SGI138" s="688"/>
      <c r="SGJ138" s="688"/>
      <c r="SGK138" s="688"/>
      <c r="SGL138" s="688"/>
      <c r="SGM138" s="688"/>
      <c r="SGN138" s="688"/>
      <c r="SGO138" s="688"/>
      <c r="SGP138" s="688"/>
      <c r="SGQ138" s="688"/>
      <c r="SGR138" s="688"/>
      <c r="SGS138" s="688"/>
      <c r="SGT138" s="688"/>
      <c r="SGU138" s="688"/>
      <c r="SGV138" s="688"/>
      <c r="SGW138" s="688"/>
      <c r="SGX138" s="688"/>
      <c r="SGY138" s="688"/>
      <c r="SGZ138" s="688"/>
      <c r="SHA138" s="688"/>
      <c r="SHB138" s="688"/>
      <c r="SHC138" s="688"/>
      <c r="SHD138" s="688"/>
      <c r="SHE138" s="688"/>
      <c r="SHF138" s="688"/>
      <c r="SHG138" s="688"/>
      <c r="SHH138" s="688"/>
      <c r="SHI138" s="688"/>
      <c r="SHJ138" s="688"/>
      <c r="SHK138" s="688"/>
      <c r="SHL138" s="688"/>
      <c r="SHM138" s="688"/>
      <c r="SHN138" s="688"/>
      <c r="SHO138" s="688"/>
      <c r="SHP138" s="688"/>
      <c r="SHQ138" s="688"/>
      <c r="SHR138" s="688"/>
      <c r="SHS138" s="688"/>
      <c r="SHT138" s="688"/>
      <c r="SHU138" s="688"/>
      <c r="SHV138" s="688"/>
      <c r="SHW138" s="688"/>
      <c r="SHX138" s="688"/>
      <c r="SHY138" s="688"/>
      <c r="SHZ138" s="688"/>
      <c r="SIA138" s="688"/>
      <c r="SIB138" s="688"/>
      <c r="SIC138" s="688"/>
      <c r="SID138" s="688"/>
      <c r="SIE138" s="688"/>
      <c r="SIF138" s="688"/>
      <c r="SIG138" s="688"/>
      <c r="SIH138" s="688"/>
      <c r="SII138" s="688"/>
      <c r="SIJ138" s="688"/>
      <c r="SIK138" s="688"/>
      <c r="SIL138" s="688"/>
      <c r="SIM138" s="688"/>
      <c r="SIN138" s="688"/>
      <c r="SIO138" s="688"/>
      <c r="SIP138" s="688"/>
      <c r="SIQ138" s="688"/>
      <c r="SIR138" s="688"/>
      <c r="SIS138" s="688"/>
      <c r="SIT138" s="688"/>
      <c r="SIU138" s="688"/>
      <c r="SIV138" s="688"/>
      <c r="SIW138" s="688"/>
      <c r="SIX138" s="688"/>
      <c r="SIY138" s="688"/>
      <c r="SIZ138" s="688"/>
      <c r="SJA138" s="688"/>
      <c r="SJB138" s="688"/>
      <c r="SJC138" s="688"/>
      <c r="SJD138" s="688"/>
      <c r="SJE138" s="688"/>
      <c r="SJF138" s="688"/>
      <c r="SJG138" s="688"/>
      <c r="SJH138" s="688"/>
      <c r="SJI138" s="688"/>
      <c r="SJJ138" s="688"/>
      <c r="SJK138" s="688"/>
      <c r="SJL138" s="688"/>
      <c r="SJM138" s="688"/>
      <c r="SJN138" s="688"/>
      <c r="SJO138" s="688"/>
      <c r="SJP138" s="688"/>
      <c r="SJQ138" s="688"/>
      <c r="SJR138" s="688"/>
      <c r="SJS138" s="688"/>
      <c r="SJT138" s="688"/>
      <c r="SJU138" s="688"/>
      <c r="SJV138" s="688"/>
      <c r="SJW138" s="688"/>
      <c r="SJX138" s="688"/>
      <c r="SJY138" s="688"/>
      <c r="SJZ138" s="688"/>
      <c r="SKA138" s="688"/>
      <c r="SKB138" s="688"/>
      <c r="SKC138" s="688"/>
      <c r="SKD138" s="688"/>
      <c r="SKE138" s="688"/>
      <c r="SKF138" s="688"/>
      <c r="SKG138" s="688"/>
      <c r="SKH138" s="688"/>
      <c r="SKI138" s="688"/>
      <c r="SKJ138" s="688"/>
      <c r="SKK138" s="688"/>
      <c r="SKL138" s="688"/>
      <c r="SKM138" s="688"/>
      <c r="SKN138" s="688"/>
      <c r="SKO138" s="688"/>
      <c r="SKP138" s="688"/>
      <c r="SKQ138" s="688"/>
      <c r="SKR138" s="688"/>
      <c r="SKS138" s="688"/>
      <c r="SKT138" s="688"/>
      <c r="SKU138" s="688"/>
      <c r="SKV138" s="688"/>
      <c r="SKW138" s="688"/>
      <c r="SKX138" s="688"/>
      <c r="SKY138" s="688"/>
      <c r="SKZ138" s="688"/>
      <c r="SLA138" s="688"/>
      <c r="SLB138" s="688"/>
      <c r="SLC138" s="688"/>
      <c r="SLD138" s="688"/>
      <c r="SLE138" s="688"/>
      <c r="SLF138" s="688"/>
      <c r="SLG138" s="688"/>
      <c r="SLH138" s="688"/>
      <c r="SLI138" s="688"/>
      <c r="SLJ138" s="688"/>
      <c r="SLK138" s="688"/>
      <c r="SLL138" s="688"/>
      <c r="SLM138" s="688"/>
      <c r="SLN138" s="688"/>
      <c r="SLO138" s="688"/>
      <c r="SLP138" s="688"/>
      <c r="SLQ138" s="688"/>
      <c r="SLR138" s="688"/>
      <c r="SLS138" s="688"/>
      <c r="SLT138" s="688"/>
      <c r="SLU138" s="688"/>
      <c r="SLV138" s="688"/>
      <c r="SLW138" s="688"/>
      <c r="SLX138" s="688"/>
      <c r="SLY138" s="688"/>
      <c r="SLZ138" s="688"/>
      <c r="SMA138" s="688"/>
      <c r="SMB138" s="688"/>
      <c r="SMC138" s="688"/>
      <c r="SMD138" s="688"/>
      <c r="SME138" s="688"/>
      <c r="SMF138" s="688"/>
      <c r="SMG138" s="688"/>
      <c r="SMH138" s="688"/>
      <c r="SMI138" s="688"/>
      <c r="SMJ138" s="688"/>
      <c r="SMK138" s="688"/>
      <c r="SML138" s="688"/>
      <c r="SMM138" s="688"/>
      <c r="SMN138" s="688"/>
      <c r="SMO138" s="688"/>
      <c r="SMP138" s="688"/>
      <c r="SMQ138" s="688"/>
      <c r="SMR138" s="688"/>
      <c r="SMS138" s="688"/>
      <c r="SMT138" s="688"/>
      <c r="SMU138" s="688"/>
      <c r="SMV138" s="688"/>
      <c r="SMW138" s="688"/>
      <c r="SMX138" s="688"/>
      <c r="SMY138" s="688"/>
      <c r="SMZ138" s="688"/>
      <c r="SNA138" s="688"/>
      <c r="SNB138" s="688"/>
      <c r="SNC138" s="688"/>
      <c r="SND138" s="688"/>
      <c r="SNE138" s="688"/>
      <c r="SNF138" s="688"/>
      <c r="SNG138" s="688"/>
      <c r="SNH138" s="688"/>
      <c r="SNI138" s="688"/>
      <c r="SNJ138" s="688"/>
      <c r="SNK138" s="688"/>
      <c r="SNL138" s="688"/>
      <c r="SNM138" s="688"/>
      <c r="SNN138" s="688"/>
      <c r="SNO138" s="688"/>
      <c r="SNP138" s="688"/>
      <c r="SNQ138" s="688"/>
      <c r="SNR138" s="688"/>
      <c r="SNS138" s="688"/>
      <c r="SNT138" s="688"/>
      <c r="SNU138" s="688"/>
      <c r="SNV138" s="688"/>
      <c r="SNW138" s="688"/>
      <c r="SNX138" s="688"/>
      <c r="SNY138" s="688"/>
      <c r="SNZ138" s="688"/>
      <c r="SOA138" s="688"/>
      <c r="SOB138" s="688"/>
      <c r="SOC138" s="688"/>
      <c r="SOD138" s="688"/>
      <c r="SOE138" s="688"/>
      <c r="SOF138" s="688"/>
      <c r="SOG138" s="688"/>
      <c r="SOH138" s="688"/>
      <c r="SOI138" s="688"/>
      <c r="SOJ138" s="688"/>
      <c r="SOK138" s="688"/>
      <c r="SOL138" s="688"/>
      <c r="SOM138" s="688"/>
      <c r="SON138" s="688"/>
      <c r="SOO138" s="688"/>
      <c r="SOP138" s="688"/>
      <c r="SOQ138" s="688"/>
      <c r="SOR138" s="688"/>
      <c r="SOS138" s="688"/>
      <c r="SOT138" s="688"/>
      <c r="SOU138" s="688"/>
      <c r="SOV138" s="688"/>
      <c r="SOW138" s="688"/>
      <c r="SOX138" s="688"/>
      <c r="SOY138" s="688"/>
      <c r="SOZ138" s="688"/>
      <c r="SPA138" s="688"/>
      <c r="SPB138" s="688"/>
      <c r="SPC138" s="688"/>
      <c r="SPD138" s="688"/>
      <c r="SPE138" s="688"/>
      <c r="SPF138" s="688"/>
      <c r="SPG138" s="688"/>
      <c r="SPH138" s="688"/>
      <c r="SPI138" s="688"/>
      <c r="SPJ138" s="688"/>
      <c r="SPK138" s="688"/>
      <c r="SPL138" s="688"/>
      <c r="SPM138" s="688"/>
      <c r="SPN138" s="688"/>
      <c r="SPO138" s="688"/>
      <c r="SPP138" s="688"/>
      <c r="SPQ138" s="688"/>
      <c r="SPR138" s="688"/>
      <c r="SPS138" s="688"/>
      <c r="SPT138" s="688"/>
      <c r="SPU138" s="688"/>
      <c r="SPV138" s="688"/>
      <c r="SPW138" s="688"/>
      <c r="SPX138" s="688"/>
      <c r="SPY138" s="688"/>
      <c r="SPZ138" s="688"/>
      <c r="SQA138" s="688"/>
      <c r="SQB138" s="688"/>
      <c r="SQC138" s="688"/>
      <c r="SQD138" s="688"/>
      <c r="SQE138" s="688"/>
      <c r="SQF138" s="688"/>
      <c r="SQG138" s="688"/>
      <c r="SQH138" s="688"/>
      <c r="SQI138" s="688"/>
      <c r="SQJ138" s="688"/>
      <c r="SQK138" s="688"/>
      <c r="SQL138" s="688"/>
      <c r="SQM138" s="688"/>
      <c r="SQN138" s="688"/>
      <c r="SQO138" s="688"/>
      <c r="SQP138" s="688"/>
      <c r="SQQ138" s="688"/>
      <c r="SQR138" s="688"/>
      <c r="SQS138" s="688"/>
      <c r="SQT138" s="688"/>
      <c r="SQU138" s="688"/>
      <c r="SQV138" s="688"/>
      <c r="SQW138" s="688"/>
      <c r="SQX138" s="688"/>
      <c r="SQY138" s="688"/>
      <c r="SQZ138" s="688"/>
      <c r="SRA138" s="688"/>
      <c r="SRB138" s="688"/>
      <c r="SRC138" s="688"/>
      <c r="SRD138" s="688"/>
      <c r="SRE138" s="688"/>
      <c r="SRF138" s="688"/>
      <c r="SRG138" s="688"/>
      <c r="SRH138" s="688"/>
      <c r="SRI138" s="688"/>
      <c r="SRJ138" s="688"/>
      <c r="SRK138" s="688"/>
      <c r="SRL138" s="688"/>
      <c r="SRM138" s="688"/>
      <c r="SRN138" s="688"/>
      <c r="SRO138" s="688"/>
      <c r="SRP138" s="688"/>
      <c r="SRQ138" s="688"/>
      <c r="SRR138" s="688"/>
      <c r="SRS138" s="688"/>
      <c r="SRT138" s="688"/>
      <c r="SRU138" s="688"/>
      <c r="SRV138" s="688"/>
      <c r="SRW138" s="688"/>
      <c r="SRX138" s="688"/>
      <c r="SRY138" s="688"/>
      <c r="SRZ138" s="688"/>
      <c r="SSA138" s="688"/>
      <c r="SSB138" s="688"/>
      <c r="SSC138" s="688"/>
      <c r="SSD138" s="688"/>
      <c r="SSE138" s="688"/>
      <c r="SSF138" s="688"/>
      <c r="SSG138" s="688"/>
      <c r="SSH138" s="688"/>
      <c r="SSI138" s="688"/>
      <c r="SSJ138" s="688"/>
      <c r="SSK138" s="688"/>
      <c r="SSL138" s="688"/>
      <c r="SSM138" s="688"/>
      <c r="SSN138" s="688"/>
      <c r="SSO138" s="688"/>
      <c r="SSP138" s="688"/>
      <c r="SSQ138" s="688"/>
      <c r="SSR138" s="688"/>
      <c r="SSS138" s="688"/>
      <c r="SST138" s="688"/>
      <c r="SSU138" s="688"/>
      <c r="SSV138" s="688"/>
      <c r="SSW138" s="688"/>
      <c r="SSX138" s="688"/>
      <c r="SSY138" s="688"/>
      <c r="SSZ138" s="688"/>
      <c r="STA138" s="688"/>
      <c r="STB138" s="688"/>
      <c r="STC138" s="688"/>
      <c r="STD138" s="688"/>
      <c r="STE138" s="688"/>
      <c r="STF138" s="688"/>
      <c r="STG138" s="688"/>
      <c r="STH138" s="688"/>
      <c r="STI138" s="688"/>
      <c r="STJ138" s="688"/>
      <c r="STK138" s="688"/>
      <c r="STL138" s="688"/>
      <c r="STM138" s="688"/>
      <c r="STN138" s="688"/>
      <c r="STO138" s="688"/>
      <c r="STP138" s="688"/>
      <c r="STQ138" s="688"/>
      <c r="STR138" s="688"/>
      <c r="STS138" s="688"/>
      <c r="STT138" s="688"/>
      <c r="STU138" s="688"/>
      <c r="STV138" s="688"/>
      <c r="STW138" s="688"/>
      <c r="STX138" s="688"/>
      <c r="STY138" s="688"/>
      <c r="STZ138" s="688"/>
      <c r="SUA138" s="688"/>
      <c r="SUB138" s="688"/>
      <c r="SUC138" s="688"/>
      <c r="SUD138" s="688"/>
      <c r="SUE138" s="688"/>
      <c r="SUF138" s="688"/>
      <c r="SUG138" s="688"/>
      <c r="SUH138" s="688"/>
      <c r="SUI138" s="688"/>
      <c r="SUJ138" s="688"/>
      <c r="SUK138" s="688"/>
      <c r="SUL138" s="688"/>
      <c r="SUM138" s="688"/>
      <c r="SUN138" s="688"/>
      <c r="SUO138" s="688"/>
      <c r="SUP138" s="688"/>
      <c r="SUQ138" s="688"/>
      <c r="SUR138" s="688"/>
      <c r="SUS138" s="688"/>
      <c r="SUT138" s="688"/>
      <c r="SUU138" s="688"/>
      <c r="SUV138" s="688"/>
      <c r="SUW138" s="688"/>
      <c r="SUX138" s="688"/>
      <c r="SUY138" s="688"/>
      <c r="SUZ138" s="688"/>
      <c r="SVA138" s="688"/>
      <c r="SVB138" s="688"/>
      <c r="SVC138" s="688"/>
      <c r="SVD138" s="688"/>
      <c r="SVE138" s="688"/>
      <c r="SVF138" s="688"/>
      <c r="SVG138" s="688"/>
      <c r="SVH138" s="688"/>
      <c r="SVI138" s="688"/>
      <c r="SVJ138" s="688"/>
      <c r="SVK138" s="688"/>
      <c r="SVL138" s="688"/>
      <c r="SVM138" s="688"/>
      <c r="SVN138" s="688"/>
      <c r="SVO138" s="688"/>
      <c r="SVP138" s="688"/>
      <c r="SVQ138" s="688"/>
      <c r="SVR138" s="688"/>
      <c r="SVS138" s="688"/>
      <c r="SVT138" s="688"/>
      <c r="SVU138" s="688"/>
      <c r="SVV138" s="688"/>
      <c r="SVW138" s="688"/>
      <c r="SVX138" s="688"/>
      <c r="SVY138" s="688"/>
      <c r="SVZ138" s="688"/>
      <c r="SWA138" s="688"/>
      <c r="SWB138" s="688"/>
      <c r="SWC138" s="688"/>
      <c r="SWD138" s="688"/>
      <c r="SWE138" s="688"/>
      <c r="SWF138" s="688"/>
      <c r="SWG138" s="688"/>
      <c r="SWH138" s="688"/>
      <c r="SWI138" s="688"/>
      <c r="SWJ138" s="688"/>
      <c r="SWK138" s="688"/>
      <c r="SWL138" s="688"/>
      <c r="SWM138" s="688"/>
      <c r="SWN138" s="688"/>
      <c r="SWO138" s="688"/>
      <c r="SWP138" s="688"/>
      <c r="SWQ138" s="688"/>
      <c r="SWR138" s="688"/>
      <c r="SWS138" s="688"/>
      <c r="SWT138" s="688"/>
      <c r="SWU138" s="688"/>
      <c r="SWV138" s="688"/>
      <c r="SWW138" s="688"/>
      <c r="SWX138" s="688"/>
      <c r="SWY138" s="688"/>
      <c r="SWZ138" s="688"/>
      <c r="SXA138" s="688"/>
      <c r="SXB138" s="688"/>
      <c r="SXC138" s="688"/>
      <c r="SXD138" s="688"/>
      <c r="SXE138" s="688"/>
      <c r="SXF138" s="688"/>
      <c r="SXG138" s="688"/>
      <c r="SXH138" s="688"/>
      <c r="SXI138" s="688"/>
      <c r="SXJ138" s="688"/>
      <c r="SXK138" s="688"/>
      <c r="SXL138" s="688"/>
      <c r="SXM138" s="688"/>
      <c r="SXN138" s="688"/>
      <c r="SXO138" s="688"/>
      <c r="SXP138" s="688"/>
      <c r="SXQ138" s="688"/>
      <c r="SXR138" s="688"/>
      <c r="SXS138" s="688"/>
      <c r="SXT138" s="688"/>
      <c r="SXU138" s="688"/>
      <c r="SXV138" s="688"/>
      <c r="SXW138" s="688"/>
      <c r="SXX138" s="688"/>
      <c r="SXY138" s="688"/>
      <c r="SXZ138" s="688"/>
      <c r="SYA138" s="688"/>
      <c r="SYB138" s="688"/>
      <c r="SYC138" s="688"/>
      <c r="SYD138" s="688"/>
      <c r="SYE138" s="688"/>
      <c r="SYF138" s="688"/>
      <c r="SYG138" s="688"/>
      <c r="SYH138" s="688"/>
      <c r="SYI138" s="688"/>
      <c r="SYJ138" s="688"/>
      <c r="SYK138" s="688"/>
      <c r="SYL138" s="688"/>
      <c r="SYM138" s="688"/>
      <c r="SYN138" s="688"/>
      <c r="SYO138" s="688"/>
      <c r="SYP138" s="688"/>
      <c r="SYQ138" s="688"/>
      <c r="SYR138" s="688"/>
      <c r="SYS138" s="688"/>
      <c r="SYT138" s="688"/>
      <c r="SYU138" s="688"/>
      <c r="SYV138" s="688"/>
      <c r="SYW138" s="688"/>
      <c r="SYX138" s="688"/>
      <c r="SYY138" s="688"/>
      <c r="SYZ138" s="688"/>
      <c r="SZA138" s="688"/>
      <c r="SZB138" s="688"/>
      <c r="SZC138" s="688"/>
      <c r="SZD138" s="688"/>
      <c r="SZE138" s="688"/>
      <c r="SZF138" s="688"/>
      <c r="SZG138" s="688"/>
      <c r="SZH138" s="688"/>
      <c r="SZI138" s="688"/>
      <c r="SZJ138" s="688"/>
      <c r="SZK138" s="688"/>
      <c r="SZL138" s="688"/>
      <c r="SZM138" s="688"/>
      <c r="SZN138" s="688"/>
      <c r="SZO138" s="688"/>
      <c r="SZP138" s="688"/>
      <c r="SZQ138" s="688"/>
      <c r="SZR138" s="688"/>
      <c r="SZS138" s="688"/>
      <c r="SZT138" s="688"/>
      <c r="SZU138" s="688"/>
      <c r="SZV138" s="688"/>
      <c r="SZW138" s="688"/>
      <c r="SZX138" s="688"/>
      <c r="SZY138" s="688"/>
      <c r="SZZ138" s="688"/>
      <c r="TAA138" s="688"/>
      <c r="TAB138" s="688"/>
      <c r="TAC138" s="688"/>
      <c r="TAD138" s="688"/>
      <c r="TAE138" s="688"/>
      <c r="TAF138" s="688"/>
      <c r="TAG138" s="688"/>
      <c r="TAH138" s="688"/>
      <c r="TAI138" s="688"/>
      <c r="TAJ138" s="688"/>
      <c r="TAK138" s="688"/>
      <c r="TAL138" s="688"/>
      <c r="TAM138" s="688"/>
      <c r="TAN138" s="688"/>
      <c r="TAO138" s="688"/>
      <c r="TAP138" s="688"/>
      <c r="TAQ138" s="688"/>
      <c r="TAR138" s="688"/>
      <c r="TAS138" s="688"/>
      <c r="TAT138" s="688"/>
      <c r="TAU138" s="688"/>
      <c r="TAV138" s="688"/>
      <c r="TAW138" s="688"/>
      <c r="TAX138" s="688"/>
      <c r="TAY138" s="688"/>
      <c r="TAZ138" s="688"/>
      <c r="TBA138" s="688"/>
      <c r="TBB138" s="688"/>
      <c r="TBC138" s="688"/>
      <c r="TBD138" s="688"/>
      <c r="TBE138" s="688"/>
      <c r="TBF138" s="688"/>
      <c r="TBG138" s="688"/>
      <c r="TBH138" s="688"/>
      <c r="TBI138" s="688"/>
      <c r="TBJ138" s="688"/>
      <c r="TBK138" s="688"/>
      <c r="TBL138" s="688"/>
      <c r="TBM138" s="688"/>
      <c r="TBN138" s="688"/>
      <c r="TBO138" s="688"/>
      <c r="TBP138" s="688"/>
      <c r="TBQ138" s="688"/>
      <c r="TBR138" s="688"/>
      <c r="TBS138" s="688"/>
      <c r="TBT138" s="688"/>
      <c r="TBU138" s="688"/>
      <c r="TBV138" s="688"/>
      <c r="TBW138" s="688"/>
      <c r="TBX138" s="688"/>
      <c r="TBY138" s="688"/>
      <c r="TBZ138" s="688"/>
      <c r="TCA138" s="688"/>
      <c r="TCB138" s="688"/>
      <c r="TCC138" s="688"/>
      <c r="TCD138" s="688"/>
      <c r="TCE138" s="688"/>
      <c r="TCF138" s="688"/>
      <c r="TCG138" s="688"/>
      <c r="TCH138" s="688"/>
      <c r="TCI138" s="688"/>
      <c r="TCJ138" s="688"/>
      <c r="TCK138" s="688"/>
      <c r="TCL138" s="688"/>
      <c r="TCM138" s="688"/>
      <c r="TCN138" s="688"/>
      <c r="TCO138" s="688"/>
      <c r="TCP138" s="688"/>
      <c r="TCQ138" s="688"/>
      <c r="TCR138" s="688"/>
      <c r="TCS138" s="688"/>
      <c r="TCT138" s="688"/>
      <c r="TCU138" s="688"/>
      <c r="TCV138" s="688"/>
      <c r="TCW138" s="688"/>
      <c r="TCX138" s="688"/>
      <c r="TCY138" s="688"/>
      <c r="TCZ138" s="688"/>
      <c r="TDA138" s="688"/>
      <c r="TDB138" s="688"/>
      <c r="TDC138" s="688"/>
      <c r="TDD138" s="688"/>
      <c r="TDE138" s="688"/>
      <c r="TDF138" s="688"/>
      <c r="TDG138" s="688"/>
      <c r="TDH138" s="688"/>
      <c r="TDI138" s="688"/>
      <c r="TDJ138" s="688"/>
      <c r="TDK138" s="688"/>
      <c r="TDL138" s="688"/>
      <c r="TDM138" s="688"/>
      <c r="TDN138" s="688"/>
      <c r="TDO138" s="688"/>
      <c r="TDP138" s="688"/>
      <c r="TDQ138" s="688"/>
      <c r="TDR138" s="688"/>
      <c r="TDS138" s="688"/>
      <c r="TDT138" s="688"/>
      <c r="TDU138" s="688"/>
      <c r="TDV138" s="688"/>
      <c r="TDW138" s="688"/>
      <c r="TDX138" s="688"/>
      <c r="TDY138" s="688"/>
      <c r="TDZ138" s="688"/>
      <c r="TEA138" s="688"/>
      <c r="TEB138" s="688"/>
      <c r="TEC138" s="688"/>
      <c r="TED138" s="688"/>
      <c r="TEE138" s="688"/>
      <c r="TEF138" s="688"/>
      <c r="TEG138" s="688"/>
      <c r="TEH138" s="688"/>
      <c r="TEI138" s="688"/>
      <c r="TEJ138" s="688"/>
      <c r="TEK138" s="688"/>
      <c r="TEL138" s="688"/>
      <c r="TEM138" s="688"/>
      <c r="TEN138" s="688"/>
      <c r="TEO138" s="688"/>
      <c r="TEP138" s="688"/>
      <c r="TEQ138" s="688"/>
      <c r="TER138" s="688"/>
      <c r="TES138" s="688"/>
      <c r="TET138" s="688"/>
      <c r="TEU138" s="688"/>
      <c r="TEV138" s="688"/>
      <c r="TEW138" s="688"/>
      <c r="TEX138" s="688"/>
      <c r="TEY138" s="688"/>
      <c r="TEZ138" s="688"/>
      <c r="TFA138" s="688"/>
      <c r="TFB138" s="688"/>
      <c r="TFC138" s="688"/>
      <c r="TFD138" s="688"/>
      <c r="TFE138" s="688"/>
      <c r="TFF138" s="688"/>
      <c r="TFG138" s="688"/>
      <c r="TFH138" s="688"/>
      <c r="TFI138" s="688"/>
      <c r="TFJ138" s="688"/>
      <c r="TFK138" s="688"/>
      <c r="TFL138" s="688"/>
      <c r="TFM138" s="688"/>
      <c r="TFN138" s="688"/>
      <c r="TFO138" s="688"/>
      <c r="TFP138" s="688"/>
      <c r="TFQ138" s="688"/>
      <c r="TFR138" s="688"/>
      <c r="TFS138" s="688"/>
      <c r="TFT138" s="688"/>
      <c r="TFU138" s="688"/>
      <c r="TFV138" s="688"/>
      <c r="TFW138" s="688"/>
      <c r="TFX138" s="688"/>
      <c r="TFY138" s="688"/>
      <c r="TFZ138" s="688"/>
      <c r="TGA138" s="688"/>
      <c r="TGB138" s="688"/>
      <c r="TGC138" s="688"/>
      <c r="TGD138" s="688"/>
      <c r="TGE138" s="688"/>
      <c r="TGF138" s="688"/>
      <c r="TGG138" s="688"/>
      <c r="TGH138" s="688"/>
      <c r="TGI138" s="688"/>
      <c r="TGJ138" s="688"/>
      <c r="TGK138" s="688"/>
      <c r="TGL138" s="688"/>
      <c r="TGM138" s="688"/>
      <c r="TGN138" s="688"/>
      <c r="TGO138" s="688"/>
      <c r="TGP138" s="688"/>
      <c r="TGQ138" s="688"/>
      <c r="TGR138" s="688"/>
      <c r="TGS138" s="688"/>
      <c r="TGT138" s="688"/>
      <c r="TGU138" s="688"/>
      <c r="TGV138" s="688"/>
      <c r="TGW138" s="688"/>
      <c r="TGX138" s="688"/>
      <c r="TGY138" s="688"/>
      <c r="TGZ138" s="688"/>
      <c r="THA138" s="688"/>
      <c r="THB138" s="688"/>
      <c r="THC138" s="688"/>
      <c r="THD138" s="688"/>
      <c r="THE138" s="688"/>
      <c r="THF138" s="688"/>
      <c r="THG138" s="688"/>
      <c r="THH138" s="688"/>
      <c r="THI138" s="688"/>
      <c r="THJ138" s="688"/>
      <c r="THK138" s="688"/>
      <c r="THL138" s="688"/>
      <c r="THM138" s="688"/>
      <c r="THN138" s="688"/>
      <c r="THO138" s="688"/>
      <c r="THP138" s="688"/>
      <c r="THQ138" s="688"/>
      <c r="THR138" s="688"/>
      <c r="THS138" s="688"/>
      <c r="THT138" s="688"/>
      <c r="THU138" s="688"/>
      <c r="THV138" s="688"/>
      <c r="THW138" s="688"/>
      <c r="THX138" s="688"/>
      <c r="THY138" s="688"/>
      <c r="THZ138" s="688"/>
      <c r="TIA138" s="688"/>
      <c r="TIB138" s="688"/>
      <c r="TIC138" s="688"/>
      <c r="TID138" s="688"/>
      <c r="TIE138" s="688"/>
      <c r="TIF138" s="688"/>
      <c r="TIG138" s="688"/>
      <c r="TIH138" s="688"/>
      <c r="TII138" s="688"/>
      <c r="TIJ138" s="688"/>
      <c r="TIK138" s="688"/>
      <c r="TIL138" s="688"/>
      <c r="TIM138" s="688"/>
      <c r="TIN138" s="688"/>
      <c r="TIO138" s="688"/>
      <c r="TIP138" s="688"/>
      <c r="TIQ138" s="688"/>
      <c r="TIR138" s="688"/>
      <c r="TIS138" s="688"/>
      <c r="TIT138" s="688"/>
      <c r="TIU138" s="688"/>
      <c r="TIV138" s="688"/>
      <c r="TIW138" s="688"/>
      <c r="TIX138" s="688"/>
      <c r="TIY138" s="688"/>
      <c r="TIZ138" s="688"/>
      <c r="TJA138" s="688"/>
      <c r="TJB138" s="688"/>
      <c r="TJC138" s="688"/>
      <c r="TJD138" s="688"/>
      <c r="TJE138" s="688"/>
      <c r="TJF138" s="688"/>
      <c r="TJG138" s="688"/>
      <c r="TJH138" s="688"/>
      <c r="TJI138" s="688"/>
      <c r="TJJ138" s="688"/>
      <c r="TJK138" s="688"/>
      <c r="TJL138" s="688"/>
      <c r="TJM138" s="688"/>
      <c r="TJN138" s="688"/>
      <c r="TJO138" s="688"/>
      <c r="TJP138" s="688"/>
      <c r="TJQ138" s="688"/>
      <c r="TJR138" s="688"/>
      <c r="TJS138" s="688"/>
      <c r="TJT138" s="688"/>
      <c r="TJU138" s="688"/>
      <c r="TJV138" s="688"/>
      <c r="TJW138" s="688"/>
      <c r="TJX138" s="688"/>
      <c r="TJY138" s="688"/>
      <c r="TJZ138" s="688"/>
      <c r="TKA138" s="688"/>
      <c r="TKB138" s="688"/>
      <c r="TKC138" s="688"/>
      <c r="TKD138" s="688"/>
      <c r="TKE138" s="688"/>
      <c r="TKF138" s="688"/>
      <c r="TKG138" s="688"/>
      <c r="TKH138" s="688"/>
      <c r="TKI138" s="688"/>
      <c r="TKJ138" s="688"/>
      <c r="TKK138" s="688"/>
      <c r="TKL138" s="688"/>
      <c r="TKM138" s="688"/>
      <c r="TKN138" s="688"/>
      <c r="TKO138" s="688"/>
      <c r="TKP138" s="688"/>
      <c r="TKQ138" s="688"/>
      <c r="TKR138" s="688"/>
      <c r="TKS138" s="688"/>
      <c r="TKT138" s="688"/>
      <c r="TKU138" s="688"/>
      <c r="TKV138" s="688"/>
      <c r="TKW138" s="688"/>
      <c r="TKX138" s="688"/>
      <c r="TKY138" s="688"/>
      <c r="TKZ138" s="688"/>
      <c r="TLA138" s="688"/>
      <c r="TLB138" s="688"/>
      <c r="TLC138" s="688"/>
      <c r="TLD138" s="688"/>
      <c r="TLE138" s="688"/>
      <c r="TLF138" s="688"/>
      <c r="TLG138" s="688"/>
      <c r="TLH138" s="688"/>
      <c r="TLI138" s="688"/>
      <c r="TLJ138" s="688"/>
      <c r="TLK138" s="688"/>
      <c r="TLL138" s="688"/>
      <c r="TLM138" s="688"/>
      <c r="TLN138" s="688"/>
      <c r="TLO138" s="688"/>
      <c r="TLP138" s="688"/>
      <c r="TLQ138" s="688"/>
      <c r="TLR138" s="688"/>
      <c r="TLS138" s="688"/>
      <c r="TLT138" s="688"/>
      <c r="TLU138" s="688"/>
      <c r="TLV138" s="688"/>
      <c r="TLW138" s="688"/>
      <c r="TLX138" s="688"/>
      <c r="TLY138" s="688"/>
      <c r="TLZ138" s="688"/>
      <c r="TMA138" s="688"/>
      <c r="TMB138" s="688"/>
      <c r="TMC138" s="688"/>
      <c r="TMD138" s="688"/>
      <c r="TME138" s="688"/>
      <c r="TMF138" s="688"/>
      <c r="TMG138" s="688"/>
      <c r="TMH138" s="688"/>
      <c r="TMI138" s="688"/>
      <c r="TMJ138" s="688"/>
      <c r="TMK138" s="688"/>
      <c r="TML138" s="688"/>
      <c r="TMM138" s="688"/>
      <c r="TMN138" s="688"/>
      <c r="TMO138" s="688"/>
      <c r="TMP138" s="688"/>
      <c r="TMQ138" s="688"/>
      <c r="TMR138" s="688"/>
      <c r="TMS138" s="688"/>
      <c r="TMT138" s="688"/>
      <c r="TMU138" s="688"/>
      <c r="TMV138" s="688"/>
      <c r="TMW138" s="688"/>
      <c r="TMX138" s="688"/>
      <c r="TMY138" s="688"/>
      <c r="TMZ138" s="688"/>
      <c r="TNA138" s="688"/>
      <c r="TNB138" s="688"/>
      <c r="TNC138" s="688"/>
      <c r="TND138" s="688"/>
      <c r="TNE138" s="688"/>
      <c r="TNF138" s="688"/>
      <c r="TNG138" s="688"/>
      <c r="TNH138" s="688"/>
      <c r="TNI138" s="688"/>
      <c r="TNJ138" s="688"/>
      <c r="TNK138" s="688"/>
      <c r="TNL138" s="688"/>
      <c r="TNM138" s="688"/>
      <c r="TNN138" s="688"/>
      <c r="TNO138" s="688"/>
      <c r="TNP138" s="688"/>
      <c r="TNQ138" s="688"/>
      <c r="TNR138" s="688"/>
      <c r="TNS138" s="688"/>
      <c r="TNT138" s="688"/>
      <c r="TNU138" s="688"/>
      <c r="TNV138" s="688"/>
      <c r="TNW138" s="688"/>
      <c r="TNX138" s="688"/>
      <c r="TNY138" s="688"/>
      <c r="TNZ138" s="688"/>
      <c r="TOA138" s="688"/>
      <c r="TOB138" s="688"/>
      <c r="TOC138" s="688"/>
      <c r="TOD138" s="688"/>
      <c r="TOE138" s="688"/>
      <c r="TOF138" s="688"/>
      <c r="TOG138" s="688"/>
      <c r="TOH138" s="688"/>
      <c r="TOI138" s="688"/>
      <c r="TOJ138" s="688"/>
      <c r="TOK138" s="688"/>
      <c r="TOL138" s="688"/>
      <c r="TOM138" s="688"/>
      <c r="TON138" s="688"/>
      <c r="TOO138" s="688"/>
      <c r="TOP138" s="688"/>
      <c r="TOQ138" s="688"/>
      <c r="TOR138" s="688"/>
      <c r="TOS138" s="688"/>
      <c r="TOT138" s="688"/>
      <c r="TOU138" s="688"/>
      <c r="TOV138" s="688"/>
      <c r="TOW138" s="688"/>
      <c r="TOX138" s="688"/>
      <c r="TOY138" s="688"/>
      <c r="TOZ138" s="688"/>
      <c r="TPA138" s="688"/>
      <c r="TPB138" s="688"/>
      <c r="TPC138" s="688"/>
      <c r="TPD138" s="688"/>
      <c r="TPE138" s="688"/>
      <c r="TPF138" s="688"/>
      <c r="TPG138" s="688"/>
      <c r="TPH138" s="688"/>
      <c r="TPI138" s="688"/>
      <c r="TPJ138" s="688"/>
      <c r="TPK138" s="688"/>
      <c r="TPL138" s="688"/>
      <c r="TPM138" s="688"/>
      <c r="TPN138" s="688"/>
      <c r="TPO138" s="688"/>
      <c r="TPP138" s="688"/>
      <c r="TPQ138" s="688"/>
      <c r="TPR138" s="688"/>
      <c r="TPS138" s="688"/>
      <c r="TPT138" s="688"/>
      <c r="TPU138" s="688"/>
      <c r="TPV138" s="688"/>
      <c r="TPW138" s="688"/>
      <c r="TPX138" s="688"/>
      <c r="TPY138" s="688"/>
      <c r="TPZ138" s="688"/>
      <c r="TQA138" s="688"/>
      <c r="TQB138" s="688"/>
      <c r="TQC138" s="688"/>
      <c r="TQD138" s="688"/>
      <c r="TQE138" s="688"/>
      <c r="TQF138" s="688"/>
      <c r="TQG138" s="688"/>
      <c r="TQH138" s="688"/>
      <c r="TQI138" s="688"/>
      <c r="TQJ138" s="688"/>
      <c r="TQK138" s="688"/>
      <c r="TQL138" s="688"/>
      <c r="TQM138" s="688"/>
      <c r="TQN138" s="688"/>
      <c r="TQO138" s="688"/>
      <c r="TQP138" s="688"/>
      <c r="TQQ138" s="688"/>
      <c r="TQR138" s="688"/>
      <c r="TQS138" s="688"/>
      <c r="TQT138" s="688"/>
      <c r="TQU138" s="688"/>
      <c r="TQV138" s="688"/>
      <c r="TQW138" s="688"/>
      <c r="TQX138" s="688"/>
      <c r="TQY138" s="688"/>
      <c r="TQZ138" s="688"/>
      <c r="TRA138" s="688"/>
      <c r="TRB138" s="688"/>
      <c r="TRC138" s="688"/>
      <c r="TRD138" s="688"/>
      <c r="TRE138" s="688"/>
      <c r="TRF138" s="688"/>
      <c r="TRG138" s="688"/>
      <c r="TRH138" s="688"/>
      <c r="TRI138" s="688"/>
      <c r="TRJ138" s="688"/>
      <c r="TRK138" s="688"/>
      <c r="TRL138" s="688"/>
      <c r="TRM138" s="688"/>
      <c r="TRN138" s="688"/>
      <c r="TRO138" s="688"/>
      <c r="TRP138" s="688"/>
      <c r="TRQ138" s="688"/>
      <c r="TRR138" s="688"/>
      <c r="TRS138" s="688"/>
      <c r="TRT138" s="688"/>
      <c r="TRU138" s="688"/>
      <c r="TRV138" s="688"/>
      <c r="TRW138" s="688"/>
      <c r="TRX138" s="688"/>
      <c r="TRY138" s="688"/>
      <c r="TRZ138" s="688"/>
      <c r="TSA138" s="688"/>
      <c r="TSB138" s="688"/>
      <c r="TSC138" s="688"/>
      <c r="TSD138" s="688"/>
      <c r="TSE138" s="688"/>
      <c r="TSF138" s="688"/>
      <c r="TSG138" s="688"/>
      <c r="TSH138" s="688"/>
      <c r="TSI138" s="688"/>
      <c r="TSJ138" s="688"/>
      <c r="TSK138" s="688"/>
      <c r="TSL138" s="688"/>
      <c r="TSM138" s="688"/>
      <c r="TSN138" s="688"/>
      <c r="TSO138" s="688"/>
      <c r="TSP138" s="688"/>
      <c r="TSQ138" s="688"/>
      <c r="TSR138" s="688"/>
      <c r="TSS138" s="688"/>
      <c r="TST138" s="688"/>
      <c r="TSU138" s="688"/>
      <c r="TSV138" s="688"/>
      <c r="TSW138" s="688"/>
      <c r="TSX138" s="688"/>
      <c r="TSY138" s="688"/>
      <c r="TSZ138" s="688"/>
      <c r="TTA138" s="688"/>
      <c r="TTB138" s="688"/>
      <c r="TTC138" s="688"/>
      <c r="TTD138" s="688"/>
      <c r="TTE138" s="688"/>
      <c r="TTF138" s="688"/>
      <c r="TTG138" s="688"/>
      <c r="TTH138" s="688"/>
      <c r="TTI138" s="688"/>
      <c r="TTJ138" s="688"/>
      <c r="TTK138" s="688"/>
      <c r="TTL138" s="688"/>
      <c r="TTM138" s="688"/>
      <c r="TTN138" s="688"/>
      <c r="TTO138" s="688"/>
      <c r="TTP138" s="688"/>
      <c r="TTQ138" s="688"/>
      <c r="TTR138" s="688"/>
      <c r="TTS138" s="688"/>
      <c r="TTT138" s="688"/>
      <c r="TTU138" s="688"/>
      <c r="TTV138" s="688"/>
      <c r="TTW138" s="688"/>
      <c r="TTX138" s="688"/>
      <c r="TTY138" s="688"/>
      <c r="TTZ138" s="688"/>
      <c r="TUA138" s="688"/>
      <c r="TUB138" s="688"/>
      <c r="TUC138" s="688"/>
      <c r="TUD138" s="688"/>
      <c r="TUE138" s="688"/>
      <c r="TUF138" s="688"/>
      <c r="TUG138" s="688"/>
      <c r="TUH138" s="688"/>
      <c r="TUI138" s="688"/>
      <c r="TUJ138" s="688"/>
      <c r="TUK138" s="688"/>
      <c r="TUL138" s="688"/>
      <c r="TUM138" s="688"/>
      <c r="TUN138" s="688"/>
      <c r="TUO138" s="688"/>
      <c r="TUP138" s="688"/>
      <c r="TUQ138" s="688"/>
      <c r="TUR138" s="688"/>
      <c r="TUS138" s="688"/>
      <c r="TUT138" s="688"/>
      <c r="TUU138" s="688"/>
      <c r="TUV138" s="688"/>
      <c r="TUW138" s="688"/>
      <c r="TUX138" s="688"/>
      <c r="TUY138" s="688"/>
      <c r="TUZ138" s="688"/>
      <c r="TVA138" s="688"/>
      <c r="TVB138" s="688"/>
      <c r="TVC138" s="688"/>
      <c r="TVD138" s="688"/>
      <c r="TVE138" s="688"/>
      <c r="TVF138" s="688"/>
      <c r="TVG138" s="688"/>
      <c r="TVH138" s="688"/>
      <c r="TVI138" s="688"/>
      <c r="TVJ138" s="688"/>
      <c r="TVK138" s="688"/>
      <c r="TVL138" s="688"/>
      <c r="TVM138" s="688"/>
      <c r="TVN138" s="688"/>
      <c r="TVO138" s="688"/>
      <c r="TVP138" s="688"/>
      <c r="TVQ138" s="688"/>
      <c r="TVR138" s="688"/>
      <c r="TVS138" s="688"/>
      <c r="TVT138" s="688"/>
      <c r="TVU138" s="688"/>
      <c r="TVV138" s="688"/>
      <c r="TVW138" s="688"/>
      <c r="TVX138" s="688"/>
      <c r="TVY138" s="688"/>
      <c r="TVZ138" s="688"/>
      <c r="TWA138" s="688"/>
      <c r="TWB138" s="688"/>
      <c r="TWC138" s="688"/>
      <c r="TWD138" s="688"/>
      <c r="TWE138" s="688"/>
      <c r="TWF138" s="688"/>
      <c r="TWG138" s="688"/>
      <c r="TWH138" s="688"/>
      <c r="TWI138" s="688"/>
      <c r="TWJ138" s="688"/>
      <c r="TWK138" s="688"/>
      <c r="TWL138" s="688"/>
      <c r="TWM138" s="688"/>
      <c r="TWN138" s="688"/>
      <c r="TWO138" s="688"/>
      <c r="TWP138" s="688"/>
      <c r="TWQ138" s="688"/>
      <c r="TWR138" s="688"/>
      <c r="TWS138" s="688"/>
      <c r="TWT138" s="688"/>
      <c r="TWU138" s="688"/>
      <c r="TWV138" s="688"/>
      <c r="TWW138" s="688"/>
      <c r="TWX138" s="688"/>
      <c r="TWY138" s="688"/>
      <c r="TWZ138" s="688"/>
      <c r="TXA138" s="688"/>
      <c r="TXB138" s="688"/>
      <c r="TXC138" s="688"/>
      <c r="TXD138" s="688"/>
      <c r="TXE138" s="688"/>
      <c r="TXF138" s="688"/>
      <c r="TXG138" s="688"/>
      <c r="TXH138" s="688"/>
      <c r="TXI138" s="688"/>
      <c r="TXJ138" s="688"/>
      <c r="TXK138" s="688"/>
      <c r="TXL138" s="688"/>
      <c r="TXM138" s="688"/>
      <c r="TXN138" s="688"/>
      <c r="TXO138" s="688"/>
      <c r="TXP138" s="688"/>
      <c r="TXQ138" s="688"/>
      <c r="TXR138" s="688"/>
      <c r="TXS138" s="688"/>
      <c r="TXT138" s="688"/>
      <c r="TXU138" s="688"/>
      <c r="TXV138" s="688"/>
      <c r="TXW138" s="688"/>
      <c r="TXX138" s="688"/>
      <c r="TXY138" s="688"/>
      <c r="TXZ138" s="688"/>
      <c r="TYA138" s="688"/>
      <c r="TYB138" s="688"/>
      <c r="TYC138" s="688"/>
      <c r="TYD138" s="688"/>
      <c r="TYE138" s="688"/>
      <c r="TYF138" s="688"/>
      <c r="TYG138" s="688"/>
      <c r="TYH138" s="688"/>
      <c r="TYI138" s="688"/>
      <c r="TYJ138" s="688"/>
      <c r="TYK138" s="688"/>
      <c r="TYL138" s="688"/>
      <c r="TYM138" s="688"/>
      <c r="TYN138" s="688"/>
      <c r="TYO138" s="688"/>
      <c r="TYP138" s="688"/>
      <c r="TYQ138" s="688"/>
      <c r="TYR138" s="688"/>
      <c r="TYS138" s="688"/>
      <c r="TYT138" s="688"/>
      <c r="TYU138" s="688"/>
      <c r="TYV138" s="688"/>
      <c r="TYW138" s="688"/>
      <c r="TYX138" s="688"/>
      <c r="TYY138" s="688"/>
      <c r="TYZ138" s="688"/>
      <c r="TZA138" s="688"/>
      <c r="TZB138" s="688"/>
      <c r="TZC138" s="688"/>
      <c r="TZD138" s="688"/>
      <c r="TZE138" s="688"/>
      <c r="TZF138" s="688"/>
      <c r="TZG138" s="688"/>
      <c r="TZH138" s="688"/>
      <c r="TZI138" s="688"/>
      <c r="TZJ138" s="688"/>
      <c r="TZK138" s="688"/>
      <c r="TZL138" s="688"/>
      <c r="TZM138" s="688"/>
      <c r="TZN138" s="688"/>
      <c r="TZO138" s="688"/>
      <c r="TZP138" s="688"/>
      <c r="TZQ138" s="688"/>
      <c r="TZR138" s="688"/>
      <c r="TZS138" s="688"/>
      <c r="TZT138" s="688"/>
      <c r="TZU138" s="688"/>
      <c r="TZV138" s="688"/>
      <c r="TZW138" s="688"/>
      <c r="TZX138" s="688"/>
      <c r="TZY138" s="688"/>
      <c r="TZZ138" s="688"/>
      <c r="UAA138" s="688"/>
      <c r="UAB138" s="688"/>
      <c r="UAC138" s="688"/>
      <c r="UAD138" s="688"/>
      <c r="UAE138" s="688"/>
      <c r="UAF138" s="688"/>
      <c r="UAG138" s="688"/>
      <c r="UAH138" s="688"/>
      <c r="UAI138" s="688"/>
      <c r="UAJ138" s="688"/>
      <c r="UAK138" s="688"/>
      <c r="UAL138" s="688"/>
      <c r="UAM138" s="688"/>
      <c r="UAN138" s="688"/>
      <c r="UAO138" s="688"/>
      <c r="UAP138" s="688"/>
      <c r="UAQ138" s="688"/>
      <c r="UAR138" s="688"/>
      <c r="UAS138" s="688"/>
      <c r="UAT138" s="688"/>
      <c r="UAU138" s="688"/>
      <c r="UAV138" s="688"/>
      <c r="UAW138" s="688"/>
      <c r="UAX138" s="688"/>
      <c r="UAY138" s="688"/>
      <c r="UAZ138" s="688"/>
      <c r="UBA138" s="688"/>
      <c r="UBB138" s="688"/>
      <c r="UBC138" s="688"/>
      <c r="UBD138" s="688"/>
      <c r="UBE138" s="688"/>
      <c r="UBF138" s="688"/>
      <c r="UBG138" s="688"/>
      <c r="UBH138" s="688"/>
      <c r="UBI138" s="688"/>
      <c r="UBJ138" s="688"/>
      <c r="UBK138" s="688"/>
      <c r="UBL138" s="688"/>
      <c r="UBM138" s="688"/>
      <c r="UBN138" s="688"/>
      <c r="UBO138" s="688"/>
      <c r="UBP138" s="688"/>
      <c r="UBQ138" s="688"/>
      <c r="UBR138" s="688"/>
      <c r="UBS138" s="688"/>
      <c r="UBT138" s="688"/>
      <c r="UBU138" s="688"/>
      <c r="UBV138" s="688"/>
      <c r="UBW138" s="688"/>
      <c r="UBX138" s="688"/>
      <c r="UBY138" s="688"/>
      <c r="UBZ138" s="688"/>
      <c r="UCA138" s="688"/>
      <c r="UCB138" s="688"/>
      <c r="UCC138" s="688"/>
      <c r="UCD138" s="688"/>
      <c r="UCE138" s="688"/>
      <c r="UCF138" s="688"/>
      <c r="UCG138" s="688"/>
      <c r="UCH138" s="688"/>
      <c r="UCI138" s="688"/>
      <c r="UCJ138" s="688"/>
      <c r="UCK138" s="688"/>
      <c r="UCL138" s="688"/>
      <c r="UCM138" s="688"/>
      <c r="UCN138" s="688"/>
      <c r="UCO138" s="688"/>
      <c r="UCP138" s="688"/>
      <c r="UCQ138" s="688"/>
      <c r="UCR138" s="688"/>
      <c r="UCS138" s="688"/>
      <c r="UCT138" s="688"/>
      <c r="UCU138" s="688"/>
      <c r="UCV138" s="688"/>
      <c r="UCW138" s="688"/>
      <c r="UCX138" s="688"/>
      <c r="UCY138" s="688"/>
      <c r="UCZ138" s="688"/>
      <c r="UDA138" s="688"/>
      <c r="UDB138" s="688"/>
      <c r="UDC138" s="688"/>
      <c r="UDD138" s="688"/>
      <c r="UDE138" s="688"/>
      <c r="UDF138" s="688"/>
      <c r="UDG138" s="688"/>
      <c r="UDH138" s="688"/>
      <c r="UDI138" s="688"/>
      <c r="UDJ138" s="688"/>
      <c r="UDK138" s="688"/>
      <c r="UDL138" s="688"/>
      <c r="UDM138" s="688"/>
      <c r="UDN138" s="688"/>
      <c r="UDO138" s="688"/>
      <c r="UDP138" s="688"/>
      <c r="UDQ138" s="688"/>
      <c r="UDR138" s="688"/>
      <c r="UDS138" s="688"/>
      <c r="UDT138" s="688"/>
      <c r="UDU138" s="688"/>
      <c r="UDV138" s="688"/>
      <c r="UDW138" s="688"/>
      <c r="UDX138" s="688"/>
      <c r="UDY138" s="688"/>
      <c r="UDZ138" s="688"/>
      <c r="UEA138" s="688"/>
      <c r="UEB138" s="688"/>
      <c r="UEC138" s="688"/>
      <c r="UED138" s="688"/>
      <c r="UEE138" s="688"/>
      <c r="UEF138" s="688"/>
      <c r="UEG138" s="688"/>
      <c r="UEH138" s="688"/>
      <c r="UEI138" s="688"/>
      <c r="UEJ138" s="688"/>
      <c r="UEK138" s="688"/>
      <c r="UEL138" s="688"/>
      <c r="UEM138" s="688"/>
      <c r="UEN138" s="688"/>
      <c r="UEO138" s="688"/>
      <c r="UEP138" s="688"/>
      <c r="UEQ138" s="688"/>
      <c r="UER138" s="688"/>
      <c r="UES138" s="688"/>
      <c r="UET138" s="688"/>
      <c r="UEU138" s="688"/>
      <c r="UEV138" s="688"/>
      <c r="UEW138" s="688"/>
      <c r="UEX138" s="688"/>
      <c r="UEY138" s="688"/>
      <c r="UEZ138" s="688"/>
      <c r="UFA138" s="688"/>
      <c r="UFB138" s="688"/>
      <c r="UFC138" s="688"/>
      <c r="UFD138" s="688"/>
      <c r="UFE138" s="688"/>
      <c r="UFF138" s="688"/>
      <c r="UFG138" s="688"/>
      <c r="UFH138" s="688"/>
      <c r="UFI138" s="688"/>
      <c r="UFJ138" s="688"/>
      <c r="UFK138" s="688"/>
      <c r="UFL138" s="688"/>
      <c r="UFM138" s="688"/>
      <c r="UFN138" s="688"/>
      <c r="UFO138" s="688"/>
      <c r="UFP138" s="688"/>
      <c r="UFQ138" s="688"/>
      <c r="UFR138" s="688"/>
      <c r="UFS138" s="688"/>
      <c r="UFT138" s="688"/>
      <c r="UFU138" s="688"/>
      <c r="UFV138" s="688"/>
      <c r="UFW138" s="688"/>
      <c r="UFX138" s="688"/>
      <c r="UFY138" s="688"/>
      <c r="UFZ138" s="688"/>
      <c r="UGA138" s="688"/>
      <c r="UGB138" s="688"/>
      <c r="UGC138" s="688"/>
      <c r="UGD138" s="688"/>
      <c r="UGE138" s="688"/>
      <c r="UGF138" s="688"/>
      <c r="UGG138" s="688"/>
      <c r="UGH138" s="688"/>
      <c r="UGI138" s="688"/>
      <c r="UGJ138" s="688"/>
      <c r="UGK138" s="688"/>
      <c r="UGL138" s="688"/>
      <c r="UGM138" s="688"/>
      <c r="UGN138" s="688"/>
      <c r="UGO138" s="688"/>
      <c r="UGP138" s="688"/>
      <c r="UGQ138" s="688"/>
      <c r="UGR138" s="688"/>
      <c r="UGS138" s="688"/>
      <c r="UGT138" s="688"/>
      <c r="UGU138" s="688"/>
      <c r="UGV138" s="688"/>
      <c r="UGW138" s="688"/>
      <c r="UGX138" s="688"/>
      <c r="UGY138" s="688"/>
      <c r="UGZ138" s="688"/>
      <c r="UHA138" s="688"/>
      <c r="UHB138" s="688"/>
      <c r="UHC138" s="688"/>
      <c r="UHD138" s="688"/>
      <c r="UHE138" s="688"/>
      <c r="UHF138" s="688"/>
      <c r="UHG138" s="688"/>
      <c r="UHH138" s="688"/>
      <c r="UHI138" s="688"/>
      <c r="UHJ138" s="688"/>
      <c r="UHK138" s="688"/>
      <c r="UHL138" s="688"/>
      <c r="UHM138" s="688"/>
      <c r="UHN138" s="688"/>
      <c r="UHO138" s="688"/>
      <c r="UHP138" s="688"/>
      <c r="UHQ138" s="688"/>
      <c r="UHR138" s="688"/>
      <c r="UHS138" s="688"/>
      <c r="UHT138" s="688"/>
      <c r="UHU138" s="688"/>
      <c r="UHV138" s="688"/>
      <c r="UHW138" s="688"/>
      <c r="UHX138" s="688"/>
      <c r="UHY138" s="688"/>
      <c r="UHZ138" s="688"/>
      <c r="UIA138" s="688"/>
      <c r="UIB138" s="688"/>
      <c r="UIC138" s="688"/>
      <c r="UID138" s="688"/>
      <c r="UIE138" s="688"/>
      <c r="UIF138" s="688"/>
      <c r="UIG138" s="688"/>
      <c r="UIH138" s="688"/>
      <c r="UII138" s="688"/>
      <c r="UIJ138" s="688"/>
      <c r="UIK138" s="688"/>
      <c r="UIL138" s="688"/>
      <c r="UIM138" s="688"/>
      <c r="UIN138" s="688"/>
      <c r="UIO138" s="688"/>
      <c r="UIP138" s="688"/>
      <c r="UIQ138" s="688"/>
      <c r="UIR138" s="688"/>
      <c r="UIS138" s="688"/>
      <c r="UIT138" s="688"/>
      <c r="UIU138" s="688"/>
      <c r="UIV138" s="688"/>
      <c r="UIW138" s="688"/>
      <c r="UIX138" s="688"/>
      <c r="UIY138" s="688"/>
      <c r="UIZ138" s="688"/>
      <c r="UJA138" s="688"/>
      <c r="UJB138" s="688"/>
      <c r="UJC138" s="688"/>
      <c r="UJD138" s="688"/>
      <c r="UJE138" s="688"/>
      <c r="UJF138" s="688"/>
      <c r="UJG138" s="688"/>
      <c r="UJH138" s="688"/>
      <c r="UJI138" s="688"/>
      <c r="UJJ138" s="688"/>
      <c r="UJK138" s="688"/>
      <c r="UJL138" s="688"/>
      <c r="UJM138" s="688"/>
      <c r="UJN138" s="688"/>
      <c r="UJO138" s="688"/>
      <c r="UJP138" s="688"/>
      <c r="UJQ138" s="688"/>
      <c r="UJR138" s="688"/>
      <c r="UJS138" s="688"/>
      <c r="UJT138" s="688"/>
      <c r="UJU138" s="688"/>
      <c r="UJV138" s="688"/>
      <c r="UJW138" s="688"/>
      <c r="UJX138" s="688"/>
      <c r="UJY138" s="688"/>
      <c r="UJZ138" s="688"/>
      <c r="UKA138" s="688"/>
      <c r="UKB138" s="688"/>
      <c r="UKC138" s="688"/>
      <c r="UKD138" s="688"/>
      <c r="UKE138" s="688"/>
      <c r="UKF138" s="688"/>
      <c r="UKG138" s="688"/>
      <c r="UKH138" s="688"/>
      <c r="UKI138" s="688"/>
      <c r="UKJ138" s="688"/>
      <c r="UKK138" s="688"/>
      <c r="UKL138" s="688"/>
      <c r="UKM138" s="688"/>
      <c r="UKN138" s="688"/>
      <c r="UKO138" s="688"/>
      <c r="UKP138" s="688"/>
      <c r="UKQ138" s="688"/>
      <c r="UKR138" s="688"/>
      <c r="UKS138" s="688"/>
      <c r="UKT138" s="688"/>
      <c r="UKU138" s="688"/>
      <c r="UKV138" s="688"/>
      <c r="UKW138" s="688"/>
      <c r="UKX138" s="688"/>
      <c r="UKY138" s="688"/>
      <c r="UKZ138" s="688"/>
      <c r="ULA138" s="688"/>
      <c r="ULB138" s="688"/>
      <c r="ULC138" s="688"/>
      <c r="ULD138" s="688"/>
      <c r="ULE138" s="688"/>
      <c r="ULF138" s="688"/>
      <c r="ULG138" s="688"/>
      <c r="ULH138" s="688"/>
      <c r="ULI138" s="688"/>
      <c r="ULJ138" s="688"/>
      <c r="ULK138" s="688"/>
      <c r="ULL138" s="688"/>
      <c r="ULM138" s="688"/>
      <c r="ULN138" s="688"/>
      <c r="ULO138" s="688"/>
      <c r="ULP138" s="688"/>
      <c r="ULQ138" s="688"/>
      <c r="ULR138" s="688"/>
      <c r="ULS138" s="688"/>
      <c r="ULT138" s="688"/>
      <c r="ULU138" s="688"/>
      <c r="ULV138" s="688"/>
      <c r="ULW138" s="688"/>
      <c r="ULX138" s="688"/>
      <c r="ULY138" s="688"/>
      <c r="ULZ138" s="688"/>
      <c r="UMA138" s="688"/>
      <c r="UMB138" s="688"/>
      <c r="UMC138" s="688"/>
      <c r="UMD138" s="688"/>
      <c r="UME138" s="688"/>
      <c r="UMF138" s="688"/>
      <c r="UMG138" s="688"/>
      <c r="UMH138" s="688"/>
      <c r="UMI138" s="688"/>
      <c r="UMJ138" s="688"/>
      <c r="UMK138" s="688"/>
      <c r="UML138" s="688"/>
      <c r="UMM138" s="688"/>
      <c r="UMN138" s="688"/>
      <c r="UMO138" s="688"/>
      <c r="UMP138" s="688"/>
      <c r="UMQ138" s="688"/>
      <c r="UMR138" s="688"/>
      <c r="UMS138" s="688"/>
      <c r="UMT138" s="688"/>
      <c r="UMU138" s="688"/>
      <c r="UMV138" s="688"/>
      <c r="UMW138" s="688"/>
      <c r="UMX138" s="688"/>
      <c r="UMY138" s="688"/>
      <c r="UMZ138" s="688"/>
      <c r="UNA138" s="688"/>
      <c r="UNB138" s="688"/>
      <c r="UNC138" s="688"/>
      <c r="UND138" s="688"/>
      <c r="UNE138" s="688"/>
      <c r="UNF138" s="688"/>
      <c r="UNG138" s="688"/>
      <c r="UNH138" s="688"/>
      <c r="UNI138" s="688"/>
      <c r="UNJ138" s="688"/>
      <c r="UNK138" s="688"/>
      <c r="UNL138" s="688"/>
      <c r="UNM138" s="688"/>
      <c r="UNN138" s="688"/>
      <c r="UNO138" s="688"/>
      <c r="UNP138" s="688"/>
      <c r="UNQ138" s="688"/>
      <c r="UNR138" s="688"/>
      <c r="UNS138" s="688"/>
      <c r="UNT138" s="688"/>
      <c r="UNU138" s="688"/>
      <c r="UNV138" s="688"/>
      <c r="UNW138" s="688"/>
      <c r="UNX138" s="688"/>
      <c r="UNY138" s="688"/>
      <c r="UNZ138" s="688"/>
      <c r="UOA138" s="688"/>
      <c r="UOB138" s="688"/>
      <c r="UOC138" s="688"/>
      <c r="UOD138" s="688"/>
      <c r="UOE138" s="688"/>
      <c r="UOF138" s="688"/>
      <c r="UOG138" s="688"/>
      <c r="UOH138" s="688"/>
      <c r="UOI138" s="688"/>
      <c r="UOJ138" s="688"/>
      <c r="UOK138" s="688"/>
      <c r="UOL138" s="688"/>
      <c r="UOM138" s="688"/>
      <c r="UON138" s="688"/>
      <c r="UOO138" s="688"/>
      <c r="UOP138" s="688"/>
      <c r="UOQ138" s="688"/>
      <c r="UOR138" s="688"/>
      <c r="UOS138" s="688"/>
      <c r="UOT138" s="688"/>
      <c r="UOU138" s="688"/>
      <c r="UOV138" s="688"/>
      <c r="UOW138" s="688"/>
      <c r="UOX138" s="688"/>
      <c r="UOY138" s="688"/>
      <c r="UOZ138" s="688"/>
      <c r="UPA138" s="688"/>
      <c r="UPB138" s="688"/>
      <c r="UPC138" s="688"/>
      <c r="UPD138" s="688"/>
      <c r="UPE138" s="688"/>
      <c r="UPF138" s="688"/>
      <c r="UPG138" s="688"/>
      <c r="UPH138" s="688"/>
      <c r="UPI138" s="688"/>
      <c r="UPJ138" s="688"/>
      <c r="UPK138" s="688"/>
      <c r="UPL138" s="688"/>
      <c r="UPM138" s="688"/>
      <c r="UPN138" s="688"/>
      <c r="UPO138" s="688"/>
      <c r="UPP138" s="688"/>
      <c r="UPQ138" s="688"/>
      <c r="UPR138" s="688"/>
      <c r="UPS138" s="688"/>
      <c r="UPT138" s="688"/>
      <c r="UPU138" s="688"/>
      <c r="UPV138" s="688"/>
      <c r="UPW138" s="688"/>
      <c r="UPX138" s="688"/>
      <c r="UPY138" s="688"/>
      <c r="UPZ138" s="688"/>
      <c r="UQA138" s="688"/>
      <c r="UQB138" s="688"/>
      <c r="UQC138" s="688"/>
      <c r="UQD138" s="688"/>
      <c r="UQE138" s="688"/>
      <c r="UQF138" s="688"/>
      <c r="UQG138" s="688"/>
      <c r="UQH138" s="688"/>
      <c r="UQI138" s="688"/>
      <c r="UQJ138" s="688"/>
      <c r="UQK138" s="688"/>
      <c r="UQL138" s="688"/>
      <c r="UQM138" s="688"/>
      <c r="UQN138" s="688"/>
      <c r="UQO138" s="688"/>
      <c r="UQP138" s="688"/>
      <c r="UQQ138" s="688"/>
      <c r="UQR138" s="688"/>
      <c r="UQS138" s="688"/>
      <c r="UQT138" s="688"/>
      <c r="UQU138" s="688"/>
      <c r="UQV138" s="688"/>
      <c r="UQW138" s="688"/>
      <c r="UQX138" s="688"/>
      <c r="UQY138" s="688"/>
      <c r="UQZ138" s="688"/>
      <c r="URA138" s="688"/>
      <c r="URB138" s="688"/>
      <c r="URC138" s="688"/>
      <c r="URD138" s="688"/>
      <c r="URE138" s="688"/>
      <c r="URF138" s="688"/>
      <c r="URG138" s="688"/>
      <c r="URH138" s="688"/>
      <c r="URI138" s="688"/>
      <c r="URJ138" s="688"/>
      <c r="URK138" s="688"/>
      <c r="URL138" s="688"/>
      <c r="URM138" s="688"/>
      <c r="URN138" s="688"/>
      <c r="URO138" s="688"/>
      <c r="URP138" s="688"/>
      <c r="URQ138" s="688"/>
      <c r="URR138" s="688"/>
      <c r="URS138" s="688"/>
      <c r="URT138" s="688"/>
      <c r="URU138" s="688"/>
      <c r="URV138" s="688"/>
      <c r="URW138" s="688"/>
      <c r="URX138" s="688"/>
      <c r="URY138" s="688"/>
      <c r="URZ138" s="688"/>
      <c r="USA138" s="688"/>
      <c r="USB138" s="688"/>
      <c r="USC138" s="688"/>
      <c r="USD138" s="688"/>
      <c r="USE138" s="688"/>
      <c r="USF138" s="688"/>
      <c r="USG138" s="688"/>
      <c r="USH138" s="688"/>
      <c r="USI138" s="688"/>
      <c r="USJ138" s="688"/>
      <c r="USK138" s="688"/>
      <c r="USL138" s="688"/>
      <c r="USM138" s="688"/>
      <c r="USN138" s="688"/>
      <c r="USO138" s="688"/>
      <c r="USP138" s="688"/>
      <c r="USQ138" s="688"/>
      <c r="USR138" s="688"/>
      <c r="USS138" s="688"/>
      <c r="UST138" s="688"/>
      <c r="USU138" s="688"/>
      <c r="USV138" s="688"/>
      <c r="USW138" s="688"/>
      <c r="USX138" s="688"/>
      <c r="USY138" s="688"/>
      <c r="USZ138" s="688"/>
      <c r="UTA138" s="688"/>
      <c r="UTB138" s="688"/>
      <c r="UTC138" s="688"/>
      <c r="UTD138" s="688"/>
      <c r="UTE138" s="688"/>
      <c r="UTF138" s="688"/>
      <c r="UTG138" s="688"/>
      <c r="UTH138" s="688"/>
      <c r="UTI138" s="688"/>
      <c r="UTJ138" s="688"/>
      <c r="UTK138" s="688"/>
      <c r="UTL138" s="688"/>
      <c r="UTM138" s="688"/>
      <c r="UTN138" s="688"/>
      <c r="UTO138" s="688"/>
      <c r="UTP138" s="688"/>
      <c r="UTQ138" s="688"/>
      <c r="UTR138" s="688"/>
      <c r="UTS138" s="688"/>
      <c r="UTT138" s="688"/>
      <c r="UTU138" s="688"/>
      <c r="UTV138" s="688"/>
      <c r="UTW138" s="688"/>
      <c r="UTX138" s="688"/>
      <c r="UTY138" s="688"/>
      <c r="UTZ138" s="688"/>
      <c r="UUA138" s="688"/>
      <c r="UUB138" s="688"/>
      <c r="UUC138" s="688"/>
      <c r="UUD138" s="688"/>
      <c r="UUE138" s="688"/>
      <c r="UUF138" s="688"/>
      <c r="UUG138" s="688"/>
      <c r="UUH138" s="688"/>
      <c r="UUI138" s="688"/>
      <c r="UUJ138" s="688"/>
      <c r="UUK138" s="688"/>
      <c r="UUL138" s="688"/>
      <c r="UUM138" s="688"/>
      <c r="UUN138" s="688"/>
      <c r="UUO138" s="688"/>
      <c r="UUP138" s="688"/>
      <c r="UUQ138" s="688"/>
      <c r="UUR138" s="688"/>
      <c r="UUS138" s="688"/>
      <c r="UUT138" s="688"/>
      <c r="UUU138" s="688"/>
      <c r="UUV138" s="688"/>
      <c r="UUW138" s="688"/>
      <c r="UUX138" s="688"/>
      <c r="UUY138" s="688"/>
      <c r="UUZ138" s="688"/>
      <c r="UVA138" s="688"/>
      <c r="UVB138" s="688"/>
      <c r="UVC138" s="688"/>
      <c r="UVD138" s="688"/>
      <c r="UVE138" s="688"/>
      <c r="UVF138" s="688"/>
      <c r="UVG138" s="688"/>
      <c r="UVH138" s="688"/>
      <c r="UVI138" s="688"/>
      <c r="UVJ138" s="688"/>
      <c r="UVK138" s="688"/>
      <c r="UVL138" s="688"/>
      <c r="UVM138" s="688"/>
      <c r="UVN138" s="688"/>
      <c r="UVO138" s="688"/>
      <c r="UVP138" s="688"/>
      <c r="UVQ138" s="688"/>
      <c r="UVR138" s="688"/>
      <c r="UVS138" s="688"/>
      <c r="UVT138" s="688"/>
      <c r="UVU138" s="688"/>
      <c r="UVV138" s="688"/>
      <c r="UVW138" s="688"/>
      <c r="UVX138" s="688"/>
      <c r="UVY138" s="688"/>
      <c r="UVZ138" s="688"/>
      <c r="UWA138" s="688"/>
      <c r="UWB138" s="688"/>
      <c r="UWC138" s="688"/>
      <c r="UWD138" s="688"/>
      <c r="UWE138" s="688"/>
      <c r="UWF138" s="688"/>
      <c r="UWG138" s="688"/>
      <c r="UWH138" s="688"/>
      <c r="UWI138" s="688"/>
      <c r="UWJ138" s="688"/>
      <c r="UWK138" s="688"/>
      <c r="UWL138" s="688"/>
      <c r="UWM138" s="688"/>
      <c r="UWN138" s="688"/>
      <c r="UWO138" s="688"/>
      <c r="UWP138" s="688"/>
      <c r="UWQ138" s="688"/>
      <c r="UWR138" s="688"/>
      <c r="UWS138" s="688"/>
      <c r="UWT138" s="688"/>
      <c r="UWU138" s="688"/>
      <c r="UWV138" s="688"/>
      <c r="UWW138" s="688"/>
      <c r="UWX138" s="688"/>
      <c r="UWY138" s="688"/>
      <c r="UWZ138" s="688"/>
      <c r="UXA138" s="688"/>
      <c r="UXB138" s="688"/>
      <c r="UXC138" s="688"/>
      <c r="UXD138" s="688"/>
      <c r="UXE138" s="688"/>
      <c r="UXF138" s="688"/>
      <c r="UXG138" s="688"/>
      <c r="UXH138" s="688"/>
      <c r="UXI138" s="688"/>
      <c r="UXJ138" s="688"/>
      <c r="UXK138" s="688"/>
      <c r="UXL138" s="688"/>
      <c r="UXM138" s="688"/>
      <c r="UXN138" s="688"/>
      <c r="UXO138" s="688"/>
      <c r="UXP138" s="688"/>
      <c r="UXQ138" s="688"/>
      <c r="UXR138" s="688"/>
      <c r="UXS138" s="688"/>
      <c r="UXT138" s="688"/>
      <c r="UXU138" s="688"/>
      <c r="UXV138" s="688"/>
      <c r="UXW138" s="688"/>
      <c r="UXX138" s="688"/>
      <c r="UXY138" s="688"/>
      <c r="UXZ138" s="688"/>
      <c r="UYA138" s="688"/>
      <c r="UYB138" s="688"/>
      <c r="UYC138" s="688"/>
      <c r="UYD138" s="688"/>
      <c r="UYE138" s="688"/>
      <c r="UYF138" s="688"/>
      <c r="UYG138" s="688"/>
      <c r="UYH138" s="688"/>
      <c r="UYI138" s="688"/>
      <c r="UYJ138" s="688"/>
      <c r="UYK138" s="688"/>
      <c r="UYL138" s="688"/>
      <c r="UYM138" s="688"/>
      <c r="UYN138" s="688"/>
      <c r="UYO138" s="688"/>
      <c r="UYP138" s="688"/>
      <c r="UYQ138" s="688"/>
      <c r="UYR138" s="688"/>
      <c r="UYS138" s="688"/>
      <c r="UYT138" s="688"/>
      <c r="UYU138" s="688"/>
      <c r="UYV138" s="688"/>
      <c r="UYW138" s="688"/>
      <c r="UYX138" s="688"/>
      <c r="UYY138" s="688"/>
      <c r="UYZ138" s="688"/>
      <c r="UZA138" s="688"/>
      <c r="UZB138" s="688"/>
      <c r="UZC138" s="688"/>
      <c r="UZD138" s="688"/>
      <c r="UZE138" s="688"/>
      <c r="UZF138" s="688"/>
      <c r="UZG138" s="688"/>
      <c r="UZH138" s="688"/>
      <c r="UZI138" s="688"/>
      <c r="UZJ138" s="688"/>
      <c r="UZK138" s="688"/>
      <c r="UZL138" s="688"/>
      <c r="UZM138" s="688"/>
      <c r="UZN138" s="688"/>
      <c r="UZO138" s="688"/>
      <c r="UZP138" s="688"/>
      <c r="UZQ138" s="688"/>
      <c r="UZR138" s="688"/>
      <c r="UZS138" s="688"/>
      <c r="UZT138" s="688"/>
      <c r="UZU138" s="688"/>
      <c r="UZV138" s="688"/>
      <c r="UZW138" s="688"/>
      <c r="UZX138" s="688"/>
      <c r="UZY138" s="688"/>
      <c r="UZZ138" s="688"/>
      <c r="VAA138" s="688"/>
      <c r="VAB138" s="688"/>
      <c r="VAC138" s="688"/>
      <c r="VAD138" s="688"/>
      <c r="VAE138" s="688"/>
      <c r="VAF138" s="688"/>
      <c r="VAG138" s="688"/>
      <c r="VAH138" s="688"/>
      <c r="VAI138" s="688"/>
      <c r="VAJ138" s="688"/>
      <c r="VAK138" s="688"/>
      <c r="VAL138" s="688"/>
      <c r="VAM138" s="688"/>
      <c r="VAN138" s="688"/>
      <c r="VAO138" s="688"/>
      <c r="VAP138" s="688"/>
      <c r="VAQ138" s="688"/>
      <c r="VAR138" s="688"/>
      <c r="VAS138" s="688"/>
      <c r="VAT138" s="688"/>
      <c r="VAU138" s="688"/>
      <c r="VAV138" s="688"/>
      <c r="VAW138" s="688"/>
      <c r="VAX138" s="688"/>
      <c r="VAY138" s="688"/>
      <c r="VAZ138" s="688"/>
      <c r="VBA138" s="688"/>
      <c r="VBB138" s="688"/>
      <c r="VBC138" s="688"/>
      <c r="VBD138" s="688"/>
      <c r="VBE138" s="688"/>
      <c r="VBF138" s="688"/>
      <c r="VBG138" s="688"/>
      <c r="VBH138" s="688"/>
      <c r="VBI138" s="688"/>
      <c r="VBJ138" s="688"/>
      <c r="VBK138" s="688"/>
      <c r="VBL138" s="688"/>
      <c r="VBM138" s="688"/>
      <c r="VBN138" s="688"/>
      <c r="VBO138" s="688"/>
      <c r="VBP138" s="688"/>
      <c r="VBQ138" s="688"/>
      <c r="VBR138" s="688"/>
      <c r="VBS138" s="688"/>
      <c r="VBT138" s="688"/>
      <c r="VBU138" s="688"/>
      <c r="VBV138" s="688"/>
      <c r="VBW138" s="688"/>
      <c r="VBX138" s="688"/>
      <c r="VBY138" s="688"/>
      <c r="VBZ138" s="688"/>
      <c r="VCA138" s="688"/>
      <c r="VCB138" s="688"/>
      <c r="VCC138" s="688"/>
      <c r="VCD138" s="688"/>
      <c r="VCE138" s="688"/>
      <c r="VCF138" s="688"/>
      <c r="VCG138" s="688"/>
      <c r="VCH138" s="688"/>
      <c r="VCI138" s="688"/>
      <c r="VCJ138" s="688"/>
      <c r="VCK138" s="688"/>
      <c r="VCL138" s="688"/>
      <c r="VCM138" s="688"/>
      <c r="VCN138" s="688"/>
      <c r="VCO138" s="688"/>
      <c r="VCP138" s="688"/>
      <c r="VCQ138" s="688"/>
      <c r="VCR138" s="688"/>
      <c r="VCS138" s="688"/>
      <c r="VCT138" s="688"/>
      <c r="VCU138" s="688"/>
      <c r="VCV138" s="688"/>
      <c r="VCW138" s="688"/>
      <c r="VCX138" s="688"/>
      <c r="VCY138" s="688"/>
      <c r="VCZ138" s="688"/>
      <c r="VDA138" s="688"/>
      <c r="VDB138" s="688"/>
      <c r="VDC138" s="688"/>
      <c r="VDD138" s="688"/>
      <c r="VDE138" s="688"/>
      <c r="VDF138" s="688"/>
      <c r="VDG138" s="688"/>
      <c r="VDH138" s="688"/>
      <c r="VDI138" s="688"/>
      <c r="VDJ138" s="688"/>
      <c r="VDK138" s="688"/>
      <c r="VDL138" s="688"/>
      <c r="VDM138" s="688"/>
      <c r="VDN138" s="688"/>
      <c r="VDO138" s="688"/>
      <c r="VDP138" s="688"/>
      <c r="VDQ138" s="688"/>
      <c r="VDR138" s="688"/>
      <c r="VDS138" s="688"/>
      <c r="VDT138" s="688"/>
      <c r="VDU138" s="688"/>
      <c r="VDV138" s="688"/>
      <c r="VDW138" s="688"/>
      <c r="VDX138" s="688"/>
      <c r="VDY138" s="688"/>
      <c r="VDZ138" s="688"/>
      <c r="VEA138" s="688"/>
      <c r="VEB138" s="688"/>
      <c r="VEC138" s="688"/>
      <c r="VED138" s="688"/>
      <c r="VEE138" s="688"/>
      <c r="VEF138" s="688"/>
      <c r="VEG138" s="688"/>
      <c r="VEH138" s="688"/>
      <c r="VEI138" s="688"/>
      <c r="VEJ138" s="688"/>
      <c r="VEK138" s="688"/>
      <c r="VEL138" s="688"/>
      <c r="VEM138" s="688"/>
      <c r="VEN138" s="688"/>
      <c r="VEO138" s="688"/>
      <c r="VEP138" s="688"/>
      <c r="VEQ138" s="688"/>
      <c r="VER138" s="688"/>
      <c r="VES138" s="688"/>
      <c r="VET138" s="688"/>
      <c r="VEU138" s="688"/>
      <c r="VEV138" s="688"/>
      <c r="VEW138" s="688"/>
      <c r="VEX138" s="688"/>
      <c r="VEY138" s="688"/>
      <c r="VEZ138" s="688"/>
      <c r="VFA138" s="688"/>
      <c r="VFB138" s="688"/>
      <c r="VFC138" s="688"/>
      <c r="VFD138" s="688"/>
      <c r="VFE138" s="688"/>
      <c r="VFF138" s="688"/>
      <c r="VFG138" s="688"/>
      <c r="VFH138" s="688"/>
      <c r="VFI138" s="688"/>
      <c r="VFJ138" s="688"/>
      <c r="VFK138" s="688"/>
      <c r="VFL138" s="688"/>
      <c r="VFM138" s="688"/>
      <c r="VFN138" s="688"/>
      <c r="VFO138" s="688"/>
      <c r="VFP138" s="688"/>
      <c r="VFQ138" s="688"/>
      <c r="VFR138" s="688"/>
      <c r="VFS138" s="688"/>
      <c r="VFT138" s="688"/>
      <c r="VFU138" s="688"/>
      <c r="VFV138" s="688"/>
      <c r="VFW138" s="688"/>
      <c r="VFX138" s="688"/>
      <c r="VFY138" s="688"/>
      <c r="VFZ138" s="688"/>
      <c r="VGA138" s="688"/>
      <c r="VGB138" s="688"/>
      <c r="VGC138" s="688"/>
      <c r="VGD138" s="688"/>
      <c r="VGE138" s="688"/>
      <c r="VGF138" s="688"/>
      <c r="VGG138" s="688"/>
      <c r="VGH138" s="688"/>
      <c r="VGI138" s="688"/>
      <c r="VGJ138" s="688"/>
      <c r="VGK138" s="688"/>
      <c r="VGL138" s="688"/>
      <c r="VGM138" s="688"/>
      <c r="VGN138" s="688"/>
      <c r="VGO138" s="688"/>
      <c r="VGP138" s="688"/>
      <c r="VGQ138" s="688"/>
      <c r="VGR138" s="688"/>
      <c r="VGS138" s="688"/>
      <c r="VGT138" s="688"/>
      <c r="VGU138" s="688"/>
      <c r="VGV138" s="688"/>
      <c r="VGW138" s="688"/>
      <c r="VGX138" s="688"/>
      <c r="VGY138" s="688"/>
      <c r="VGZ138" s="688"/>
      <c r="VHA138" s="688"/>
      <c r="VHB138" s="688"/>
      <c r="VHC138" s="688"/>
      <c r="VHD138" s="688"/>
      <c r="VHE138" s="688"/>
      <c r="VHF138" s="688"/>
      <c r="VHG138" s="688"/>
      <c r="VHH138" s="688"/>
      <c r="VHI138" s="688"/>
      <c r="VHJ138" s="688"/>
      <c r="VHK138" s="688"/>
      <c r="VHL138" s="688"/>
      <c r="VHM138" s="688"/>
      <c r="VHN138" s="688"/>
      <c r="VHO138" s="688"/>
      <c r="VHP138" s="688"/>
      <c r="VHQ138" s="688"/>
      <c r="VHR138" s="688"/>
      <c r="VHS138" s="688"/>
      <c r="VHT138" s="688"/>
      <c r="VHU138" s="688"/>
      <c r="VHV138" s="688"/>
      <c r="VHW138" s="688"/>
      <c r="VHX138" s="688"/>
      <c r="VHY138" s="688"/>
      <c r="VHZ138" s="688"/>
      <c r="VIA138" s="688"/>
      <c r="VIB138" s="688"/>
      <c r="VIC138" s="688"/>
      <c r="VID138" s="688"/>
      <c r="VIE138" s="688"/>
      <c r="VIF138" s="688"/>
      <c r="VIG138" s="688"/>
      <c r="VIH138" s="688"/>
      <c r="VII138" s="688"/>
      <c r="VIJ138" s="688"/>
      <c r="VIK138" s="688"/>
      <c r="VIL138" s="688"/>
      <c r="VIM138" s="688"/>
      <c r="VIN138" s="688"/>
      <c r="VIO138" s="688"/>
      <c r="VIP138" s="688"/>
      <c r="VIQ138" s="688"/>
      <c r="VIR138" s="688"/>
      <c r="VIS138" s="688"/>
      <c r="VIT138" s="688"/>
      <c r="VIU138" s="688"/>
      <c r="VIV138" s="688"/>
      <c r="VIW138" s="688"/>
      <c r="VIX138" s="688"/>
      <c r="VIY138" s="688"/>
      <c r="VIZ138" s="688"/>
      <c r="VJA138" s="688"/>
      <c r="VJB138" s="688"/>
      <c r="VJC138" s="688"/>
      <c r="VJD138" s="688"/>
      <c r="VJE138" s="688"/>
      <c r="VJF138" s="688"/>
      <c r="VJG138" s="688"/>
      <c r="VJH138" s="688"/>
      <c r="VJI138" s="688"/>
      <c r="VJJ138" s="688"/>
      <c r="VJK138" s="688"/>
      <c r="VJL138" s="688"/>
      <c r="VJM138" s="688"/>
      <c r="VJN138" s="688"/>
      <c r="VJO138" s="688"/>
      <c r="VJP138" s="688"/>
      <c r="VJQ138" s="688"/>
      <c r="VJR138" s="688"/>
      <c r="VJS138" s="688"/>
      <c r="VJT138" s="688"/>
      <c r="VJU138" s="688"/>
      <c r="VJV138" s="688"/>
      <c r="VJW138" s="688"/>
      <c r="VJX138" s="688"/>
      <c r="VJY138" s="688"/>
      <c r="VJZ138" s="688"/>
      <c r="VKA138" s="688"/>
      <c r="VKB138" s="688"/>
      <c r="VKC138" s="688"/>
      <c r="VKD138" s="688"/>
      <c r="VKE138" s="688"/>
      <c r="VKF138" s="688"/>
      <c r="VKG138" s="688"/>
      <c r="VKH138" s="688"/>
      <c r="VKI138" s="688"/>
      <c r="VKJ138" s="688"/>
      <c r="VKK138" s="688"/>
      <c r="VKL138" s="688"/>
      <c r="VKM138" s="688"/>
      <c r="VKN138" s="688"/>
      <c r="VKO138" s="688"/>
      <c r="VKP138" s="688"/>
      <c r="VKQ138" s="688"/>
      <c r="VKR138" s="688"/>
      <c r="VKS138" s="688"/>
      <c r="VKT138" s="688"/>
      <c r="VKU138" s="688"/>
      <c r="VKV138" s="688"/>
      <c r="VKW138" s="688"/>
      <c r="VKX138" s="688"/>
      <c r="VKY138" s="688"/>
      <c r="VKZ138" s="688"/>
      <c r="VLA138" s="688"/>
      <c r="VLB138" s="688"/>
      <c r="VLC138" s="688"/>
      <c r="VLD138" s="688"/>
      <c r="VLE138" s="688"/>
      <c r="VLF138" s="688"/>
      <c r="VLG138" s="688"/>
      <c r="VLH138" s="688"/>
      <c r="VLI138" s="688"/>
      <c r="VLJ138" s="688"/>
      <c r="VLK138" s="688"/>
      <c r="VLL138" s="688"/>
      <c r="VLM138" s="688"/>
      <c r="VLN138" s="688"/>
      <c r="VLO138" s="688"/>
      <c r="VLP138" s="688"/>
      <c r="VLQ138" s="688"/>
      <c r="VLR138" s="688"/>
      <c r="VLS138" s="688"/>
      <c r="VLT138" s="688"/>
      <c r="VLU138" s="688"/>
      <c r="VLV138" s="688"/>
      <c r="VLW138" s="688"/>
      <c r="VLX138" s="688"/>
      <c r="VLY138" s="688"/>
      <c r="VLZ138" s="688"/>
      <c r="VMA138" s="688"/>
      <c r="VMB138" s="688"/>
      <c r="VMC138" s="688"/>
      <c r="VMD138" s="688"/>
      <c r="VME138" s="688"/>
      <c r="VMF138" s="688"/>
      <c r="VMG138" s="688"/>
      <c r="VMH138" s="688"/>
      <c r="VMI138" s="688"/>
      <c r="VMJ138" s="688"/>
      <c r="VMK138" s="688"/>
      <c r="VML138" s="688"/>
      <c r="VMM138" s="688"/>
      <c r="VMN138" s="688"/>
      <c r="VMO138" s="688"/>
      <c r="VMP138" s="688"/>
      <c r="VMQ138" s="688"/>
      <c r="VMR138" s="688"/>
      <c r="VMS138" s="688"/>
      <c r="VMT138" s="688"/>
      <c r="VMU138" s="688"/>
      <c r="VMV138" s="688"/>
      <c r="VMW138" s="688"/>
      <c r="VMX138" s="688"/>
      <c r="VMY138" s="688"/>
      <c r="VMZ138" s="688"/>
      <c r="VNA138" s="688"/>
      <c r="VNB138" s="688"/>
      <c r="VNC138" s="688"/>
      <c r="VND138" s="688"/>
      <c r="VNE138" s="688"/>
      <c r="VNF138" s="688"/>
      <c r="VNG138" s="688"/>
      <c r="VNH138" s="688"/>
      <c r="VNI138" s="688"/>
      <c r="VNJ138" s="688"/>
      <c r="VNK138" s="688"/>
      <c r="VNL138" s="688"/>
      <c r="VNM138" s="688"/>
      <c r="VNN138" s="688"/>
      <c r="VNO138" s="688"/>
      <c r="VNP138" s="688"/>
      <c r="VNQ138" s="688"/>
      <c r="VNR138" s="688"/>
      <c r="VNS138" s="688"/>
      <c r="VNT138" s="688"/>
      <c r="VNU138" s="688"/>
      <c r="VNV138" s="688"/>
      <c r="VNW138" s="688"/>
      <c r="VNX138" s="688"/>
      <c r="VNY138" s="688"/>
      <c r="VNZ138" s="688"/>
      <c r="VOA138" s="688"/>
      <c r="VOB138" s="688"/>
      <c r="VOC138" s="688"/>
      <c r="VOD138" s="688"/>
      <c r="VOE138" s="688"/>
      <c r="VOF138" s="688"/>
      <c r="VOG138" s="688"/>
      <c r="VOH138" s="688"/>
      <c r="VOI138" s="688"/>
      <c r="VOJ138" s="688"/>
      <c r="VOK138" s="688"/>
      <c r="VOL138" s="688"/>
      <c r="VOM138" s="688"/>
      <c r="VON138" s="688"/>
      <c r="VOO138" s="688"/>
      <c r="VOP138" s="688"/>
      <c r="VOQ138" s="688"/>
      <c r="VOR138" s="688"/>
      <c r="VOS138" s="688"/>
      <c r="VOT138" s="688"/>
      <c r="VOU138" s="688"/>
      <c r="VOV138" s="688"/>
      <c r="VOW138" s="688"/>
      <c r="VOX138" s="688"/>
      <c r="VOY138" s="688"/>
      <c r="VOZ138" s="688"/>
      <c r="VPA138" s="688"/>
      <c r="VPB138" s="688"/>
      <c r="VPC138" s="688"/>
      <c r="VPD138" s="688"/>
      <c r="VPE138" s="688"/>
      <c r="VPF138" s="688"/>
      <c r="VPG138" s="688"/>
      <c r="VPH138" s="688"/>
      <c r="VPI138" s="688"/>
      <c r="VPJ138" s="688"/>
      <c r="VPK138" s="688"/>
      <c r="VPL138" s="688"/>
      <c r="VPM138" s="688"/>
      <c r="VPN138" s="688"/>
      <c r="VPO138" s="688"/>
      <c r="VPP138" s="688"/>
      <c r="VPQ138" s="688"/>
      <c r="VPR138" s="688"/>
      <c r="VPS138" s="688"/>
      <c r="VPT138" s="688"/>
      <c r="VPU138" s="688"/>
      <c r="VPV138" s="688"/>
      <c r="VPW138" s="688"/>
      <c r="VPX138" s="688"/>
      <c r="VPY138" s="688"/>
      <c r="VPZ138" s="688"/>
      <c r="VQA138" s="688"/>
      <c r="VQB138" s="688"/>
      <c r="VQC138" s="688"/>
      <c r="VQD138" s="688"/>
      <c r="VQE138" s="688"/>
      <c r="VQF138" s="688"/>
      <c r="VQG138" s="688"/>
      <c r="VQH138" s="688"/>
      <c r="VQI138" s="688"/>
      <c r="VQJ138" s="688"/>
      <c r="VQK138" s="688"/>
      <c r="VQL138" s="688"/>
      <c r="VQM138" s="688"/>
      <c r="VQN138" s="688"/>
      <c r="VQO138" s="688"/>
      <c r="VQP138" s="688"/>
      <c r="VQQ138" s="688"/>
      <c r="VQR138" s="688"/>
      <c r="VQS138" s="688"/>
      <c r="VQT138" s="688"/>
      <c r="VQU138" s="688"/>
      <c r="VQV138" s="688"/>
      <c r="VQW138" s="688"/>
      <c r="VQX138" s="688"/>
      <c r="VQY138" s="688"/>
      <c r="VQZ138" s="688"/>
      <c r="VRA138" s="688"/>
      <c r="VRB138" s="688"/>
      <c r="VRC138" s="688"/>
      <c r="VRD138" s="688"/>
      <c r="VRE138" s="688"/>
      <c r="VRF138" s="688"/>
      <c r="VRG138" s="688"/>
      <c r="VRH138" s="688"/>
      <c r="VRI138" s="688"/>
      <c r="VRJ138" s="688"/>
      <c r="VRK138" s="688"/>
      <c r="VRL138" s="688"/>
      <c r="VRM138" s="688"/>
      <c r="VRN138" s="688"/>
      <c r="VRO138" s="688"/>
      <c r="VRP138" s="688"/>
      <c r="VRQ138" s="688"/>
      <c r="VRR138" s="688"/>
      <c r="VRS138" s="688"/>
      <c r="VRT138" s="688"/>
      <c r="VRU138" s="688"/>
      <c r="VRV138" s="688"/>
      <c r="VRW138" s="688"/>
      <c r="VRX138" s="688"/>
      <c r="VRY138" s="688"/>
      <c r="VRZ138" s="688"/>
      <c r="VSA138" s="688"/>
      <c r="VSB138" s="688"/>
      <c r="VSC138" s="688"/>
      <c r="VSD138" s="688"/>
      <c r="VSE138" s="688"/>
      <c r="VSF138" s="688"/>
      <c r="VSG138" s="688"/>
      <c r="VSH138" s="688"/>
      <c r="VSI138" s="688"/>
      <c r="VSJ138" s="688"/>
      <c r="VSK138" s="688"/>
      <c r="VSL138" s="688"/>
      <c r="VSM138" s="688"/>
      <c r="VSN138" s="688"/>
      <c r="VSO138" s="688"/>
      <c r="VSP138" s="688"/>
      <c r="VSQ138" s="688"/>
      <c r="VSR138" s="688"/>
      <c r="VSS138" s="688"/>
      <c r="VST138" s="688"/>
      <c r="VSU138" s="688"/>
      <c r="VSV138" s="688"/>
      <c r="VSW138" s="688"/>
      <c r="VSX138" s="688"/>
      <c r="VSY138" s="688"/>
      <c r="VSZ138" s="688"/>
      <c r="VTA138" s="688"/>
      <c r="VTB138" s="688"/>
      <c r="VTC138" s="688"/>
      <c r="VTD138" s="688"/>
      <c r="VTE138" s="688"/>
      <c r="VTF138" s="688"/>
      <c r="VTG138" s="688"/>
      <c r="VTH138" s="688"/>
      <c r="VTI138" s="688"/>
      <c r="VTJ138" s="688"/>
      <c r="VTK138" s="688"/>
      <c r="VTL138" s="688"/>
      <c r="VTM138" s="688"/>
      <c r="VTN138" s="688"/>
      <c r="VTO138" s="688"/>
      <c r="VTP138" s="688"/>
      <c r="VTQ138" s="688"/>
      <c r="VTR138" s="688"/>
      <c r="VTS138" s="688"/>
      <c r="VTT138" s="688"/>
      <c r="VTU138" s="688"/>
      <c r="VTV138" s="688"/>
      <c r="VTW138" s="688"/>
      <c r="VTX138" s="688"/>
      <c r="VTY138" s="688"/>
      <c r="VTZ138" s="688"/>
      <c r="VUA138" s="688"/>
      <c r="VUB138" s="688"/>
      <c r="VUC138" s="688"/>
      <c r="VUD138" s="688"/>
      <c r="VUE138" s="688"/>
      <c r="VUF138" s="688"/>
      <c r="VUG138" s="688"/>
      <c r="VUH138" s="688"/>
      <c r="VUI138" s="688"/>
      <c r="VUJ138" s="688"/>
      <c r="VUK138" s="688"/>
      <c r="VUL138" s="688"/>
      <c r="VUM138" s="688"/>
      <c r="VUN138" s="688"/>
      <c r="VUO138" s="688"/>
      <c r="VUP138" s="688"/>
      <c r="VUQ138" s="688"/>
      <c r="VUR138" s="688"/>
      <c r="VUS138" s="688"/>
      <c r="VUT138" s="688"/>
      <c r="VUU138" s="688"/>
      <c r="VUV138" s="688"/>
      <c r="VUW138" s="688"/>
      <c r="VUX138" s="688"/>
      <c r="VUY138" s="688"/>
      <c r="VUZ138" s="688"/>
      <c r="VVA138" s="688"/>
      <c r="VVB138" s="688"/>
      <c r="VVC138" s="688"/>
      <c r="VVD138" s="688"/>
      <c r="VVE138" s="688"/>
      <c r="VVF138" s="688"/>
      <c r="VVG138" s="688"/>
      <c r="VVH138" s="688"/>
      <c r="VVI138" s="688"/>
      <c r="VVJ138" s="688"/>
      <c r="VVK138" s="688"/>
      <c r="VVL138" s="688"/>
      <c r="VVM138" s="688"/>
      <c r="VVN138" s="688"/>
      <c r="VVO138" s="688"/>
      <c r="VVP138" s="688"/>
      <c r="VVQ138" s="688"/>
      <c r="VVR138" s="688"/>
      <c r="VVS138" s="688"/>
      <c r="VVT138" s="688"/>
      <c r="VVU138" s="688"/>
      <c r="VVV138" s="688"/>
      <c r="VVW138" s="688"/>
      <c r="VVX138" s="688"/>
      <c r="VVY138" s="688"/>
      <c r="VVZ138" s="688"/>
      <c r="VWA138" s="688"/>
      <c r="VWB138" s="688"/>
      <c r="VWC138" s="688"/>
      <c r="VWD138" s="688"/>
      <c r="VWE138" s="688"/>
      <c r="VWF138" s="688"/>
      <c r="VWG138" s="688"/>
      <c r="VWH138" s="688"/>
      <c r="VWI138" s="688"/>
      <c r="VWJ138" s="688"/>
      <c r="VWK138" s="688"/>
      <c r="VWL138" s="688"/>
      <c r="VWM138" s="688"/>
      <c r="VWN138" s="688"/>
      <c r="VWO138" s="688"/>
      <c r="VWP138" s="688"/>
      <c r="VWQ138" s="688"/>
      <c r="VWR138" s="688"/>
      <c r="VWS138" s="688"/>
      <c r="VWT138" s="688"/>
      <c r="VWU138" s="688"/>
      <c r="VWV138" s="688"/>
      <c r="VWW138" s="688"/>
      <c r="VWX138" s="688"/>
      <c r="VWY138" s="688"/>
      <c r="VWZ138" s="688"/>
      <c r="VXA138" s="688"/>
      <c r="VXB138" s="688"/>
      <c r="VXC138" s="688"/>
      <c r="VXD138" s="688"/>
      <c r="VXE138" s="688"/>
      <c r="VXF138" s="688"/>
      <c r="VXG138" s="688"/>
      <c r="VXH138" s="688"/>
      <c r="VXI138" s="688"/>
      <c r="VXJ138" s="688"/>
      <c r="VXK138" s="688"/>
      <c r="VXL138" s="688"/>
      <c r="VXM138" s="688"/>
      <c r="VXN138" s="688"/>
      <c r="VXO138" s="688"/>
      <c r="VXP138" s="688"/>
      <c r="VXQ138" s="688"/>
      <c r="VXR138" s="688"/>
      <c r="VXS138" s="688"/>
      <c r="VXT138" s="688"/>
      <c r="VXU138" s="688"/>
      <c r="VXV138" s="688"/>
      <c r="VXW138" s="688"/>
      <c r="VXX138" s="688"/>
      <c r="VXY138" s="688"/>
      <c r="VXZ138" s="688"/>
      <c r="VYA138" s="688"/>
      <c r="VYB138" s="688"/>
      <c r="VYC138" s="688"/>
      <c r="VYD138" s="688"/>
      <c r="VYE138" s="688"/>
      <c r="VYF138" s="688"/>
      <c r="VYG138" s="688"/>
      <c r="VYH138" s="688"/>
      <c r="VYI138" s="688"/>
      <c r="VYJ138" s="688"/>
      <c r="VYK138" s="688"/>
      <c r="VYL138" s="688"/>
      <c r="VYM138" s="688"/>
      <c r="VYN138" s="688"/>
      <c r="VYO138" s="688"/>
      <c r="VYP138" s="688"/>
      <c r="VYQ138" s="688"/>
      <c r="VYR138" s="688"/>
      <c r="VYS138" s="688"/>
      <c r="VYT138" s="688"/>
      <c r="VYU138" s="688"/>
      <c r="VYV138" s="688"/>
      <c r="VYW138" s="688"/>
      <c r="VYX138" s="688"/>
      <c r="VYY138" s="688"/>
      <c r="VYZ138" s="688"/>
      <c r="VZA138" s="688"/>
      <c r="VZB138" s="688"/>
      <c r="VZC138" s="688"/>
      <c r="VZD138" s="688"/>
      <c r="VZE138" s="688"/>
      <c r="VZF138" s="688"/>
      <c r="VZG138" s="688"/>
      <c r="VZH138" s="688"/>
      <c r="VZI138" s="688"/>
      <c r="VZJ138" s="688"/>
      <c r="VZK138" s="688"/>
      <c r="VZL138" s="688"/>
      <c r="VZM138" s="688"/>
      <c r="VZN138" s="688"/>
      <c r="VZO138" s="688"/>
      <c r="VZP138" s="688"/>
      <c r="VZQ138" s="688"/>
      <c r="VZR138" s="688"/>
      <c r="VZS138" s="688"/>
      <c r="VZT138" s="688"/>
      <c r="VZU138" s="688"/>
      <c r="VZV138" s="688"/>
      <c r="VZW138" s="688"/>
      <c r="VZX138" s="688"/>
      <c r="VZY138" s="688"/>
      <c r="VZZ138" s="688"/>
      <c r="WAA138" s="688"/>
      <c r="WAB138" s="688"/>
      <c r="WAC138" s="688"/>
      <c r="WAD138" s="688"/>
      <c r="WAE138" s="688"/>
      <c r="WAF138" s="688"/>
      <c r="WAG138" s="688"/>
      <c r="WAH138" s="688"/>
      <c r="WAI138" s="688"/>
      <c r="WAJ138" s="688"/>
      <c r="WAK138" s="688"/>
      <c r="WAL138" s="688"/>
      <c r="WAM138" s="688"/>
      <c r="WAN138" s="688"/>
      <c r="WAO138" s="688"/>
      <c r="WAP138" s="688"/>
      <c r="WAQ138" s="688"/>
      <c r="WAR138" s="688"/>
      <c r="WAS138" s="688"/>
      <c r="WAT138" s="688"/>
      <c r="WAU138" s="688"/>
      <c r="WAV138" s="688"/>
      <c r="WAW138" s="688"/>
      <c r="WAX138" s="688"/>
      <c r="WAY138" s="688"/>
      <c r="WAZ138" s="688"/>
      <c r="WBA138" s="688"/>
      <c r="WBB138" s="688"/>
      <c r="WBC138" s="688"/>
      <c r="WBD138" s="688"/>
      <c r="WBE138" s="688"/>
      <c r="WBF138" s="688"/>
      <c r="WBG138" s="688"/>
      <c r="WBH138" s="688"/>
      <c r="WBI138" s="688"/>
      <c r="WBJ138" s="688"/>
      <c r="WBK138" s="688"/>
      <c r="WBL138" s="688"/>
      <c r="WBM138" s="688"/>
      <c r="WBN138" s="688"/>
      <c r="WBO138" s="688"/>
      <c r="WBP138" s="688"/>
      <c r="WBQ138" s="688"/>
      <c r="WBR138" s="688"/>
      <c r="WBS138" s="688"/>
      <c r="WBT138" s="688"/>
      <c r="WBU138" s="688"/>
      <c r="WBV138" s="688"/>
      <c r="WBW138" s="688"/>
      <c r="WBX138" s="688"/>
      <c r="WBY138" s="688"/>
      <c r="WBZ138" s="688"/>
      <c r="WCA138" s="688"/>
      <c r="WCB138" s="688"/>
      <c r="WCC138" s="688"/>
      <c r="WCD138" s="688"/>
      <c r="WCE138" s="688"/>
      <c r="WCF138" s="688"/>
      <c r="WCG138" s="688"/>
      <c r="WCH138" s="688"/>
      <c r="WCI138" s="688"/>
      <c r="WCJ138" s="688"/>
      <c r="WCK138" s="688"/>
      <c r="WCL138" s="688"/>
      <c r="WCM138" s="688"/>
      <c r="WCN138" s="688"/>
      <c r="WCO138" s="688"/>
      <c r="WCP138" s="688"/>
      <c r="WCQ138" s="688"/>
      <c r="WCR138" s="688"/>
      <c r="WCS138" s="688"/>
      <c r="WCT138" s="688"/>
      <c r="WCU138" s="688"/>
      <c r="WCV138" s="688"/>
      <c r="WCW138" s="688"/>
      <c r="WCX138" s="688"/>
      <c r="WCY138" s="688"/>
      <c r="WCZ138" s="688"/>
      <c r="WDA138" s="688"/>
      <c r="WDB138" s="688"/>
      <c r="WDC138" s="688"/>
      <c r="WDD138" s="688"/>
      <c r="WDE138" s="688"/>
      <c r="WDF138" s="688"/>
      <c r="WDG138" s="688"/>
      <c r="WDH138" s="688"/>
      <c r="WDI138" s="688"/>
      <c r="WDJ138" s="688"/>
      <c r="WDK138" s="688"/>
      <c r="WDL138" s="688"/>
      <c r="WDM138" s="688"/>
      <c r="WDN138" s="688"/>
      <c r="WDO138" s="688"/>
      <c r="WDP138" s="688"/>
      <c r="WDQ138" s="688"/>
      <c r="WDR138" s="688"/>
      <c r="WDS138" s="688"/>
      <c r="WDT138" s="688"/>
      <c r="WDU138" s="688"/>
      <c r="WDV138" s="688"/>
      <c r="WDW138" s="688"/>
      <c r="WDX138" s="688"/>
      <c r="WDY138" s="688"/>
      <c r="WDZ138" s="688"/>
      <c r="WEA138" s="688"/>
      <c r="WEB138" s="688"/>
      <c r="WEC138" s="688"/>
      <c r="WED138" s="688"/>
      <c r="WEE138" s="688"/>
      <c r="WEF138" s="688"/>
      <c r="WEG138" s="688"/>
      <c r="WEH138" s="688"/>
      <c r="WEI138" s="688"/>
      <c r="WEJ138" s="688"/>
      <c r="WEK138" s="688"/>
      <c r="WEL138" s="688"/>
      <c r="WEM138" s="688"/>
      <c r="WEN138" s="688"/>
      <c r="WEO138" s="688"/>
      <c r="WEP138" s="688"/>
      <c r="WEQ138" s="688"/>
      <c r="WER138" s="688"/>
      <c r="WES138" s="688"/>
      <c r="WET138" s="688"/>
      <c r="WEU138" s="688"/>
      <c r="WEV138" s="688"/>
      <c r="WEW138" s="688"/>
      <c r="WEX138" s="688"/>
      <c r="WEY138" s="688"/>
      <c r="WEZ138" s="688"/>
      <c r="WFA138" s="688"/>
      <c r="WFB138" s="688"/>
      <c r="WFC138" s="688"/>
      <c r="WFD138" s="688"/>
      <c r="WFE138" s="688"/>
      <c r="WFF138" s="688"/>
      <c r="WFG138" s="688"/>
      <c r="WFH138" s="688"/>
      <c r="WFI138" s="688"/>
      <c r="WFJ138" s="688"/>
      <c r="WFK138" s="688"/>
      <c r="WFL138" s="688"/>
      <c r="WFM138" s="688"/>
      <c r="WFN138" s="688"/>
      <c r="WFO138" s="688"/>
      <c r="WFP138" s="688"/>
      <c r="WFQ138" s="688"/>
      <c r="WFR138" s="688"/>
      <c r="WFS138" s="688"/>
      <c r="WFT138" s="688"/>
      <c r="WFU138" s="688"/>
      <c r="WFV138" s="688"/>
      <c r="WFW138" s="688"/>
      <c r="WFX138" s="688"/>
      <c r="WFY138" s="688"/>
      <c r="WFZ138" s="688"/>
      <c r="WGA138" s="688"/>
      <c r="WGB138" s="688"/>
      <c r="WGC138" s="688"/>
      <c r="WGD138" s="688"/>
      <c r="WGE138" s="688"/>
      <c r="WGF138" s="688"/>
      <c r="WGG138" s="688"/>
      <c r="WGH138" s="688"/>
      <c r="WGI138" s="688"/>
      <c r="WGJ138" s="688"/>
      <c r="WGK138" s="688"/>
      <c r="WGL138" s="688"/>
      <c r="WGM138" s="688"/>
      <c r="WGN138" s="688"/>
      <c r="WGO138" s="688"/>
      <c r="WGP138" s="688"/>
      <c r="WGQ138" s="688"/>
      <c r="WGR138" s="688"/>
      <c r="WGS138" s="688"/>
      <c r="WGT138" s="688"/>
      <c r="WGU138" s="688"/>
      <c r="WGV138" s="688"/>
      <c r="WGW138" s="688"/>
      <c r="WGX138" s="688"/>
      <c r="WGY138" s="688"/>
      <c r="WGZ138" s="688"/>
      <c r="WHA138" s="688"/>
      <c r="WHB138" s="688"/>
      <c r="WHC138" s="688"/>
      <c r="WHD138" s="688"/>
      <c r="WHE138" s="688"/>
      <c r="WHF138" s="688"/>
      <c r="WHG138" s="688"/>
      <c r="WHH138" s="688"/>
      <c r="WHI138" s="688"/>
      <c r="WHJ138" s="688"/>
      <c r="WHK138" s="688"/>
      <c r="WHL138" s="688"/>
      <c r="WHM138" s="688"/>
      <c r="WHN138" s="688"/>
      <c r="WHO138" s="688"/>
      <c r="WHP138" s="688"/>
      <c r="WHQ138" s="688"/>
      <c r="WHR138" s="688"/>
      <c r="WHS138" s="688"/>
      <c r="WHT138" s="688"/>
      <c r="WHU138" s="688"/>
      <c r="WHV138" s="688"/>
      <c r="WHW138" s="688"/>
      <c r="WHX138" s="688"/>
      <c r="WHY138" s="688"/>
      <c r="WHZ138" s="688"/>
      <c r="WIA138" s="688"/>
      <c r="WIB138" s="688"/>
      <c r="WIC138" s="688"/>
      <c r="WID138" s="688"/>
      <c r="WIE138" s="688"/>
      <c r="WIF138" s="688"/>
      <c r="WIG138" s="688"/>
      <c r="WIH138" s="688"/>
      <c r="WII138" s="688"/>
      <c r="WIJ138" s="688"/>
      <c r="WIK138" s="688"/>
      <c r="WIL138" s="688"/>
      <c r="WIM138" s="688"/>
      <c r="WIN138" s="688"/>
      <c r="WIO138" s="688"/>
      <c r="WIP138" s="688"/>
      <c r="WIQ138" s="688"/>
      <c r="WIR138" s="688"/>
      <c r="WIS138" s="688"/>
      <c r="WIT138" s="688"/>
      <c r="WIU138" s="688"/>
      <c r="WIV138" s="688"/>
      <c r="WIW138" s="688"/>
      <c r="WIX138" s="688"/>
      <c r="WIY138" s="688"/>
      <c r="WIZ138" s="688"/>
      <c r="WJA138" s="688"/>
      <c r="WJB138" s="688"/>
      <c r="WJC138" s="688"/>
      <c r="WJD138" s="688"/>
      <c r="WJE138" s="688"/>
      <c r="WJF138" s="688"/>
      <c r="WJG138" s="688"/>
      <c r="WJH138" s="688"/>
      <c r="WJI138" s="688"/>
      <c r="WJJ138" s="688"/>
      <c r="WJK138" s="688"/>
      <c r="WJL138" s="688"/>
      <c r="WJM138" s="688"/>
      <c r="WJN138" s="688"/>
      <c r="WJO138" s="688"/>
      <c r="WJP138" s="688"/>
      <c r="WJQ138" s="688"/>
      <c r="WJR138" s="688"/>
      <c r="WJS138" s="688"/>
      <c r="WJT138" s="688"/>
      <c r="WJU138" s="688"/>
      <c r="WJV138" s="688"/>
      <c r="WJW138" s="688"/>
      <c r="WJX138" s="688"/>
      <c r="WJY138" s="688"/>
      <c r="WJZ138" s="688"/>
      <c r="WKA138" s="688"/>
      <c r="WKB138" s="688"/>
      <c r="WKC138" s="688"/>
      <c r="WKD138" s="688"/>
      <c r="WKE138" s="688"/>
      <c r="WKF138" s="688"/>
      <c r="WKG138" s="688"/>
      <c r="WKH138" s="688"/>
      <c r="WKI138" s="688"/>
      <c r="WKJ138" s="688"/>
      <c r="WKK138" s="688"/>
      <c r="WKL138" s="688"/>
      <c r="WKM138" s="688"/>
      <c r="WKN138" s="688"/>
      <c r="WKO138" s="688"/>
      <c r="WKP138" s="688"/>
      <c r="WKQ138" s="688"/>
      <c r="WKR138" s="688"/>
      <c r="WKS138" s="688"/>
      <c r="WKT138" s="688"/>
      <c r="WKU138" s="688"/>
      <c r="WKV138" s="688"/>
      <c r="WKW138" s="688"/>
      <c r="WKX138" s="688"/>
      <c r="WKY138" s="688"/>
      <c r="WKZ138" s="688"/>
      <c r="WLA138" s="688"/>
      <c r="WLB138" s="688"/>
      <c r="WLC138" s="688"/>
      <c r="WLD138" s="688"/>
      <c r="WLE138" s="688"/>
      <c r="WLF138" s="688"/>
      <c r="WLG138" s="688"/>
      <c r="WLH138" s="688"/>
      <c r="WLI138" s="688"/>
      <c r="WLJ138" s="688"/>
      <c r="WLK138" s="688"/>
      <c r="WLL138" s="688"/>
      <c r="WLM138" s="688"/>
      <c r="WLN138" s="688"/>
      <c r="WLO138" s="688"/>
      <c r="WLP138" s="688"/>
      <c r="WLQ138" s="688"/>
      <c r="WLR138" s="688"/>
      <c r="WLS138" s="688"/>
      <c r="WLT138" s="688"/>
      <c r="WLU138" s="688"/>
      <c r="WLV138" s="688"/>
      <c r="WLW138" s="688"/>
      <c r="WLX138" s="688"/>
      <c r="WLY138" s="688"/>
      <c r="WLZ138" s="688"/>
      <c r="WMA138" s="688"/>
      <c r="WMB138" s="688"/>
      <c r="WMC138" s="688"/>
      <c r="WMD138" s="688"/>
      <c r="WME138" s="688"/>
      <c r="WMF138" s="688"/>
      <c r="WMG138" s="688"/>
      <c r="WMH138" s="688"/>
      <c r="WMI138" s="688"/>
      <c r="WMJ138" s="688"/>
      <c r="WMK138" s="688"/>
      <c r="WML138" s="688"/>
      <c r="WMM138" s="688"/>
      <c r="WMN138" s="688"/>
      <c r="WMO138" s="688"/>
      <c r="WMP138" s="688"/>
      <c r="WMQ138" s="688"/>
      <c r="WMR138" s="688"/>
      <c r="WMS138" s="688"/>
      <c r="WMT138" s="688"/>
      <c r="WMU138" s="688"/>
      <c r="WMV138" s="688"/>
      <c r="WMW138" s="688"/>
      <c r="WMX138" s="688"/>
      <c r="WMY138" s="688"/>
      <c r="WMZ138" s="688"/>
      <c r="WNA138" s="688"/>
      <c r="WNB138" s="688"/>
      <c r="WNC138" s="688"/>
      <c r="WND138" s="688"/>
      <c r="WNE138" s="688"/>
      <c r="WNF138" s="688"/>
      <c r="WNG138" s="688"/>
      <c r="WNH138" s="688"/>
      <c r="WNI138" s="688"/>
      <c r="WNJ138" s="688"/>
      <c r="WNK138" s="688"/>
      <c r="WNL138" s="688"/>
      <c r="WNM138" s="688"/>
      <c r="WNN138" s="688"/>
      <c r="WNO138" s="688"/>
      <c r="WNP138" s="688"/>
      <c r="WNQ138" s="688"/>
      <c r="WNR138" s="688"/>
      <c r="WNS138" s="688"/>
      <c r="WNT138" s="688"/>
      <c r="WNU138" s="688"/>
      <c r="WNV138" s="688"/>
      <c r="WNW138" s="688"/>
      <c r="WNX138" s="688"/>
      <c r="WNY138" s="688"/>
      <c r="WNZ138" s="688"/>
      <c r="WOA138" s="688"/>
      <c r="WOB138" s="688"/>
      <c r="WOC138" s="688"/>
      <c r="WOD138" s="688"/>
      <c r="WOE138" s="688"/>
      <c r="WOF138" s="688"/>
      <c r="WOG138" s="688"/>
      <c r="WOH138" s="688"/>
      <c r="WOI138" s="688"/>
      <c r="WOJ138" s="688"/>
      <c r="WOK138" s="688"/>
      <c r="WOL138" s="688"/>
      <c r="WOM138" s="688"/>
      <c r="WON138" s="688"/>
      <c r="WOO138" s="688"/>
      <c r="WOP138" s="688"/>
      <c r="WOQ138" s="688"/>
      <c r="WOR138" s="688"/>
      <c r="WOS138" s="688"/>
      <c r="WOT138" s="688"/>
      <c r="WOU138" s="688"/>
      <c r="WOV138" s="688"/>
      <c r="WOW138" s="688"/>
      <c r="WOX138" s="688"/>
      <c r="WOY138" s="688"/>
      <c r="WOZ138" s="688"/>
      <c r="WPA138" s="688"/>
      <c r="WPB138" s="688"/>
      <c r="WPC138" s="688"/>
      <c r="WPD138" s="688"/>
      <c r="WPE138" s="688"/>
      <c r="WPF138" s="688"/>
      <c r="WPG138" s="688"/>
      <c r="WPH138" s="688"/>
      <c r="WPI138" s="688"/>
      <c r="WPJ138" s="688"/>
      <c r="WPK138" s="688"/>
      <c r="WPL138" s="688"/>
      <c r="WPM138" s="688"/>
      <c r="WPN138" s="688"/>
      <c r="WPO138" s="688"/>
      <c r="WPP138" s="688"/>
      <c r="WPQ138" s="688"/>
      <c r="WPR138" s="688"/>
      <c r="WPS138" s="688"/>
      <c r="WPT138" s="688"/>
      <c r="WPU138" s="688"/>
      <c r="WPV138" s="688"/>
      <c r="WPW138" s="688"/>
      <c r="WPX138" s="688"/>
      <c r="WPY138" s="688"/>
      <c r="WPZ138" s="688"/>
      <c r="WQA138" s="688"/>
      <c r="WQB138" s="688"/>
      <c r="WQC138" s="688"/>
      <c r="WQD138" s="688"/>
      <c r="WQE138" s="688"/>
      <c r="WQF138" s="688"/>
      <c r="WQG138" s="688"/>
      <c r="WQH138" s="688"/>
      <c r="WQI138" s="688"/>
      <c r="WQJ138" s="688"/>
      <c r="WQK138" s="688"/>
      <c r="WQL138" s="688"/>
      <c r="WQM138" s="688"/>
      <c r="WQN138" s="688"/>
      <c r="WQO138" s="688"/>
      <c r="WQP138" s="688"/>
      <c r="WQQ138" s="688"/>
      <c r="WQR138" s="688"/>
      <c r="WQS138" s="688"/>
      <c r="WQT138" s="688"/>
      <c r="WQU138" s="688"/>
      <c r="WQV138" s="688"/>
      <c r="WQW138" s="688"/>
      <c r="WQX138" s="688"/>
      <c r="WQY138" s="688"/>
      <c r="WQZ138" s="688"/>
      <c r="WRA138" s="688"/>
      <c r="WRB138" s="688"/>
      <c r="WRC138" s="688"/>
      <c r="WRD138" s="688"/>
      <c r="WRE138" s="688"/>
      <c r="WRF138" s="688"/>
      <c r="WRG138" s="688"/>
      <c r="WRH138" s="688"/>
      <c r="WRI138" s="688"/>
      <c r="WRJ138" s="688"/>
      <c r="WRK138" s="688"/>
      <c r="WRL138" s="688"/>
      <c r="WRM138" s="688"/>
      <c r="WRN138" s="688"/>
      <c r="WRO138" s="688"/>
      <c r="WRP138" s="688"/>
      <c r="WRQ138" s="688"/>
      <c r="WRR138" s="688"/>
      <c r="WRS138" s="688"/>
      <c r="WRT138" s="688"/>
      <c r="WRU138" s="688"/>
      <c r="WRV138" s="688"/>
      <c r="WRW138" s="688"/>
      <c r="WRX138" s="688"/>
      <c r="WRY138" s="688"/>
      <c r="WRZ138" s="688"/>
      <c r="WSA138" s="688"/>
      <c r="WSB138" s="688"/>
      <c r="WSC138" s="688"/>
      <c r="WSD138" s="688"/>
      <c r="WSE138" s="688"/>
      <c r="WSF138" s="688"/>
      <c r="WSG138" s="688"/>
      <c r="WSH138" s="688"/>
      <c r="WSI138" s="688"/>
      <c r="WSJ138" s="688"/>
      <c r="WSK138" s="688"/>
      <c r="WSL138" s="688"/>
      <c r="WSM138" s="688"/>
      <c r="WSN138" s="688"/>
      <c r="WSO138" s="688"/>
      <c r="WSP138" s="688"/>
      <c r="WSQ138" s="688"/>
      <c r="WSR138" s="688"/>
      <c r="WSS138" s="688"/>
      <c r="WST138" s="688"/>
      <c r="WSU138" s="688"/>
      <c r="WSV138" s="688"/>
      <c r="WSW138" s="688"/>
      <c r="WSX138" s="688"/>
      <c r="WSY138" s="688"/>
      <c r="WSZ138" s="688"/>
      <c r="WTA138" s="688"/>
      <c r="WTB138" s="688"/>
      <c r="WTC138" s="688"/>
      <c r="WTD138" s="688"/>
      <c r="WTE138" s="688"/>
      <c r="WTF138" s="688"/>
      <c r="WTG138" s="688"/>
      <c r="WTH138" s="688"/>
      <c r="WTI138" s="688"/>
      <c r="WTJ138" s="688"/>
      <c r="WTK138" s="688"/>
      <c r="WTL138" s="688"/>
      <c r="WTM138" s="688"/>
      <c r="WTN138" s="688"/>
      <c r="WTO138" s="688"/>
      <c r="WTP138" s="688"/>
      <c r="WTQ138" s="688"/>
      <c r="WTR138" s="688"/>
      <c r="WTS138" s="688"/>
      <c r="WTT138" s="688"/>
      <c r="WTU138" s="688"/>
      <c r="WTV138" s="688"/>
      <c r="WTW138" s="688"/>
      <c r="WTX138" s="688"/>
      <c r="WTY138" s="688"/>
      <c r="WTZ138" s="688"/>
      <c r="WUA138" s="688"/>
      <c r="WUB138" s="688"/>
      <c r="WUC138" s="688"/>
      <c r="WUD138" s="688"/>
      <c r="WUE138" s="688"/>
      <c r="WUF138" s="688"/>
      <c r="WUG138" s="688"/>
      <c r="WUH138" s="688"/>
      <c r="WUI138" s="688"/>
      <c r="WUJ138" s="688"/>
      <c r="WUK138" s="688"/>
      <c r="WUL138" s="688"/>
      <c r="WUM138" s="688"/>
      <c r="WUN138" s="688"/>
      <c r="WUO138" s="688"/>
      <c r="WUP138" s="688"/>
      <c r="WUQ138" s="688"/>
      <c r="WUR138" s="688"/>
      <c r="WUS138" s="688"/>
      <c r="WUT138" s="688"/>
      <c r="WUU138" s="688"/>
      <c r="WUV138" s="688"/>
      <c r="WUW138" s="688"/>
      <c r="WUX138" s="688"/>
      <c r="WUY138" s="688"/>
      <c r="WUZ138" s="688"/>
      <c r="WVA138" s="688"/>
      <c r="WVB138" s="688"/>
      <c r="WVC138" s="688"/>
      <c r="WVD138" s="688"/>
      <c r="WVE138" s="688"/>
      <c r="WVF138" s="688"/>
      <c r="WVG138" s="688"/>
      <c r="WVH138" s="688"/>
      <c r="WVI138" s="688"/>
      <c r="WVJ138" s="688"/>
      <c r="WVK138" s="688"/>
      <c r="WVL138" s="688"/>
      <c r="WVM138" s="688"/>
      <c r="WVN138" s="688"/>
      <c r="WVO138" s="688"/>
      <c r="WVP138" s="688"/>
      <c r="WVQ138" s="688"/>
      <c r="WVR138" s="688"/>
      <c r="WVS138" s="688"/>
      <c r="WVT138" s="688"/>
      <c r="WVU138" s="688"/>
      <c r="WVV138" s="688"/>
      <c r="WVW138" s="688"/>
      <c r="WVX138" s="688"/>
      <c r="WVY138" s="688"/>
      <c r="WVZ138" s="688"/>
      <c r="WWA138" s="688"/>
      <c r="WWB138" s="688"/>
      <c r="WWC138" s="688"/>
      <c r="WWD138" s="688"/>
      <c r="WWE138" s="688"/>
      <c r="WWF138" s="688"/>
      <c r="WWG138" s="688"/>
      <c r="WWH138" s="688"/>
      <c r="WWI138" s="688"/>
      <c r="WWJ138" s="688"/>
      <c r="WWK138" s="688"/>
      <c r="WWL138" s="688"/>
      <c r="WWM138" s="688"/>
      <c r="WWN138" s="688"/>
      <c r="WWO138" s="688"/>
      <c r="WWP138" s="688"/>
      <c r="WWQ138" s="688"/>
      <c r="WWR138" s="688"/>
      <c r="WWS138" s="688"/>
      <c r="WWT138" s="688"/>
      <c r="WWU138" s="688"/>
      <c r="WWV138" s="688"/>
      <c r="WWW138" s="688"/>
      <c r="WWX138" s="688"/>
      <c r="WWY138" s="688"/>
      <c r="WWZ138" s="688"/>
      <c r="WXA138" s="688"/>
      <c r="WXB138" s="688"/>
      <c r="WXC138" s="688"/>
      <c r="WXD138" s="688"/>
      <c r="WXE138" s="688"/>
      <c r="WXF138" s="688"/>
      <c r="WXG138" s="688"/>
      <c r="WXH138" s="688"/>
      <c r="WXI138" s="688"/>
      <c r="WXJ138" s="688"/>
      <c r="WXK138" s="688"/>
      <c r="WXL138" s="688"/>
      <c r="WXM138" s="688"/>
      <c r="WXN138" s="688"/>
      <c r="WXO138" s="688"/>
      <c r="WXP138" s="688"/>
      <c r="WXQ138" s="688"/>
      <c r="WXR138" s="688"/>
      <c r="WXS138" s="688"/>
      <c r="WXT138" s="688"/>
      <c r="WXU138" s="688"/>
      <c r="WXV138" s="688"/>
      <c r="WXW138" s="688"/>
      <c r="WXX138" s="688"/>
      <c r="WXY138" s="688"/>
      <c r="WXZ138" s="688"/>
      <c r="WYA138" s="688"/>
      <c r="WYB138" s="688"/>
      <c r="WYC138" s="688"/>
      <c r="WYD138" s="688"/>
      <c r="WYE138" s="688"/>
      <c r="WYF138" s="688"/>
      <c r="WYG138" s="688"/>
      <c r="WYH138" s="688"/>
      <c r="WYI138" s="688"/>
      <c r="WYJ138" s="688"/>
      <c r="WYK138" s="688"/>
      <c r="WYL138" s="688"/>
      <c r="WYM138" s="688"/>
      <c r="WYN138" s="688"/>
      <c r="WYO138" s="688"/>
      <c r="WYP138" s="688"/>
      <c r="WYQ138" s="688"/>
      <c r="WYR138" s="688"/>
      <c r="WYS138" s="688"/>
      <c r="WYT138" s="688"/>
      <c r="WYU138" s="688"/>
      <c r="WYV138" s="688"/>
      <c r="WYW138" s="688"/>
      <c r="WYX138" s="688"/>
      <c r="WYY138" s="688"/>
      <c r="WYZ138" s="688"/>
      <c r="WZA138" s="688"/>
      <c r="WZB138" s="688"/>
      <c r="WZC138" s="688"/>
      <c r="WZD138" s="688"/>
      <c r="WZE138" s="688"/>
      <c r="WZF138" s="688"/>
      <c r="WZG138" s="688"/>
      <c r="WZH138" s="688"/>
      <c r="WZI138" s="688"/>
      <c r="WZJ138" s="688"/>
      <c r="WZK138" s="688"/>
      <c r="WZL138" s="688"/>
      <c r="WZM138" s="688"/>
      <c r="WZN138" s="688"/>
      <c r="WZO138" s="688"/>
      <c r="WZP138" s="688"/>
      <c r="WZQ138" s="688"/>
      <c r="WZR138" s="688"/>
      <c r="WZS138" s="688"/>
      <c r="WZT138" s="688"/>
      <c r="WZU138" s="688"/>
      <c r="WZV138" s="688"/>
      <c r="WZW138" s="688"/>
      <c r="WZX138" s="688"/>
      <c r="WZY138" s="688"/>
      <c r="WZZ138" s="688"/>
      <c r="XAA138" s="688"/>
      <c r="XAB138" s="688"/>
      <c r="XAC138" s="688"/>
      <c r="XAD138" s="688"/>
      <c r="XAE138" s="688"/>
      <c r="XAF138" s="688"/>
      <c r="XAG138" s="688"/>
      <c r="XAH138" s="688"/>
      <c r="XAI138" s="688"/>
      <c r="XAJ138" s="688"/>
      <c r="XAK138" s="688"/>
      <c r="XAL138" s="688"/>
      <c r="XAM138" s="688"/>
      <c r="XAN138" s="688"/>
      <c r="XAO138" s="688"/>
      <c r="XAP138" s="688"/>
      <c r="XAQ138" s="688"/>
      <c r="XAR138" s="688"/>
      <c r="XAS138" s="688"/>
      <c r="XAT138" s="688"/>
      <c r="XAU138" s="688"/>
      <c r="XAV138" s="688"/>
      <c r="XAW138" s="688"/>
      <c r="XAX138" s="688"/>
      <c r="XAY138" s="688"/>
      <c r="XAZ138" s="688"/>
      <c r="XBA138" s="688"/>
      <c r="XBB138" s="688"/>
      <c r="XBC138" s="688"/>
      <c r="XBD138" s="688"/>
      <c r="XBE138" s="688"/>
      <c r="XBF138" s="688"/>
      <c r="XBG138" s="688"/>
      <c r="XBH138" s="688"/>
      <c r="XBI138" s="688"/>
      <c r="XBJ138" s="688"/>
      <c r="XBK138" s="688"/>
      <c r="XBL138" s="688"/>
      <c r="XBM138" s="688"/>
      <c r="XBN138" s="688"/>
      <c r="XBO138" s="688"/>
      <c r="XBP138" s="688"/>
      <c r="XBQ138" s="688"/>
      <c r="XBR138" s="688"/>
      <c r="XBS138" s="688"/>
      <c r="XBT138" s="688"/>
      <c r="XBU138" s="688"/>
      <c r="XBV138" s="688"/>
      <c r="XBW138" s="688"/>
      <c r="XBX138" s="688"/>
      <c r="XBY138" s="688"/>
      <c r="XBZ138" s="688"/>
      <c r="XCA138" s="688"/>
      <c r="XCB138" s="688"/>
      <c r="XCC138" s="688"/>
      <c r="XCD138" s="688"/>
      <c r="XCE138" s="688"/>
      <c r="XCF138" s="688"/>
      <c r="XCG138" s="688"/>
      <c r="XCH138" s="688"/>
      <c r="XCI138" s="688"/>
      <c r="XCJ138" s="688"/>
      <c r="XCK138" s="688"/>
      <c r="XCL138" s="688"/>
      <c r="XCM138" s="688"/>
      <c r="XCN138" s="688"/>
      <c r="XCO138" s="688"/>
      <c r="XCP138" s="688"/>
      <c r="XCQ138" s="688"/>
      <c r="XCR138" s="688"/>
      <c r="XCS138" s="688"/>
      <c r="XCT138" s="688"/>
      <c r="XCU138" s="688"/>
      <c r="XCV138" s="688"/>
      <c r="XCW138" s="688"/>
      <c r="XCX138" s="688"/>
      <c r="XCY138" s="688"/>
      <c r="XCZ138" s="688"/>
      <c r="XDA138" s="688"/>
      <c r="XDB138" s="688"/>
      <c r="XDC138" s="688"/>
      <c r="XDD138" s="688"/>
      <c r="XDE138" s="688"/>
      <c r="XDF138" s="688"/>
      <c r="XDG138" s="688"/>
      <c r="XDH138" s="688"/>
      <c r="XDI138" s="688"/>
      <c r="XDJ138" s="688"/>
      <c r="XDK138" s="688"/>
      <c r="XDL138" s="688"/>
      <c r="XDM138" s="688"/>
      <c r="XDN138" s="688"/>
      <c r="XDO138" s="688"/>
      <c r="XDP138" s="688"/>
      <c r="XDQ138" s="688"/>
      <c r="XDR138" s="688"/>
      <c r="XDS138" s="688"/>
      <c r="XDT138" s="688"/>
      <c r="XDU138" s="688"/>
      <c r="XDV138" s="688"/>
      <c r="XDW138" s="688"/>
      <c r="XDX138" s="688"/>
      <c r="XDY138" s="688"/>
      <c r="XDZ138" s="688"/>
      <c r="XEA138" s="688"/>
      <c r="XEB138" s="688"/>
      <c r="XEC138" s="688"/>
      <c r="XED138" s="688"/>
      <c r="XEE138" s="688"/>
      <c r="XEF138" s="688"/>
      <c r="XEG138" s="688"/>
      <c r="XEH138" s="688"/>
      <c r="XEI138" s="688"/>
      <c r="XEJ138" s="688"/>
      <c r="XEK138" s="688"/>
      <c r="XEL138" s="688"/>
      <c r="XEM138" s="688"/>
      <c r="XEN138" s="688"/>
      <c r="XEO138" s="688"/>
      <c r="XEP138" s="688"/>
      <c r="XEQ138" s="688"/>
      <c r="XER138" s="688"/>
      <c r="XES138" s="688"/>
      <c r="XET138" s="688"/>
      <c r="XEU138" s="688"/>
      <c r="XEV138" s="688"/>
      <c r="XEW138" s="688"/>
      <c r="XEX138" s="688"/>
      <c r="XEY138" s="688"/>
      <c r="XEZ138" s="688"/>
      <c r="XFA138" s="688"/>
      <c r="XFB138" s="688"/>
      <c r="XFC138" s="688"/>
      <c r="XFD138" s="688"/>
    </row>
    <row r="139" spans="1:16384" s="692" customFormat="1" ht="75" customHeight="1" x14ac:dyDescent="0.25">
      <c r="A139" s="673">
        <v>111</v>
      </c>
      <c r="B139" s="674" t="s">
        <v>278</v>
      </c>
      <c r="C139" s="674">
        <v>80101706</v>
      </c>
      <c r="D139" s="675" t="s">
        <v>408</v>
      </c>
      <c r="E139" s="674" t="s">
        <v>89</v>
      </c>
      <c r="F139" s="674">
        <v>1</v>
      </c>
      <c r="G139" s="676" t="s">
        <v>97</v>
      </c>
      <c r="H139" s="815" t="s">
        <v>498</v>
      </c>
      <c r="I139" s="674" t="s">
        <v>79</v>
      </c>
      <c r="J139" s="674" t="s">
        <v>86</v>
      </c>
      <c r="K139" s="674" t="s">
        <v>719</v>
      </c>
      <c r="L139" s="693">
        <v>89159500</v>
      </c>
      <c r="M139" s="678">
        <v>89159500</v>
      </c>
      <c r="N139" s="679" t="s">
        <v>346</v>
      </c>
      <c r="O139" s="679" t="s">
        <v>50</v>
      </c>
      <c r="P139" s="680" t="s">
        <v>347</v>
      </c>
      <c r="Q139" s="681"/>
      <c r="R139" s="695" t="s">
        <v>777</v>
      </c>
      <c r="S139" s="695" t="s">
        <v>805</v>
      </c>
      <c r="T139" s="749">
        <v>42772</v>
      </c>
      <c r="U139" s="750" t="s">
        <v>806</v>
      </c>
      <c r="V139" s="751" t="s">
        <v>507</v>
      </c>
      <c r="W139" s="745">
        <v>81923370</v>
      </c>
      <c r="X139" s="670"/>
      <c r="Y139" s="746">
        <f>W139</f>
        <v>81923370</v>
      </c>
      <c r="Z139" s="746">
        <f>W139</f>
        <v>81923370</v>
      </c>
      <c r="AA139" s="728" t="s">
        <v>807</v>
      </c>
      <c r="AB139" s="844"/>
      <c r="AC139" s="844"/>
      <c r="AD139" s="844"/>
      <c r="AE139" s="844"/>
      <c r="AF139" s="844"/>
      <c r="AG139" s="844"/>
      <c r="AH139" s="728" t="s">
        <v>808</v>
      </c>
      <c r="AI139" s="727">
        <v>42772</v>
      </c>
      <c r="AJ139" s="727">
        <v>43091</v>
      </c>
      <c r="AK139" s="729" t="s">
        <v>678</v>
      </c>
      <c r="AL139" s="752" t="s">
        <v>539</v>
      </c>
      <c r="AM139" s="688"/>
      <c r="AN139" s="688"/>
      <c r="AO139" s="688"/>
      <c r="AP139" s="688"/>
      <c r="AQ139" s="688"/>
      <c r="AR139" s="689"/>
      <c r="AS139" s="689"/>
      <c r="AT139" s="690"/>
      <c r="AU139" s="690"/>
      <c r="AV139" s="690"/>
      <c r="AW139" s="690"/>
      <c r="AX139" s="690"/>
      <c r="AY139" s="690"/>
      <c r="AZ139" s="690"/>
      <c r="BA139" s="690"/>
      <c r="BB139" s="691"/>
      <c r="BC139" s="691"/>
      <c r="BD139" s="691"/>
      <c r="BE139" s="691"/>
      <c r="BF139" s="691"/>
      <c r="BG139" s="691"/>
      <c r="BH139" s="691"/>
      <c r="BI139" s="691"/>
      <c r="BJ139" s="691"/>
      <c r="BK139" s="691"/>
      <c r="BL139" s="691"/>
      <c r="BM139" s="691"/>
      <c r="BN139" s="691"/>
      <c r="BO139" s="691"/>
      <c r="BP139" s="691"/>
      <c r="BQ139" s="691"/>
      <c r="BR139" s="691"/>
      <c r="BS139" s="691"/>
      <c r="BT139" s="691"/>
      <c r="BU139" s="691"/>
      <c r="BV139" s="691"/>
      <c r="BW139" s="691"/>
      <c r="BX139" s="691"/>
      <c r="BY139" s="691"/>
      <c r="BZ139" s="691"/>
      <c r="CA139" s="691"/>
      <c r="CB139" s="691"/>
      <c r="CC139" s="691"/>
      <c r="CD139" s="691"/>
      <c r="CE139" s="691"/>
      <c r="CF139" s="691"/>
      <c r="CG139" s="691"/>
      <c r="CH139" s="691"/>
      <c r="CI139" s="691"/>
      <c r="CJ139" s="691"/>
      <c r="CK139" s="691"/>
      <c r="CL139" s="691"/>
      <c r="CM139" s="691"/>
      <c r="CN139" s="691"/>
      <c r="CO139" s="691"/>
      <c r="CP139" s="691"/>
      <c r="CQ139" s="691"/>
      <c r="CR139" s="691"/>
      <c r="CS139" s="691"/>
      <c r="CT139" s="691"/>
      <c r="CU139" s="691"/>
      <c r="CV139" s="691"/>
      <c r="CW139" s="691"/>
      <c r="CX139" s="691"/>
      <c r="CY139" s="691"/>
      <c r="CZ139" s="691"/>
      <c r="DA139" s="691"/>
      <c r="DB139" s="691"/>
      <c r="DC139" s="691"/>
      <c r="DD139" s="691"/>
      <c r="DE139" s="691"/>
      <c r="DF139" s="691"/>
      <c r="DG139" s="691"/>
      <c r="DH139" s="691"/>
      <c r="DI139" s="691"/>
      <c r="DJ139" s="691"/>
      <c r="DK139" s="691"/>
      <c r="DL139" s="691"/>
      <c r="DM139" s="691"/>
      <c r="DN139" s="691"/>
      <c r="DO139" s="691"/>
      <c r="DP139" s="691"/>
      <c r="DQ139" s="691"/>
      <c r="DR139" s="691"/>
      <c r="DS139" s="691"/>
      <c r="DT139" s="691"/>
      <c r="DU139" s="691"/>
      <c r="DV139" s="691"/>
      <c r="DW139" s="691"/>
      <c r="DX139" s="691"/>
      <c r="DY139" s="691"/>
      <c r="DZ139" s="691"/>
      <c r="EA139" s="691"/>
      <c r="EB139" s="691"/>
      <c r="EC139" s="691"/>
      <c r="ED139" s="691"/>
      <c r="EE139" s="691"/>
      <c r="EF139" s="691"/>
      <c r="EG139" s="691"/>
      <c r="EH139" s="691"/>
      <c r="EI139" s="691"/>
      <c r="EJ139" s="691"/>
      <c r="EK139" s="691"/>
      <c r="EL139" s="691"/>
      <c r="EM139" s="691"/>
      <c r="EN139" s="691"/>
      <c r="EO139" s="691"/>
      <c r="EP139" s="691"/>
      <c r="EQ139" s="691"/>
      <c r="ER139" s="691"/>
      <c r="ES139" s="691"/>
      <c r="ET139" s="691"/>
      <c r="EU139" s="691"/>
      <c r="EV139" s="691"/>
      <c r="EW139" s="691"/>
      <c r="EX139" s="691"/>
      <c r="EY139" s="691"/>
      <c r="EZ139" s="691"/>
      <c r="FA139" s="691"/>
      <c r="FB139" s="691"/>
      <c r="FC139" s="691"/>
      <c r="FD139" s="691"/>
      <c r="FE139" s="691"/>
      <c r="FF139" s="691"/>
      <c r="FG139" s="691"/>
      <c r="FH139" s="691"/>
      <c r="FI139" s="691"/>
      <c r="FJ139" s="691"/>
      <c r="FK139" s="691"/>
      <c r="FL139" s="691"/>
      <c r="FM139" s="691"/>
      <c r="FN139" s="691"/>
      <c r="FO139" s="691"/>
      <c r="FP139" s="691"/>
      <c r="FQ139" s="691"/>
      <c r="FR139" s="691"/>
      <c r="FS139" s="691"/>
      <c r="FT139" s="691"/>
      <c r="FU139" s="691"/>
      <c r="FV139" s="691"/>
      <c r="FW139" s="691"/>
      <c r="FX139" s="691"/>
      <c r="FY139" s="691"/>
      <c r="FZ139" s="691"/>
      <c r="GA139" s="691"/>
      <c r="GB139" s="691"/>
      <c r="GC139" s="691"/>
      <c r="GD139" s="691"/>
      <c r="GE139" s="691"/>
      <c r="GF139" s="691"/>
      <c r="GG139" s="691"/>
      <c r="GH139" s="691"/>
      <c r="GI139" s="691"/>
      <c r="GJ139" s="691"/>
      <c r="GK139" s="691"/>
      <c r="GL139" s="691"/>
      <c r="GM139" s="691"/>
      <c r="GN139" s="691"/>
      <c r="GO139" s="691"/>
      <c r="GP139" s="691"/>
      <c r="GQ139" s="691"/>
      <c r="GR139" s="691"/>
      <c r="GS139" s="691"/>
      <c r="GT139" s="691"/>
      <c r="GU139" s="691"/>
      <c r="GV139" s="691"/>
      <c r="GW139" s="691"/>
      <c r="GX139" s="691"/>
      <c r="GY139" s="691"/>
      <c r="GZ139" s="691"/>
      <c r="HA139" s="691"/>
      <c r="HB139" s="691"/>
      <c r="HC139" s="691"/>
      <c r="HD139" s="691"/>
      <c r="HE139" s="691"/>
      <c r="HF139" s="691"/>
      <c r="HG139" s="691"/>
      <c r="HH139" s="691"/>
      <c r="HI139" s="691"/>
      <c r="HJ139" s="691"/>
      <c r="HK139" s="691"/>
      <c r="HL139" s="691"/>
      <c r="HM139" s="691"/>
      <c r="HN139" s="691"/>
      <c r="HO139" s="691"/>
      <c r="HP139" s="691"/>
      <c r="HQ139" s="691"/>
      <c r="HR139" s="691"/>
      <c r="HS139" s="691"/>
      <c r="HT139" s="691"/>
      <c r="HU139" s="691"/>
      <c r="HV139" s="691"/>
      <c r="HW139" s="691"/>
      <c r="HX139" s="691"/>
      <c r="HY139" s="691"/>
      <c r="HZ139" s="691"/>
      <c r="IA139" s="691"/>
      <c r="IB139" s="691"/>
      <c r="IC139" s="691"/>
      <c r="ID139" s="691"/>
      <c r="IE139" s="691"/>
      <c r="IF139" s="691"/>
      <c r="IG139" s="691"/>
      <c r="IH139" s="691"/>
      <c r="II139" s="691"/>
      <c r="IJ139" s="691"/>
      <c r="IK139" s="691"/>
      <c r="IL139" s="691"/>
      <c r="IM139" s="691"/>
      <c r="IN139" s="691"/>
      <c r="IO139" s="691"/>
      <c r="IP139" s="691"/>
      <c r="IQ139" s="691"/>
      <c r="IR139" s="691"/>
      <c r="IS139" s="691"/>
      <c r="IT139" s="691"/>
      <c r="IU139" s="691"/>
      <c r="IV139" s="691"/>
      <c r="IW139" s="691"/>
      <c r="IX139" s="691"/>
      <c r="IY139" s="691"/>
      <c r="IZ139" s="691"/>
      <c r="JA139" s="691"/>
      <c r="JB139" s="691"/>
      <c r="JC139" s="691"/>
      <c r="JD139" s="691"/>
      <c r="JE139" s="691"/>
      <c r="JF139" s="691"/>
      <c r="JG139" s="691"/>
      <c r="JH139" s="691"/>
      <c r="JI139" s="691"/>
      <c r="JJ139" s="691"/>
      <c r="JK139" s="691"/>
      <c r="JL139" s="691"/>
      <c r="JM139" s="691"/>
      <c r="JN139" s="691"/>
      <c r="JO139" s="691"/>
    </row>
    <row r="140" spans="1:16384" s="692" customFormat="1" ht="168.75" customHeight="1" x14ac:dyDescent="0.25">
      <c r="A140" s="673">
        <v>112</v>
      </c>
      <c r="B140" s="674" t="s">
        <v>277</v>
      </c>
      <c r="C140" s="674">
        <v>80101706</v>
      </c>
      <c r="D140" s="675" t="s">
        <v>445</v>
      </c>
      <c r="E140" s="674" t="s">
        <v>89</v>
      </c>
      <c r="F140" s="674">
        <v>1</v>
      </c>
      <c r="G140" s="676" t="s">
        <v>97</v>
      </c>
      <c r="H140" s="815" t="s">
        <v>498</v>
      </c>
      <c r="I140" s="674" t="s">
        <v>79</v>
      </c>
      <c r="J140" s="674" t="s">
        <v>86</v>
      </c>
      <c r="K140" s="674" t="s">
        <v>719</v>
      </c>
      <c r="L140" s="693">
        <v>51198000</v>
      </c>
      <c r="M140" s="678">
        <v>51198000</v>
      </c>
      <c r="N140" s="679" t="s">
        <v>346</v>
      </c>
      <c r="O140" s="679" t="s">
        <v>50</v>
      </c>
      <c r="P140" s="680" t="s">
        <v>799</v>
      </c>
      <c r="Q140" s="681"/>
      <c r="R140" s="695" t="s">
        <v>621</v>
      </c>
      <c r="S140" s="696" t="s">
        <v>622</v>
      </c>
      <c r="T140" s="727">
        <v>42388</v>
      </c>
      <c r="U140" s="728" t="s">
        <v>623</v>
      </c>
      <c r="V140" s="729" t="s">
        <v>507</v>
      </c>
      <c r="W140" s="699">
        <v>50159200</v>
      </c>
      <c r="X140" s="670"/>
      <c r="Y140" s="699">
        <v>50159200</v>
      </c>
      <c r="Z140" s="699">
        <v>50159200</v>
      </c>
      <c r="AA140" s="728" t="s">
        <v>612</v>
      </c>
      <c r="AB140" s="844"/>
      <c r="AC140" s="844"/>
      <c r="AD140" s="844"/>
      <c r="AE140" s="844"/>
      <c r="AF140" s="844"/>
      <c r="AG140" s="844"/>
      <c r="AH140" s="728" t="s">
        <v>570</v>
      </c>
      <c r="AI140" s="727">
        <v>42754</v>
      </c>
      <c r="AJ140" s="727">
        <v>43091</v>
      </c>
      <c r="AK140" s="729" t="s">
        <v>605</v>
      </c>
      <c r="AL140" s="731" t="s">
        <v>606</v>
      </c>
      <c r="AM140" s="688"/>
      <c r="AN140" s="688"/>
      <c r="AO140" s="688"/>
      <c r="AP140" s="688"/>
      <c r="AQ140" s="688"/>
      <c r="AR140" s="689"/>
      <c r="AS140" s="689"/>
      <c r="AT140" s="690"/>
      <c r="AU140" s="690"/>
      <c r="AV140" s="690"/>
      <c r="AW140" s="690"/>
      <c r="AX140" s="690"/>
      <c r="AY140" s="690"/>
      <c r="AZ140" s="690"/>
      <c r="BA140" s="690"/>
      <c r="BB140" s="691"/>
      <c r="BC140" s="691"/>
      <c r="BD140" s="691"/>
      <c r="BE140" s="691"/>
      <c r="BF140" s="691"/>
      <c r="BG140" s="691"/>
      <c r="BH140" s="691"/>
      <c r="BI140" s="691"/>
      <c r="BJ140" s="691"/>
      <c r="BK140" s="691"/>
      <c r="BL140" s="691"/>
      <c r="BM140" s="691"/>
      <c r="BN140" s="691"/>
      <c r="BO140" s="691"/>
      <c r="BP140" s="691"/>
      <c r="BQ140" s="691"/>
      <c r="BR140" s="691"/>
      <c r="BS140" s="691"/>
      <c r="BT140" s="691"/>
      <c r="BU140" s="691"/>
      <c r="BV140" s="691"/>
      <c r="BW140" s="691"/>
      <c r="BX140" s="691"/>
      <c r="BY140" s="691"/>
      <c r="BZ140" s="691"/>
      <c r="CA140" s="691"/>
      <c r="CB140" s="691"/>
      <c r="CC140" s="691"/>
      <c r="CD140" s="691"/>
      <c r="CE140" s="691"/>
      <c r="CF140" s="691"/>
      <c r="CG140" s="691"/>
      <c r="CH140" s="691"/>
      <c r="CI140" s="691"/>
      <c r="CJ140" s="691"/>
      <c r="CK140" s="691"/>
      <c r="CL140" s="691"/>
      <c r="CM140" s="691"/>
      <c r="CN140" s="691"/>
      <c r="CO140" s="691"/>
      <c r="CP140" s="691"/>
      <c r="CQ140" s="691"/>
      <c r="CR140" s="691"/>
      <c r="CS140" s="691"/>
      <c r="CT140" s="691"/>
      <c r="CU140" s="691"/>
      <c r="CV140" s="691"/>
      <c r="CW140" s="691"/>
      <c r="CX140" s="691"/>
      <c r="CY140" s="691"/>
      <c r="CZ140" s="691"/>
      <c r="DA140" s="691"/>
      <c r="DB140" s="691"/>
      <c r="DC140" s="691"/>
      <c r="DD140" s="691"/>
      <c r="DE140" s="691"/>
      <c r="DF140" s="691"/>
      <c r="DG140" s="691"/>
      <c r="DH140" s="691"/>
      <c r="DI140" s="691"/>
      <c r="DJ140" s="691"/>
      <c r="DK140" s="691"/>
      <c r="DL140" s="691"/>
      <c r="DM140" s="691"/>
      <c r="DN140" s="691"/>
      <c r="DO140" s="691"/>
      <c r="DP140" s="691"/>
      <c r="DQ140" s="691"/>
      <c r="DR140" s="691"/>
      <c r="DS140" s="691"/>
      <c r="DT140" s="691"/>
      <c r="DU140" s="691"/>
      <c r="DV140" s="691"/>
      <c r="DW140" s="691"/>
      <c r="DX140" s="691"/>
      <c r="DY140" s="691"/>
      <c r="DZ140" s="691"/>
      <c r="EA140" s="691"/>
      <c r="EB140" s="691"/>
      <c r="EC140" s="691"/>
      <c r="ED140" s="691"/>
      <c r="EE140" s="691"/>
      <c r="EF140" s="691"/>
      <c r="EG140" s="691"/>
      <c r="EH140" s="691"/>
      <c r="EI140" s="691"/>
      <c r="EJ140" s="691"/>
      <c r="EK140" s="691"/>
      <c r="EL140" s="691"/>
      <c r="EM140" s="691"/>
      <c r="EN140" s="691"/>
      <c r="EO140" s="691"/>
      <c r="EP140" s="691"/>
      <c r="EQ140" s="691"/>
      <c r="ER140" s="691"/>
      <c r="ES140" s="691"/>
      <c r="ET140" s="691"/>
      <c r="EU140" s="691"/>
      <c r="EV140" s="691"/>
      <c r="EW140" s="691"/>
      <c r="EX140" s="691"/>
      <c r="EY140" s="691"/>
      <c r="EZ140" s="691"/>
      <c r="FA140" s="691"/>
      <c r="FB140" s="691"/>
      <c r="FC140" s="691"/>
      <c r="FD140" s="691"/>
      <c r="FE140" s="691"/>
      <c r="FF140" s="691"/>
      <c r="FG140" s="691"/>
      <c r="FH140" s="691"/>
      <c r="FI140" s="691"/>
      <c r="FJ140" s="691"/>
      <c r="FK140" s="691"/>
      <c r="FL140" s="691"/>
      <c r="FM140" s="691"/>
      <c r="FN140" s="691"/>
      <c r="FO140" s="691"/>
      <c r="FP140" s="691"/>
      <c r="FQ140" s="691"/>
      <c r="FR140" s="691"/>
      <c r="FS140" s="691"/>
      <c r="FT140" s="691"/>
      <c r="FU140" s="691"/>
      <c r="FV140" s="691"/>
      <c r="FW140" s="691"/>
      <c r="FX140" s="691"/>
      <c r="FY140" s="691"/>
      <c r="FZ140" s="691"/>
      <c r="GA140" s="691"/>
      <c r="GB140" s="691"/>
      <c r="GC140" s="691"/>
      <c r="GD140" s="691"/>
      <c r="GE140" s="691"/>
      <c r="GF140" s="691"/>
      <c r="GG140" s="691"/>
      <c r="GH140" s="691"/>
      <c r="GI140" s="691"/>
      <c r="GJ140" s="691"/>
      <c r="GK140" s="691"/>
      <c r="GL140" s="691"/>
      <c r="GM140" s="691"/>
      <c r="GN140" s="691"/>
      <c r="GO140" s="691"/>
      <c r="GP140" s="691"/>
      <c r="GQ140" s="691"/>
      <c r="GR140" s="691"/>
      <c r="GS140" s="691"/>
      <c r="GT140" s="691"/>
      <c r="GU140" s="691"/>
      <c r="GV140" s="691"/>
      <c r="GW140" s="691"/>
      <c r="GX140" s="691"/>
      <c r="GY140" s="691"/>
      <c r="GZ140" s="691"/>
      <c r="HA140" s="691"/>
      <c r="HB140" s="691"/>
      <c r="HC140" s="691"/>
      <c r="HD140" s="691"/>
      <c r="HE140" s="691"/>
      <c r="HF140" s="691"/>
      <c r="HG140" s="691"/>
      <c r="HH140" s="691"/>
      <c r="HI140" s="691"/>
      <c r="HJ140" s="691"/>
      <c r="HK140" s="691"/>
      <c r="HL140" s="691"/>
      <c r="HM140" s="691"/>
      <c r="HN140" s="691"/>
      <c r="HO140" s="691"/>
      <c r="HP140" s="691"/>
      <c r="HQ140" s="691"/>
      <c r="HR140" s="691"/>
      <c r="HS140" s="691"/>
      <c r="HT140" s="691"/>
      <c r="HU140" s="691"/>
      <c r="HV140" s="691"/>
      <c r="HW140" s="691"/>
      <c r="HX140" s="691"/>
      <c r="HY140" s="691"/>
      <c r="HZ140" s="691"/>
      <c r="IA140" s="691"/>
      <c r="IB140" s="691"/>
      <c r="IC140" s="691"/>
      <c r="ID140" s="691"/>
      <c r="IE140" s="691"/>
      <c r="IF140" s="691"/>
      <c r="IG140" s="691"/>
      <c r="IH140" s="691"/>
      <c r="II140" s="691"/>
      <c r="IJ140" s="691"/>
      <c r="IK140" s="691"/>
      <c r="IL140" s="691"/>
      <c r="IM140" s="691"/>
      <c r="IN140" s="691"/>
      <c r="IO140" s="691"/>
      <c r="IP140" s="691"/>
      <c r="IQ140" s="691"/>
      <c r="IR140" s="691"/>
      <c r="IS140" s="691"/>
      <c r="IT140" s="691"/>
      <c r="IU140" s="691"/>
      <c r="IV140" s="691"/>
      <c r="IW140" s="691"/>
      <c r="IX140" s="691"/>
      <c r="IY140" s="691"/>
      <c r="IZ140" s="691"/>
      <c r="JA140" s="691"/>
      <c r="JB140" s="691"/>
      <c r="JC140" s="691"/>
      <c r="JD140" s="691"/>
      <c r="JE140" s="691"/>
      <c r="JF140" s="691"/>
      <c r="JG140" s="691"/>
      <c r="JH140" s="691"/>
      <c r="JI140" s="691"/>
      <c r="JJ140" s="691"/>
      <c r="JK140" s="691"/>
      <c r="JL140" s="691"/>
      <c r="JM140" s="691"/>
      <c r="JN140" s="691"/>
      <c r="JO140" s="691"/>
    </row>
    <row r="141" spans="1:16384" s="692" customFormat="1" ht="150" customHeight="1" x14ac:dyDescent="0.25">
      <c r="A141" s="673">
        <v>113</v>
      </c>
      <c r="B141" s="674" t="s">
        <v>277</v>
      </c>
      <c r="C141" s="674">
        <v>80101706</v>
      </c>
      <c r="D141" s="675" t="s">
        <v>421</v>
      </c>
      <c r="E141" s="674" t="s">
        <v>89</v>
      </c>
      <c r="F141" s="674">
        <v>1</v>
      </c>
      <c r="G141" s="676" t="s">
        <v>97</v>
      </c>
      <c r="H141" s="815" t="s">
        <v>498</v>
      </c>
      <c r="I141" s="674" t="s">
        <v>79</v>
      </c>
      <c r="J141" s="674" t="s">
        <v>86</v>
      </c>
      <c r="K141" s="674" t="s">
        <v>719</v>
      </c>
      <c r="L141" s="693">
        <v>19377500</v>
      </c>
      <c r="M141" s="678">
        <v>19377500</v>
      </c>
      <c r="N141" s="679" t="s">
        <v>346</v>
      </c>
      <c r="O141" s="679" t="s">
        <v>50</v>
      </c>
      <c r="P141" s="680" t="s">
        <v>799</v>
      </c>
      <c r="Q141" s="681"/>
      <c r="R141" s="695" t="s">
        <v>601</v>
      </c>
      <c r="S141" s="696" t="s">
        <v>602</v>
      </c>
      <c r="T141" s="727">
        <v>42387</v>
      </c>
      <c r="U141" s="728" t="s">
        <v>603</v>
      </c>
      <c r="V141" s="729" t="s">
        <v>575</v>
      </c>
      <c r="W141" s="699">
        <v>18984350</v>
      </c>
      <c r="X141" s="670"/>
      <c r="Y141" s="699">
        <v>18984350</v>
      </c>
      <c r="Z141" s="699">
        <v>18984350</v>
      </c>
      <c r="AA141" s="728" t="s">
        <v>604</v>
      </c>
      <c r="AB141" s="844"/>
      <c r="AC141" s="844"/>
      <c r="AD141" s="844"/>
      <c r="AE141" s="844"/>
      <c r="AF141" s="844"/>
      <c r="AG141" s="844"/>
      <c r="AH141" s="728" t="s">
        <v>570</v>
      </c>
      <c r="AI141" s="727">
        <v>42753</v>
      </c>
      <c r="AJ141" s="727">
        <v>43091</v>
      </c>
      <c r="AK141" s="729" t="s">
        <v>605</v>
      </c>
      <c r="AL141" s="731" t="s">
        <v>606</v>
      </c>
      <c r="AM141" s="688"/>
      <c r="AN141" s="688"/>
      <c r="AO141" s="688"/>
      <c r="AP141" s="688"/>
      <c r="AQ141" s="688"/>
      <c r="AR141" s="689"/>
      <c r="AS141" s="689"/>
      <c r="AT141" s="690"/>
      <c r="AU141" s="690"/>
      <c r="AV141" s="690"/>
      <c r="AW141" s="690"/>
      <c r="AX141" s="690"/>
      <c r="AY141" s="690"/>
      <c r="AZ141" s="690"/>
      <c r="BA141" s="690"/>
      <c r="BB141" s="691"/>
      <c r="BC141" s="691"/>
      <c r="BD141" s="691"/>
      <c r="BE141" s="691"/>
      <c r="BF141" s="691"/>
      <c r="BG141" s="691"/>
      <c r="BH141" s="691"/>
      <c r="BI141" s="691"/>
      <c r="BJ141" s="691"/>
      <c r="BK141" s="691"/>
      <c r="BL141" s="691"/>
      <c r="BM141" s="691"/>
      <c r="BN141" s="691"/>
      <c r="BO141" s="691"/>
      <c r="BP141" s="691"/>
      <c r="BQ141" s="691"/>
      <c r="BR141" s="691"/>
      <c r="BS141" s="691"/>
      <c r="BT141" s="691"/>
      <c r="BU141" s="691"/>
      <c r="BV141" s="691"/>
      <c r="BW141" s="691"/>
      <c r="BX141" s="691"/>
      <c r="BY141" s="691"/>
      <c r="BZ141" s="691"/>
      <c r="CA141" s="691"/>
      <c r="CB141" s="691"/>
      <c r="CC141" s="691"/>
      <c r="CD141" s="691"/>
      <c r="CE141" s="691"/>
      <c r="CF141" s="691"/>
      <c r="CG141" s="691"/>
      <c r="CH141" s="691"/>
      <c r="CI141" s="691"/>
      <c r="CJ141" s="691"/>
      <c r="CK141" s="691"/>
      <c r="CL141" s="691"/>
      <c r="CM141" s="691"/>
      <c r="CN141" s="691"/>
      <c r="CO141" s="691"/>
      <c r="CP141" s="691"/>
      <c r="CQ141" s="691"/>
      <c r="CR141" s="691"/>
      <c r="CS141" s="691"/>
      <c r="CT141" s="691"/>
      <c r="CU141" s="691"/>
      <c r="CV141" s="691"/>
      <c r="CW141" s="691"/>
      <c r="CX141" s="691"/>
      <c r="CY141" s="691"/>
      <c r="CZ141" s="691"/>
      <c r="DA141" s="691"/>
      <c r="DB141" s="691"/>
      <c r="DC141" s="691"/>
      <c r="DD141" s="691"/>
      <c r="DE141" s="691"/>
      <c r="DF141" s="691"/>
      <c r="DG141" s="691"/>
      <c r="DH141" s="691"/>
      <c r="DI141" s="691"/>
      <c r="DJ141" s="691"/>
      <c r="DK141" s="691"/>
      <c r="DL141" s="691"/>
      <c r="DM141" s="691"/>
      <c r="DN141" s="691"/>
      <c r="DO141" s="691"/>
      <c r="DP141" s="691"/>
      <c r="DQ141" s="691"/>
      <c r="DR141" s="691"/>
      <c r="DS141" s="691"/>
      <c r="DT141" s="691"/>
      <c r="DU141" s="691"/>
      <c r="DV141" s="691"/>
      <c r="DW141" s="691"/>
      <c r="DX141" s="691"/>
      <c r="DY141" s="691"/>
      <c r="DZ141" s="691"/>
      <c r="EA141" s="691"/>
      <c r="EB141" s="691"/>
      <c r="EC141" s="691"/>
      <c r="ED141" s="691"/>
      <c r="EE141" s="691"/>
      <c r="EF141" s="691"/>
      <c r="EG141" s="691"/>
      <c r="EH141" s="691"/>
      <c r="EI141" s="691"/>
      <c r="EJ141" s="691"/>
      <c r="EK141" s="691"/>
      <c r="EL141" s="691"/>
      <c r="EM141" s="691"/>
      <c r="EN141" s="691"/>
      <c r="EO141" s="691"/>
      <c r="EP141" s="691"/>
      <c r="EQ141" s="691"/>
      <c r="ER141" s="691"/>
      <c r="ES141" s="691"/>
      <c r="ET141" s="691"/>
      <c r="EU141" s="691"/>
      <c r="EV141" s="691"/>
      <c r="EW141" s="691"/>
      <c r="EX141" s="691"/>
      <c r="EY141" s="691"/>
      <c r="EZ141" s="691"/>
      <c r="FA141" s="691"/>
      <c r="FB141" s="691"/>
      <c r="FC141" s="691"/>
      <c r="FD141" s="691"/>
      <c r="FE141" s="691"/>
      <c r="FF141" s="691"/>
      <c r="FG141" s="691"/>
      <c r="FH141" s="691"/>
      <c r="FI141" s="691"/>
      <c r="FJ141" s="691"/>
      <c r="FK141" s="691"/>
      <c r="FL141" s="691"/>
      <c r="FM141" s="691"/>
      <c r="FN141" s="691"/>
      <c r="FO141" s="691"/>
      <c r="FP141" s="691"/>
      <c r="FQ141" s="691"/>
      <c r="FR141" s="691"/>
      <c r="FS141" s="691"/>
      <c r="FT141" s="691"/>
      <c r="FU141" s="691"/>
      <c r="FV141" s="691"/>
      <c r="FW141" s="691"/>
      <c r="FX141" s="691"/>
      <c r="FY141" s="691"/>
      <c r="FZ141" s="691"/>
      <c r="GA141" s="691"/>
      <c r="GB141" s="691"/>
      <c r="GC141" s="691"/>
      <c r="GD141" s="691"/>
      <c r="GE141" s="691"/>
      <c r="GF141" s="691"/>
      <c r="GG141" s="691"/>
      <c r="GH141" s="691"/>
      <c r="GI141" s="691"/>
      <c r="GJ141" s="691"/>
      <c r="GK141" s="691"/>
      <c r="GL141" s="691"/>
      <c r="GM141" s="691"/>
      <c r="GN141" s="691"/>
      <c r="GO141" s="691"/>
      <c r="GP141" s="691"/>
      <c r="GQ141" s="691"/>
      <c r="GR141" s="691"/>
      <c r="GS141" s="691"/>
      <c r="GT141" s="691"/>
      <c r="GU141" s="691"/>
      <c r="GV141" s="691"/>
      <c r="GW141" s="691"/>
      <c r="GX141" s="691"/>
      <c r="GY141" s="691"/>
      <c r="GZ141" s="691"/>
      <c r="HA141" s="691"/>
      <c r="HB141" s="691"/>
      <c r="HC141" s="691"/>
      <c r="HD141" s="691"/>
      <c r="HE141" s="691"/>
      <c r="HF141" s="691"/>
      <c r="HG141" s="691"/>
      <c r="HH141" s="691"/>
      <c r="HI141" s="691"/>
      <c r="HJ141" s="691"/>
      <c r="HK141" s="691"/>
      <c r="HL141" s="691"/>
      <c r="HM141" s="691"/>
      <c r="HN141" s="691"/>
      <c r="HO141" s="691"/>
      <c r="HP141" s="691"/>
      <c r="HQ141" s="691"/>
      <c r="HR141" s="691"/>
      <c r="HS141" s="691"/>
      <c r="HT141" s="691"/>
      <c r="HU141" s="691"/>
      <c r="HV141" s="691"/>
      <c r="HW141" s="691"/>
      <c r="HX141" s="691"/>
      <c r="HY141" s="691"/>
      <c r="HZ141" s="691"/>
      <c r="IA141" s="691"/>
      <c r="IB141" s="691"/>
      <c r="IC141" s="691"/>
      <c r="ID141" s="691"/>
      <c r="IE141" s="691"/>
      <c r="IF141" s="691"/>
      <c r="IG141" s="691"/>
      <c r="IH141" s="691"/>
      <c r="II141" s="691"/>
      <c r="IJ141" s="691"/>
      <c r="IK141" s="691"/>
      <c r="IL141" s="691"/>
      <c r="IM141" s="691"/>
      <c r="IN141" s="691"/>
      <c r="IO141" s="691"/>
      <c r="IP141" s="691"/>
      <c r="IQ141" s="691"/>
      <c r="IR141" s="691"/>
      <c r="IS141" s="691"/>
      <c r="IT141" s="691"/>
      <c r="IU141" s="691"/>
      <c r="IV141" s="691"/>
      <c r="IW141" s="691"/>
      <c r="IX141" s="691"/>
      <c r="IY141" s="691"/>
      <c r="IZ141" s="691"/>
      <c r="JA141" s="691"/>
      <c r="JB141" s="691"/>
      <c r="JC141" s="691"/>
      <c r="JD141" s="691"/>
      <c r="JE141" s="691"/>
      <c r="JF141" s="691"/>
      <c r="JG141" s="691"/>
      <c r="JH141" s="691"/>
      <c r="JI141" s="691"/>
      <c r="JJ141" s="691"/>
      <c r="JK141" s="691"/>
      <c r="JL141" s="691"/>
      <c r="JM141" s="691"/>
      <c r="JN141" s="691"/>
      <c r="JO141" s="691"/>
    </row>
    <row r="142" spans="1:16384" s="692" customFormat="1" ht="168.75" customHeight="1" x14ac:dyDescent="0.25">
      <c r="A142" s="673">
        <v>114</v>
      </c>
      <c r="B142" s="797" t="s">
        <v>427</v>
      </c>
      <c r="C142" s="674">
        <v>80101706</v>
      </c>
      <c r="D142" s="675" t="s">
        <v>411</v>
      </c>
      <c r="E142" s="674" t="s">
        <v>89</v>
      </c>
      <c r="F142" s="674">
        <v>1</v>
      </c>
      <c r="G142" s="676" t="s">
        <v>97</v>
      </c>
      <c r="H142" s="815" t="s">
        <v>494</v>
      </c>
      <c r="I142" s="674" t="s">
        <v>79</v>
      </c>
      <c r="J142" s="674" t="s">
        <v>86</v>
      </c>
      <c r="K142" s="674" t="s">
        <v>719</v>
      </c>
      <c r="L142" s="693">
        <v>13632500</v>
      </c>
      <c r="M142" s="678">
        <v>13632500</v>
      </c>
      <c r="N142" s="679" t="s">
        <v>346</v>
      </c>
      <c r="O142" s="679" t="s">
        <v>50</v>
      </c>
      <c r="P142" s="680" t="s">
        <v>435</v>
      </c>
      <c r="Q142" s="681"/>
      <c r="R142" s="695" t="s">
        <v>639</v>
      </c>
      <c r="S142" s="696" t="s">
        <v>640</v>
      </c>
      <c r="T142" s="727">
        <v>42389</v>
      </c>
      <c r="U142" s="728" t="s">
        <v>641</v>
      </c>
      <c r="V142" s="729" t="s">
        <v>507</v>
      </c>
      <c r="W142" s="699">
        <v>13632500</v>
      </c>
      <c r="X142" s="670"/>
      <c r="Y142" s="699">
        <v>13632500</v>
      </c>
      <c r="Z142" s="699">
        <v>13632500</v>
      </c>
      <c r="AA142" s="728" t="s">
        <v>642</v>
      </c>
      <c r="AB142" s="844"/>
      <c r="AC142" s="844"/>
      <c r="AD142" s="844"/>
      <c r="AE142" s="844"/>
      <c r="AF142" s="844"/>
      <c r="AG142" s="844"/>
      <c r="AH142" s="728" t="s">
        <v>577</v>
      </c>
      <c r="AI142" s="727">
        <v>42755</v>
      </c>
      <c r="AJ142" s="727">
        <v>42859</v>
      </c>
      <c r="AK142" s="729" t="s">
        <v>541</v>
      </c>
      <c r="AL142" s="731" t="s">
        <v>406</v>
      </c>
      <c r="AM142" s="688"/>
      <c r="AN142" s="688"/>
      <c r="AO142" s="688"/>
      <c r="AP142" s="688"/>
      <c r="AQ142" s="688"/>
      <c r="AR142" s="689"/>
      <c r="AS142" s="689"/>
      <c r="AT142" s="690"/>
      <c r="AU142" s="690"/>
      <c r="AV142" s="690"/>
      <c r="AW142" s="690"/>
      <c r="AX142" s="690"/>
      <c r="AY142" s="690"/>
      <c r="AZ142" s="690"/>
      <c r="BA142" s="690"/>
      <c r="BB142" s="691"/>
      <c r="BC142" s="691"/>
      <c r="BD142" s="691"/>
      <c r="BE142" s="691"/>
      <c r="BF142" s="691"/>
      <c r="BG142" s="691"/>
      <c r="BH142" s="691"/>
      <c r="BI142" s="691"/>
      <c r="BJ142" s="691"/>
      <c r="BK142" s="691"/>
      <c r="BL142" s="691"/>
      <c r="BM142" s="691"/>
      <c r="BN142" s="691"/>
      <c r="BO142" s="691"/>
      <c r="BP142" s="691"/>
      <c r="BQ142" s="691"/>
      <c r="BR142" s="691"/>
      <c r="BS142" s="691"/>
      <c r="BT142" s="691"/>
      <c r="BU142" s="691"/>
      <c r="BV142" s="691"/>
      <c r="BW142" s="691"/>
      <c r="BX142" s="691"/>
      <c r="BY142" s="691"/>
      <c r="BZ142" s="691"/>
      <c r="CA142" s="691"/>
      <c r="CB142" s="691"/>
      <c r="CC142" s="691"/>
      <c r="CD142" s="691"/>
      <c r="CE142" s="691"/>
      <c r="CF142" s="691"/>
      <c r="CG142" s="691"/>
      <c r="CH142" s="691"/>
      <c r="CI142" s="691"/>
      <c r="CJ142" s="691"/>
      <c r="CK142" s="691"/>
      <c r="CL142" s="691"/>
      <c r="CM142" s="691"/>
      <c r="CN142" s="691"/>
      <c r="CO142" s="691"/>
      <c r="CP142" s="691"/>
      <c r="CQ142" s="691"/>
      <c r="CR142" s="691"/>
      <c r="CS142" s="691"/>
      <c r="CT142" s="691"/>
      <c r="CU142" s="691"/>
      <c r="CV142" s="691"/>
      <c r="CW142" s="691"/>
      <c r="CX142" s="691"/>
      <c r="CY142" s="691"/>
      <c r="CZ142" s="691"/>
      <c r="DA142" s="691"/>
      <c r="DB142" s="691"/>
      <c r="DC142" s="691"/>
      <c r="DD142" s="691"/>
      <c r="DE142" s="691"/>
      <c r="DF142" s="691"/>
      <c r="DG142" s="691"/>
      <c r="DH142" s="691"/>
      <c r="DI142" s="691"/>
      <c r="DJ142" s="691"/>
      <c r="DK142" s="691"/>
      <c r="DL142" s="691"/>
      <c r="DM142" s="691"/>
      <c r="DN142" s="691"/>
      <c r="DO142" s="691"/>
      <c r="DP142" s="691"/>
      <c r="DQ142" s="691"/>
      <c r="DR142" s="691"/>
      <c r="DS142" s="691"/>
      <c r="DT142" s="691"/>
      <c r="DU142" s="691"/>
      <c r="DV142" s="691"/>
      <c r="DW142" s="691"/>
      <c r="DX142" s="691"/>
      <c r="DY142" s="691"/>
      <c r="DZ142" s="691"/>
      <c r="EA142" s="691"/>
      <c r="EB142" s="691"/>
      <c r="EC142" s="691"/>
      <c r="ED142" s="691"/>
      <c r="EE142" s="691"/>
      <c r="EF142" s="691"/>
      <c r="EG142" s="691"/>
      <c r="EH142" s="691"/>
      <c r="EI142" s="691"/>
      <c r="EJ142" s="691"/>
      <c r="EK142" s="691"/>
      <c r="EL142" s="691"/>
      <c r="EM142" s="691"/>
      <c r="EN142" s="691"/>
      <c r="EO142" s="691"/>
      <c r="EP142" s="691"/>
      <c r="EQ142" s="691"/>
      <c r="ER142" s="691"/>
      <c r="ES142" s="691"/>
      <c r="ET142" s="691"/>
      <c r="EU142" s="691"/>
      <c r="EV142" s="691"/>
      <c r="EW142" s="691"/>
      <c r="EX142" s="691"/>
      <c r="EY142" s="691"/>
      <c r="EZ142" s="691"/>
      <c r="FA142" s="691"/>
      <c r="FB142" s="691"/>
      <c r="FC142" s="691"/>
      <c r="FD142" s="691"/>
      <c r="FE142" s="691"/>
      <c r="FF142" s="691"/>
      <c r="FG142" s="691"/>
      <c r="FH142" s="691"/>
      <c r="FI142" s="691"/>
      <c r="FJ142" s="691"/>
      <c r="FK142" s="691"/>
      <c r="FL142" s="691"/>
      <c r="FM142" s="691"/>
      <c r="FN142" s="691"/>
      <c r="FO142" s="691"/>
      <c r="FP142" s="691"/>
      <c r="FQ142" s="691"/>
      <c r="FR142" s="691"/>
      <c r="FS142" s="691"/>
      <c r="FT142" s="691"/>
      <c r="FU142" s="691"/>
      <c r="FV142" s="691"/>
      <c r="FW142" s="691"/>
      <c r="FX142" s="691"/>
      <c r="FY142" s="691"/>
      <c r="FZ142" s="691"/>
      <c r="GA142" s="691"/>
      <c r="GB142" s="691"/>
      <c r="GC142" s="691"/>
      <c r="GD142" s="691"/>
      <c r="GE142" s="691"/>
      <c r="GF142" s="691"/>
      <c r="GG142" s="691"/>
      <c r="GH142" s="691"/>
      <c r="GI142" s="691"/>
      <c r="GJ142" s="691"/>
      <c r="GK142" s="691"/>
      <c r="GL142" s="691"/>
      <c r="GM142" s="691"/>
      <c r="GN142" s="691"/>
      <c r="GO142" s="691"/>
      <c r="GP142" s="691"/>
      <c r="GQ142" s="691"/>
      <c r="GR142" s="691"/>
      <c r="GS142" s="691"/>
      <c r="GT142" s="691"/>
      <c r="GU142" s="691"/>
      <c r="GV142" s="691"/>
      <c r="GW142" s="691"/>
      <c r="GX142" s="691"/>
      <c r="GY142" s="691"/>
      <c r="GZ142" s="691"/>
      <c r="HA142" s="691"/>
      <c r="HB142" s="691"/>
      <c r="HC142" s="691"/>
      <c r="HD142" s="691"/>
      <c r="HE142" s="691"/>
      <c r="HF142" s="691"/>
      <c r="HG142" s="691"/>
      <c r="HH142" s="691"/>
      <c r="HI142" s="691"/>
      <c r="HJ142" s="691"/>
      <c r="HK142" s="691"/>
      <c r="HL142" s="691"/>
      <c r="HM142" s="691"/>
      <c r="HN142" s="691"/>
      <c r="HO142" s="691"/>
      <c r="HP142" s="691"/>
      <c r="HQ142" s="691"/>
      <c r="HR142" s="691"/>
      <c r="HS142" s="691"/>
      <c r="HT142" s="691"/>
      <c r="HU142" s="691"/>
      <c r="HV142" s="691"/>
      <c r="HW142" s="691"/>
      <c r="HX142" s="691"/>
      <c r="HY142" s="691"/>
      <c r="HZ142" s="691"/>
      <c r="IA142" s="691"/>
      <c r="IB142" s="691"/>
      <c r="IC142" s="691"/>
      <c r="ID142" s="691"/>
      <c r="IE142" s="691"/>
      <c r="IF142" s="691"/>
      <c r="IG142" s="691"/>
      <c r="IH142" s="691"/>
      <c r="II142" s="691"/>
      <c r="IJ142" s="691"/>
      <c r="IK142" s="691"/>
      <c r="IL142" s="691"/>
      <c r="IM142" s="691"/>
      <c r="IN142" s="691"/>
      <c r="IO142" s="691"/>
      <c r="IP142" s="691"/>
      <c r="IQ142" s="691"/>
      <c r="IR142" s="691"/>
      <c r="IS142" s="691"/>
      <c r="IT142" s="691"/>
      <c r="IU142" s="691"/>
      <c r="IV142" s="691"/>
      <c r="IW142" s="691"/>
      <c r="IX142" s="691"/>
      <c r="IY142" s="691"/>
      <c r="IZ142" s="691"/>
      <c r="JA142" s="691"/>
      <c r="JB142" s="691"/>
      <c r="JC142" s="691"/>
      <c r="JD142" s="691"/>
      <c r="JE142" s="691"/>
      <c r="JF142" s="691"/>
      <c r="JG142" s="691"/>
      <c r="JH142" s="691"/>
      <c r="JI142" s="691"/>
      <c r="JJ142" s="691"/>
      <c r="JK142" s="691"/>
      <c r="JL142" s="691"/>
      <c r="JM142" s="691"/>
      <c r="JN142" s="691"/>
      <c r="JO142" s="691"/>
    </row>
    <row r="143" spans="1:16384" s="692" customFormat="1" ht="168.75" customHeight="1" x14ac:dyDescent="0.25">
      <c r="A143" s="673">
        <v>115</v>
      </c>
      <c r="B143" s="674" t="s">
        <v>277</v>
      </c>
      <c r="C143" s="674">
        <v>80101706</v>
      </c>
      <c r="D143" s="675" t="s">
        <v>418</v>
      </c>
      <c r="E143" s="674" t="s">
        <v>89</v>
      </c>
      <c r="F143" s="674">
        <v>1</v>
      </c>
      <c r="G143" s="676" t="s">
        <v>97</v>
      </c>
      <c r="H143" s="815" t="s">
        <v>498</v>
      </c>
      <c r="I143" s="674" t="s">
        <v>79</v>
      </c>
      <c r="J143" s="674" t="s">
        <v>86</v>
      </c>
      <c r="K143" s="674" t="s">
        <v>719</v>
      </c>
      <c r="L143" s="693">
        <v>51198000</v>
      </c>
      <c r="M143" s="678">
        <v>51198000</v>
      </c>
      <c r="N143" s="679" t="s">
        <v>346</v>
      </c>
      <c r="O143" s="679" t="s">
        <v>50</v>
      </c>
      <c r="P143" s="680" t="s">
        <v>799</v>
      </c>
      <c r="Q143" s="681"/>
      <c r="R143" s="695" t="s">
        <v>609</v>
      </c>
      <c r="S143" s="696" t="s">
        <v>610</v>
      </c>
      <c r="T143" s="727">
        <v>42387</v>
      </c>
      <c r="U143" s="728" t="s">
        <v>611</v>
      </c>
      <c r="V143" s="729" t="s">
        <v>507</v>
      </c>
      <c r="W143" s="699">
        <v>50159200</v>
      </c>
      <c r="X143" s="670"/>
      <c r="Y143" s="699">
        <v>50159200</v>
      </c>
      <c r="Z143" s="699">
        <v>50159200</v>
      </c>
      <c r="AA143" s="728" t="s">
        <v>612</v>
      </c>
      <c r="AB143" s="844"/>
      <c r="AC143" s="844"/>
      <c r="AD143" s="844"/>
      <c r="AE143" s="844"/>
      <c r="AF143" s="844"/>
      <c r="AG143" s="844"/>
      <c r="AH143" s="728" t="s">
        <v>570</v>
      </c>
      <c r="AI143" s="727">
        <v>42753</v>
      </c>
      <c r="AJ143" s="727">
        <v>43091</v>
      </c>
      <c r="AK143" s="729" t="s">
        <v>605</v>
      </c>
      <c r="AL143" s="731" t="s">
        <v>606</v>
      </c>
      <c r="AM143" s="688"/>
      <c r="AN143" s="688"/>
      <c r="AO143" s="688"/>
      <c r="AP143" s="688"/>
      <c r="AQ143" s="688"/>
      <c r="AR143" s="689"/>
      <c r="AS143" s="689"/>
      <c r="AT143" s="690"/>
      <c r="AU143" s="690"/>
      <c r="AV143" s="690"/>
      <c r="AW143" s="690"/>
      <c r="AX143" s="690"/>
      <c r="AY143" s="690"/>
      <c r="AZ143" s="690"/>
      <c r="BA143" s="690"/>
      <c r="BB143" s="691"/>
      <c r="BC143" s="691"/>
      <c r="BD143" s="691"/>
      <c r="BE143" s="691"/>
      <c r="BF143" s="691"/>
      <c r="BG143" s="691"/>
      <c r="BH143" s="691"/>
      <c r="BI143" s="691"/>
      <c r="BJ143" s="691"/>
      <c r="BK143" s="691"/>
      <c r="BL143" s="691"/>
      <c r="BM143" s="691"/>
      <c r="BN143" s="691"/>
      <c r="BO143" s="691"/>
      <c r="BP143" s="691"/>
      <c r="BQ143" s="691"/>
      <c r="BR143" s="691"/>
      <c r="BS143" s="691"/>
      <c r="BT143" s="691"/>
      <c r="BU143" s="691"/>
      <c r="BV143" s="691"/>
      <c r="BW143" s="691"/>
      <c r="BX143" s="691"/>
      <c r="BY143" s="691"/>
      <c r="BZ143" s="691"/>
      <c r="CA143" s="691"/>
      <c r="CB143" s="691"/>
      <c r="CC143" s="691"/>
      <c r="CD143" s="691"/>
      <c r="CE143" s="691"/>
      <c r="CF143" s="691"/>
      <c r="CG143" s="691"/>
      <c r="CH143" s="691"/>
      <c r="CI143" s="691"/>
      <c r="CJ143" s="691"/>
      <c r="CK143" s="691"/>
      <c r="CL143" s="691"/>
      <c r="CM143" s="691"/>
      <c r="CN143" s="691"/>
      <c r="CO143" s="691"/>
      <c r="CP143" s="691"/>
      <c r="CQ143" s="691"/>
      <c r="CR143" s="691"/>
      <c r="CS143" s="691"/>
      <c r="CT143" s="691"/>
      <c r="CU143" s="691"/>
      <c r="CV143" s="691"/>
      <c r="CW143" s="691"/>
      <c r="CX143" s="691"/>
      <c r="CY143" s="691"/>
      <c r="CZ143" s="691"/>
      <c r="DA143" s="691"/>
      <c r="DB143" s="691"/>
      <c r="DC143" s="691"/>
      <c r="DD143" s="691"/>
      <c r="DE143" s="691"/>
      <c r="DF143" s="691"/>
      <c r="DG143" s="691"/>
      <c r="DH143" s="691"/>
      <c r="DI143" s="691"/>
      <c r="DJ143" s="691"/>
      <c r="DK143" s="691"/>
      <c r="DL143" s="691"/>
      <c r="DM143" s="691"/>
      <c r="DN143" s="691"/>
      <c r="DO143" s="691"/>
      <c r="DP143" s="691"/>
      <c r="DQ143" s="691"/>
      <c r="DR143" s="691"/>
      <c r="DS143" s="691"/>
      <c r="DT143" s="691"/>
      <c r="DU143" s="691"/>
      <c r="DV143" s="691"/>
      <c r="DW143" s="691"/>
      <c r="DX143" s="691"/>
      <c r="DY143" s="691"/>
      <c r="DZ143" s="691"/>
      <c r="EA143" s="691"/>
      <c r="EB143" s="691"/>
      <c r="EC143" s="691"/>
      <c r="ED143" s="691"/>
      <c r="EE143" s="691"/>
      <c r="EF143" s="691"/>
      <c r="EG143" s="691"/>
      <c r="EH143" s="691"/>
      <c r="EI143" s="691"/>
      <c r="EJ143" s="691"/>
      <c r="EK143" s="691"/>
      <c r="EL143" s="691"/>
      <c r="EM143" s="691"/>
      <c r="EN143" s="691"/>
      <c r="EO143" s="691"/>
      <c r="EP143" s="691"/>
      <c r="EQ143" s="691"/>
      <c r="ER143" s="691"/>
      <c r="ES143" s="691"/>
      <c r="ET143" s="691"/>
      <c r="EU143" s="691"/>
      <c r="EV143" s="691"/>
      <c r="EW143" s="691"/>
      <c r="EX143" s="691"/>
      <c r="EY143" s="691"/>
      <c r="EZ143" s="691"/>
      <c r="FA143" s="691"/>
      <c r="FB143" s="691"/>
      <c r="FC143" s="691"/>
      <c r="FD143" s="691"/>
      <c r="FE143" s="691"/>
      <c r="FF143" s="691"/>
      <c r="FG143" s="691"/>
      <c r="FH143" s="691"/>
      <c r="FI143" s="691"/>
      <c r="FJ143" s="691"/>
      <c r="FK143" s="691"/>
      <c r="FL143" s="691"/>
      <c r="FM143" s="691"/>
      <c r="FN143" s="691"/>
      <c r="FO143" s="691"/>
      <c r="FP143" s="691"/>
      <c r="FQ143" s="691"/>
      <c r="FR143" s="691"/>
      <c r="FS143" s="691"/>
      <c r="FT143" s="691"/>
      <c r="FU143" s="691"/>
      <c r="FV143" s="691"/>
      <c r="FW143" s="691"/>
      <c r="FX143" s="691"/>
      <c r="FY143" s="691"/>
      <c r="FZ143" s="691"/>
      <c r="GA143" s="691"/>
      <c r="GB143" s="691"/>
      <c r="GC143" s="691"/>
      <c r="GD143" s="691"/>
      <c r="GE143" s="691"/>
      <c r="GF143" s="691"/>
      <c r="GG143" s="691"/>
      <c r="GH143" s="691"/>
      <c r="GI143" s="691"/>
      <c r="GJ143" s="691"/>
      <c r="GK143" s="691"/>
      <c r="GL143" s="691"/>
      <c r="GM143" s="691"/>
      <c r="GN143" s="691"/>
      <c r="GO143" s="691"/>
      <c r="GP143" s="691"/>
      <c r="GQ143" s="691"/>
      <c r="GR143" s="691"/>
      <c r="GS143" s="691"/>
      <c r="GT143" s="691"/>
      <c r="GU143" s="691"/>
      <c r="GV143" s="691"/>
      <c r="GW143" s="691"/>
      <c r="GX143" s="691"/>
      <c r="GY143" s="691"/>
      <c r="GZ143" s="691"/>
      <c r="HA143" s="691"/>
      <c r="HB143" s="691"/>
      <c r="HC143" s="691"/>
      <c r="HD143" s="691"/>
      <c r="HE143" s="691"/>
      <c r="HF143" s="691"/>
      <c r="HG143" s="691"/>
      <c r="HH143" s="691"/>
      <c r="HI143" s="691"/>
      <c r="HJ143" s="691"/>
      <c r="HK143" s="691"/>
      <c r="HL143" s="691"/>
      <c r="HM143" s="691"/>
      <c r="HN143" s="691"/>
      <c r="HO143" s="691"/>
      <c r="HP143" s="691"/>
      <c r="HQ143" s="691"/>
      <c r="HR143" s="691"/>
      <c r="HS143" s="691"/>
      <c r="HT143" s="691"/>
      <c r="HU143" s="691"/>
      <c r="HV143" s="691"/>
      <c r="HW143" s="691"/>
      <c r="HX143" s="691"/>
      <c r="HY143" s="691"/>
      <c r="HZ143" s="691"/>
      <c r="IA143" s="691"/>
      <c r="IB143" s="691"/>
      <c r="IC143" s="691"/>
      <c r="ID143" s="691"/>
      <c r="IE143" s="691"/>
      <c r="IF143" s="691"/>
      <c r="IG143" s="691"/>
      <c r="IH143" s="691"/>
      <c r="II143" s="691"/>
      <c r="IJ143" s="691"/>
      <c r="IK143" s="691"/>
      <c r="IL143" s="691"/>
      <c r="IM143" s="691"/>
      <c r="IN143" s="691"/>
      <c r="IO143" s="691"/>
      <c r="IP143" s="691"/>
      <c r="IQ143" s="691"/>
      <c r="IR143" s="691"/>
      <c r="IS143" s="691"/>
      <c r="IT143" s="691"/>
      <c r="IU143" s="691"/>
      <c r="IV143" s="691"/>
      <c r="IW143" s="691"/>
      <c r="IX143" s="691"/>
      <c r="IY143" s="691"/>
      <c r="IZ143" s="691"/>
      <c r="JA143" s="691"/>
      <c r="JB143" s="691"/>
      <c r="JC143" s="691"/>
      <c r="JD143" s="691"/>
      <c r="JE143" s="691"/>
      <c r="JF143" s="691"/>
      <c r="JG143" s="691"/>
      <c r="JH143" s="691"/>
      <c r="JI143" s="691"/>
      <c r="JJ143" s="691"/>
      <c r="JK143" s="691"/>
      <c r="JL143" s="691"/>
      <c r="JM143" s="691"/>
      <c r="JN143" s="691"/>
      <c r="JO143" s="691"/>
    </row>
    <row r="144" spans="1:16384" s="692" customFormat="1" ht="90" customHeight="1" x14ac:dyDescent="0.25">
      <c r="A144" s="673">
        <v>116</v>
      </c>
      <c r="B144" s="797" t="s">
        <v>407</v>
      </c>
      <c r="C144" s="674">
        <v>80101706</v>
      </c>
      <c r="D144" s="675" t="s">
        <v>422</v>
      </c>
      <c r="E144" s="674" t="s">
        <v>89</v>
      </c>
      <c r="F144" s="674">
        <v>1</v>
      </c>
      <c r="G144" s="676" t="s">
        <v>97</v>
      </c>
      <c r="H144" s="815" t="s">
        <v>494</v>
      </c>
      <c r="I144" s="674" t="s">
        <v>79</v>
      </c>
      <c r="J144" s="674" t="s">
        <v>86</v>
      </c>
      <c r="K144" s="674" t="s">
        <v>723</v>
      </c>
      <c r="L144" s="693">
        <v>18550000</v>
      </c>
      <c r="M144" s="678">
        <v>18550000</v>
      </c>
      <c r="N144" s="679" t="s">
        <v>346</v>
      </c>
      <c r="O144" s="679" t="s">
        <v>50</v>
      </c>
      <c r="P144" s="680" t="s">
        <v>53</v>
      </c>
      <c r="Q144" s="681"/>
      <c r="R144" s="695" t="s">
        <v>778</v>
      </c>
      <c r="S144" s="695" t="s">
        <v>825</v>
      </c>
      <c r="T144" s="749">
        <v>42768</v>
      </c>
      <c r="U144" s="750" t="s">
        <v>826</v>
      </c>
      <c r="V144" s="751" t="s">
        <v>507</v>
      </c>
      <c r="W144" s="745">
        <v>15900000</v>
      </c>
      <c r="X144" s="670"/>
      <c r="Y144" s="746">
        <f>W144</f>
        <v>15900000</v>
      </c>
      <c r="Z144" s="746">
        <f>W144</f>
        <v>15900000</v>
      </c>
      <c r="AA144" s="728" t="s">
        <v>827</v>
      </c>
      <c r="AB144" s="728" t="s">
        <v>756</v>
      </c>
      <c r="AC144" s="727">
        <v>42768</v>
      </c>
      <c r="AD144" s="727">
        <v>42856</v>
      </c>
      <c r="AE144" s="729" t="s">
        <v>828</v>
      </c>
      <c r="AF144" s="752" t="s">
        <v>407</v>
      </c>
      <c r="AG144" s="844"/>
      <c r="AH144" s="728" t="s">
        <v>756</v>
      </c>
      <c r="AI144" s="727">
        <v>42768</v>
      </c>
      <c r="AJ144" s="727">
        <v>42856</v>
      </c>
      <c r="AK144" s="729" t="s">
        <v>828</v>
      </c>
      <c r="AL144" s="752" t="s">
        <v>407</v>
      </c>
      <c r="AM144" s="688"/>
      <c r="AN144" s="688"/>
      <c r="AO144" s="688"/>
      <c r="AP144" s="688"/>
      <c r="AQ144" s="688"/>
      <c r="AR144" s="689"/>
      <c r="AS144" s="689"/>
      <c r="AT144" s="690"/>
      <c r="AU144" s="690"/>
      <c r="AV144" s="690"/>
      <c r="AW144" s="690"/>
      <c r="AX144" s="690"/>
      <c r="AY144" s="690"/>
      <c r="AZ144" s="690"/>
      <c r="BA144" s="690"/>
      <c r="BB144" s="691"/>
      <c r="BC144" s="691"/>
      <c r="BD144" s="691"/>
      <c r="BE144" s="691"/>
      <c r="BF144" s="691"/>
      <c r="BG144" s="691"/>
      <c r="BH144" s="691"/>
      <c r="BI144" s="691"/>
      <c r="BJ144" s="691"/>
      <c r="BK144" s="691"/>
      <c r="BL144" s="691"/>
      <c r="BM144" s="691"/>
      <c r="BN144" s="691"/>
      <c r="BO144" s="691"/>
      <c r="BP144" s="691"/>
      <c r="BQ144" s="691"/>
      <c r="BR144" s="691"/>
      <c r="BS144" s="691"/>
      <c r="BT144" s="691"/>
      <c r="BU144" s="691"/>
      <c r="BV144" s="691"/>
      <c r="BW144" s="691"/>
      <c r="BX144" s="691"/>
      <c r="BY144" s="691"/>
      <c r="BZ144" s="691"/>
      <c r="CA144" s="691"/>
      <c r="CB144" s="691"/>
      <c r="CC144" s="691"/>
      <c r="CD144" s="691"/>
      <c r="CE144" s="691"/>
      <c r="CF144" s="691"/>
      <c r="CG144" s="691"/>
      <c r="CH144" s="691"/>
      <c r="CI144" s="691"/>
      <c r="CJ144" s="691"/>
      <c r="CK144" s="691"/>
      <c r="CL144" s="691"/>
      <c r="CM144" s="691"/>
      <c r="CN144" s="691"/>
      <c r="CO144" s="691"/>
      <c r="CP144" s="691"/>
      <c r="CQ144" s="691"/>
      <c r="CR144" s="691"/>
      <c r="CS144" s="691"/>
      <c r="CT144" s="691"/>
      <c r="CU144" s="691"/>
      <c r="CV144" s="691"/>
      <c r="CW144" s="691"/>
      <c r="CX144" s="691"/>
      <c r="CY144" s="691"/>
      <c r="CZ144" s="691"/>
      <c r="DA144" s="691"/>
      <c r="DB144" s="691"/>
      <c r="DC144" s="691"/>
      <c r="DD144" s="691"/>
      <c r="DE144" s="691"/>
      <c r="DF144" s="691"/>
      <c r="DG144" s="691"/>
      <c r="DH144" s="691"/>
      <c r="DI144" s="691"/>
      <c r="DJ144" s="691"/>
      <c r="DK144" s="691"/>
      <c r="DL144" s="691"/>
      <c r="DM144" s="691"/>
      <c r="DN144" s="691"/>
      <c r="DO144" s="691"/>
      <c r="DP144" s="691"/>
      <c r="DQ144" s="691"/>
      <c r="DR144" s="691"/>
      <c r="DS144" s="691"/>
      <c r="DT144" s="691"/>
      <c r="DU144" s="691"/>
      <c r="DV144" s="691"/>
      <c r="DW144" s="691"/>
      <c r="DX144" s="691"/>
      <c r="DY144" s="691"/>
      <c r="DZ144" s="691"/>
      <c r="EA144" s="691"/>
      <c r="EB144" s="691"/>
      <c r="EC144" s="691"/>
      <c r="ED144" s="691"/>
      <c r="EE144" s="691"/>
      <c r="EF144" s="691"/>
      <c r="EG144" s="691"/>
      <c r="EH144" s="691"/>
      <c r="EI144" s="691"/>
      <c r="EJ144" s="691"/>
      <c r="EK144" s="691"/>
      <c r="EL144" s="691"/>
      <c r="EM144" s="691"/>
      <c r="EN144" s="691"/>
      <c r="EO144" s="691"/>
      <c r="EP144" s="691"/>
      <c r="EQ144" s="691"/>
      <c r="ER144" s="691"/>
      <c r="ES144" s="691"/>
      <c r="ET144" s="691"/>
      <c r="EU144" s="691"/>
      <c r="EV144" s="691"/>
      <c r="EW144" s="691"/>
      <c r="EX144" s="691"/>
      <c r="EY144" s="691"/>
      <c r="EZ144" s="691"/>
      <c r="FA144" s="691"/>
      <c r="FB144" s="691"/>
      <c r="FC144" s="691"/>
      <c r="FD144" s="691"/>
      <c r="FE144" s="691"/>
      <c r="FF144" s="691"/>
      <c r="FG144" s="691"/>
      <c r="FH144" s="691"/>
      <c r="FI144" s="691"/>
      <c r="FJ144" s="691"/>
      <c r="FK144" s="691"/>
      <c r="FL144" s="691"/>
      <c r="FM144" s="691"/>
      <c r="FN144" s="691"/>
      <c r="FO144" s="691"/>
      <c r="FP144" s="691"/>
      <c r="FQ144" s="691"/>
      <c r="FR144" s="691"/>
      <c r="FS144" s="691"/>
      <c r="FT144" s="691"/>
      <c r="FU144" s="691"/>
      <c r="FV144" s="691"/>
      <c r="FW144" s="691"/>
      <c r="FX144" s="691"/>
      <c r="FY144" s="691"/>
      <c r="FZ144" s="691"/>
      <c r="GA144" s="691"/>
      <c r="GB144" s="691"/>
      <c r="GC144" s="691"/>
      <c r="GD144" s="691"/>
      <c r="GE144" s="691"/>
      <c r="GF144" s="691"/>
      <c r="GG144" s="691"/>
      <c r="GH144" s="691"/>
      <c r="GI144" s="691"/>
      <c r="GJ144" s="691"/>
      <c r="GK144" s="691"/>
      <c r="GL144" s="691"/>
      <c r="GM144" s="691"/>
      <c r="GN144" s="691"/>
      <c r="GO144" s="691"/>
      <c r="GP144" s="691"/>
      <c r="GQ144" s="691"/>
      <c r="GR144" s="691"/>
      <c r="GS144" s="691"/>
      <c r="GT144" s="691"/>
      <c r="GU144" s="691"/>
      <c r="GV144" s="691"/>
      <c r="GW144" s="691"/>
      <c r="GX144" s="691"/>
      <c r="GY144" s="691"/>
      <c r="GZ144" s="691"/>
      <c r="HA144" s="691"/>
      <c r="HB144" s="691"/>
      <c r="HC144" s="691"/>
      <c r="HD144" s="691"/>
      <c r="HE144" s="691"/>
      <c r="HF144" s="691"/>
      <c r="HG144" s="691"/>
      <c r="HH144" s="691"/>
      <c r="HI144" s="691"/>
      <c r="HJ144" s="691"/>
      <c r="HK144" s="691"/>
      <c r="HL144" s="691"/>
      <c r="HM144" s="691"/>
      <c r="HN144" s="691"/>
      <c r="HO144" s="691"/>
      <c r="HP144" s="691"/>
      <c r="HQ144" s="691"/>
      <c r="HR144" s="691"/>
      <c r="HS144" s="691"/>
      <c r="HT144" s="691"/>
      <c r="HU144" s="691"/>
      <c r="HV144" s="691"/>
      <c r="HW144" s="691"/>
      <c r="HX144" s="691"/>
      <c r="HY144" s="691"/>
      <c r="HZ144" s="691"/>
      <c r="IA144" s="691"/>
      <c r="IB144" s="691"/>
      <c r="IC144" s="691"/>
      <c r="ID144" s="691"/>
      <c r="IE144" s="691"/>
      <c r="IF144" s="691"/>
      <c r="IG144" s="691"/>
      <c r="IH144" s="691"/>
      <c r="II144" s="691"/>
      <c r="IJ144" s="691"/>
      <c r="IK144" s="691"/>
      <c r="IL144" s="691"/>
      <c r="IM144" s="691"/>
      <c r="IN144" s="691"/>
      <c r="IO144" s="691"/>
      <c r="IP144" s="691"/>
      <c r="IQ144" s="691"/>
      <c r="IR144" s="691"/>
      <c r="IS144" s="691"/>
      <c r="IT144" s="691"/>
      <c r="IU144" s="691"/>
      <c r="IV144" s="691"/>
      <c r="IW144" s="691"/>
      <c r="IX144" s="691"/>
      <c r="IY144" s="691"/>
      <c r="IZ144" s="691"/>
      <c r="JA144" s="691"/>
      <c r="JB144" s="691"/>
      <c r="JC144" s="691"/>
      <c r="JD144" s="691"/>
      <c r="JE144" s="691"/>
      <c r="JF144" s="691"/>
      <c r="JG144" s="691"/>
      <c r="JH144" s="691"/>
      <c r="JI144" s="691"/>
      <c r="JJ144" s="691"/>
      <c r="JK144" s="691"/>
      <c r="JL144" s="691"/>
      <c r="JM144" s="691"/>
      <c r="JN144" s="691"/>
      <c r="JO144" s="691"/>
    </row>
    <row r="145" spans="1:16384" s="692" customFormat="1" ht="187.5" customHeight="1" x14ac:dyDescent="0.25">
      <c r="A145" s="673">
        <v>117</v>
      </c>
      <c r="B145" s="674" t="s">
        <v>277</v>
      </c>
      <c r="C145" s="674">
        <v>80101706</v>
      </c>
      <c r="D145" s="675" t="s">
        <v>418</v>
      </c>
      <c r="E145" s="674" t="s">
        <v>89</v>
      </c>
      <c r="F145" s="674">
        <v>1</v>
      </c>
      <c r="G145" s="676" t="s">
        <v>97</v>
      </c>
      <c r="H145" s="815" t="s">
        <v>498</v>
      </c>
      <c r="I145" s="674" t="s">
        <v>79</v>
      </c>
      <c r="J145" s="674" t="s">
        <v>86</v>
      </c>
      <c r="K145" s="674" t="s">
        <v>719</v>
      </c>
      <c r="L145" s="693">
        <v>80902500</v>
      </c>
      <c r="M145" s="678">
        <v>80902500</v>
      </c>
      <c r="N145" s="679" t="s">
        <v>346</v>
      </c>
      <c r="O145" s="679" t="s">
        <v>50</v>
      </c>
      <c r="P145" s="680" t="s">
        <v>799</v>
      </c>
      <c r="Q145" s="681"/>
      <c r="R145" s="695" t="s">
        <v>626</v>
      </c>
      <c r="S145" s="696" t="s">
        <v>627</v>
      </c>
      <c r="T145" s="727">
        <v>42388</v>
      </c>
      <c r="U145" s="728" t="s">
        <v>628</v>
      </c>
      <c r="V145" s="729" t="s">
        <v>507</v>
      </c>
      <c r="W145" s="699">
        <v>79261000</v>
      </c>
      <c r="X145" s="670"/>
      <c r="Y145" s="699">
        <v>79261000</v>
      </c>
      <c r="Z145" s="699">
        <v>79261000</v>
      </c>
      <c r="AA145" s="728" t="s">
        <v>629</v>
      </c>
      <c r="AB145" s="844"/>
      <c r="AC145" s="844"/>
      <c r="AD145" s="844"/>
      <c r="AE145" s="844"/>
      <c r="AF145" s="844"/>
      <c r="AG145" s="844"/>
      <c r="AH145" s="728" t="s">
        <v>570</v>
      </c>
      <c r="AI145" s="727">
        <v>42754</v>
      </c>
      <c r="AJ145" s="727">
        <v>43091</v>
      </c>
      <c r="AK145" s="729" t="s">
        <v>605</v>
      </c>
      <c r="AL145" s="731" t="s">
        <v>606</v>
      </c>
      <c r="AM145" s="688"/>
      <c r="AN145" s="688"/>
      <c r="AO145" s="688"/>
      <c r="AP145" s="688"/>
      <c r="AQ145" s="688"/>
      <c r="AR145" s="689"/>
      <c r="AS145" s="689"/>
      <c r="AT145" s="690"/>
      <c r="AU145" s="690"/>
      <c r="AV145" s="690"/>
      <c r="AW145" s="690"/>
      <c r="AX145" s="690"/>
      <c r="AY145" s="690"/>
      <c r="AZ145" s="690"/>
      <c r="BA145" s="690"/>
      <c r="BB145" s="691"/>
      <c r="BC145" s="691"/>
      <c r="BD145" s="691"/>
      <c r="BE145" s="691"/>
      <c r="BF145" s="691"/>
      <c r="BG145" s="691"/>
      <c r="BH145" s="691"/>
      <c r="BI145" s="691"/>
      <c r="BJ145" s="691"/>
      <c r="BK145" s="691"/>
      <c r="BL145" s="691"/>
      <c r="BM145" s="691"/>
      <c r="BN145" s="691"/>
      <c r="BO145" s="691"/>
      <c r="BP145" s="691"/>
      <c r="BQ145" s="691"/>
      <c r="BR145" s="691"/>
      <c r="BS145" s="691"/>
      <c r="BT145" s="691"/>
      <c r="BU145" s="691"/>
      <c r="BV145" s="691"/>
      <c r="BW145" s="691"/>
      <c r="BX145" s="691"/>
      <c r="BY145" s="691"/>
      <c r="BZ145" s="691"/>
      <c r="CA145" s="691"/>
      <c r="CB145" s="691"/>
      <c r="CC145" s="691"/>
      <c r="CD145" s="691"/>
      <c r="CE145" s="691"/>
      <c r="CF145" s="691"/>
      <c r="CG145" s="691"/>
      <c r="CH145" s="691"/>
      <c r="CI145" s="691"/>
      <c r="CJ145" s="691"/>
      <c r="CK145" s="691"/>
      <c r="CL145" s="691"/>
      <c r="CM145" s="691"/>
      <c r="CN145" s="691"/>
      <c r="CO145" s="691"/>
      <c r="CP145" s="691"/>
      <c r="CQ145" s="691"/>
      <c r="CR145" s="691"/>
      <c r="CS145" s="691"/>
      <c r="CT145" s="691"/>
      <c r="CU145" s="691"/>
      <c r="CV145" s="691"/>
      <c r="CW145" s="691"/>
      <c r="CX145" s="691"/>
      <c r="CY145" s="691"/>
      <c r="CZ145" s="691"/>
      <c r="DA145" s="691"/>
      <c r="DB145" s="691"/>
      <c r="DC145" s="691"/>
      <c r="DD145" s="691"/>
      <c r="DE145" s="691"/>
      <c r="DF145" s="691"/>
      <c r="DG145" s="691"/>
      <c r="DH145" s="691"/>
      <c r="DI145" s="691"/>
      <c r="DJ145" s="691"/>
      <c r="DK145" s="691"/>
      <c r="DL145" s="691"/>
      <c r="DM145" s="691"/>
      <c r="DN145" s="691"/>
      <c r="DO145" s="691"/>
      <c r="DP145" s="691"/>
      <c r="DQ145" s="691"/>
      <c r="DR145" s="691"/>
      <c r="DS145" s="691"/>
      <c r="DT145" s="691"/>
      <c r="DU145" s="691"/>
      <c r="DV145" s="691"/>
      <c r="DW145" s="691"/>
      <c r="DX145" s="691"/>
      <c r="DY145" s="691"/>
      <c r="DZ145" s="691"/>
      <c r="EA145" s="691"/>
      <c r="EB145" s="691"/>
      <c r="EC145" s="691"/>
      <c r="ED145" s="691"/>
      <c r="EE145" s="691"/>
      <c r="EF145" s="691"/>
      <c r="EG145" s="691"/>
      <c r="EH145" s="691"/>
      <c r="EI145" s="691"/>
      <c r="EJ145" s="691"/>
      <c r="EK145" s="691"/>
      <c r="EL145" s="691"/>
      <c r="EM145" s="691"/>
      <c r="EN145" s="691"/>
      <c r="EO145" s="691"/>
      <c r="EP145" s="691"/>
      <c r="EQ145" s="691"/>
      <c r="ER145" s="691"/>
      <c r="ES145" s="691"/>
      <c r="ET145" s="691"/>
      <c r="EU145" s="691"/>
      <c r="EV145" s="691"/>
      <c r="EW145" s="691"/>
      <c r="EX145" s="691"/>
      <c r="EY145" s="691"/>
      <c r="EZ145" s="691"/>
      <c r="FA145" s="691"/>
      <c r="FB145" s="691"/>
      <c r="FC145" s="691"/>
      <c r="FD145" s="691"/>
      <c r="FE145" s="691"/>
      <c r="FF145" s="691"/>
      <c r="FG145" s="691"/>
      <c r="FH145" s="691"/>
      <c r="FI145" s="691"/>
      <c r="FJ145" s="691"/>
      <c r="FK145" s="691"/>
      <c r="FL145" s="691"/>
      <c r="FM145" s="691"/>
      <c r="FN145" s="691"/>
      <c r="FO145" s="691"/>
      <c r="FP145" s="691"/>
      <c r="FQ145" s="691"/>
      <c r="FR145" s="691"/>
      <c r="FS145" s="691"/>
      <c r="FT145" s="691"/>
      <c r="FU145" s="691"/>
      <c r="FV145" s="691"/>
      <c r="FW145" s="691"/>
      <c r="FX145" s="691"/>
      <c r="FY145" s="691"/>
      <c r="FZ145" s="691"/>
      <c r="GA145" s="691"/>
      <c r="GB145" s="691"/>
      <c r="GC145" s="691"/>
      <c r="GD145" s="691"/>
      <c r="GE145" s="691"/>
      <c r="GF145" s="691"/>
      <c r="GG145" s="691"/>
      <c r="GH145" s="691"/>
      <c r="GI145" s="691"/>
      <c r="GJ145" s="691"/>
      <c r="GK145" s="691"/>
      <c r="GL145" s="691"/>
      <c r="GM145" s="691"/>
      <c r="GN145" s="691"/>
      <c r="GO145" s="691"/>
      <c r="GP145" s="691"/>
      <c r="GQ145" s="691"/>
      <c r="GR145" s="691"/>
      <c r="GS145" s="691"/>
      <c r="GT145" s="691"/>
      <c r="GU145" s="691"/>
      <c r="GV145" s="691"/>
      <c r="GW145" s="691"/>
      <c r="GX145" s="691"/>
      <c r="GY145" s="691"/>
      <c r="GZ145" s="691"/>
      <c r="HA145" s="691"/>
      <c r="HB145" s="691"/>
      <c r="HC145" s="691"/>
      <c r="HD145" s="691"/>
      <c r="HE145" s="691"/>
      <c r="HF145" s="691"/>
      <c r="HG145" s="691"/>
      <c r="HH145" s="691"/>
      <c r="HI145" s="691"/>
      <c r="HJ145" s="691"/>
      <c r="HK145" s="691"/>
      <c r="HL145" s="691"/>
      <c r="HM145" s="691"/>
      <c r="HN145" s="691"/>
      <c r="HO145" s="691"/>
      <c r="HP145" s="691"/>
      <c r="HQ145" s="691"/>
      <c r="HR145" s="691"/>
      <c r="HS145" s="691"/>
      <c r="HT145" s="691"/>
      <c r="HU145" s="691"/>
      <c r="HV145" s="691"/>
      <c r="HW145" s="691"/>
      <c r="HX145" s="691"/>
      <c r="HY145" s="691"/>
      <c r="HZ145" s="691"/>
      <c r="IA145" s="691"/>
      <c r="IB145" s="691"/>
      <c r="IC145" s="691"/>
      <c r="ID145" s="691"/>
      <c r="IE145" s="691"/>
      <c r="IF145" s="691"/>
      <c r="IG145" s="691"/>
      <c r="IH145" s="691"/>
      <c r="II145" s="691"/>
      <c r="IJ145" s="691"/>
      <c r="IK145" s="691"/>
      <c r="IL145" s="691"/>
      <c r="IM145" s="691"/>
      <c r="IN145" s="691"/>
      <c r="IO145" s="691"/>
      <c r="IP145" s="691"/>
      <c r="IQ145" s="691"/>
      <c r="IR145" s="691"/>
      <c r="IS145" s="691"/>
      <c r="IT145" s="691"/>
      <c r="IU145" s="691"/>
      <c r="IV145" s="691"/>
      <c r="IW145" s="691"/>
      <c r="IX145" s="691"/>
      <c r="IY145" s="691"/>
      <c r="IZ145" s="691"/>
      <c r="JA145" s="691"/>
      <c r="JB145" s="691"/>
      <c r="JC145" s="691"/>
      <c r="JD145" s="691"/>
      <c r="JE145" s="691"/>
      <c r="JF145" s="691"/>
      <c r="JG145" s="691"/>
      <c r="JH145" s="691"/>
      <c r="JI145" s="691"/>
      <c r="JJ145" s="691"/>
      <c r="JK145" s="691"/>
      <c r="JL145" s="691"/>
      <c r="JM145" s="691"/>
      <c r="JN145" s="691"/>
      <c r="JO145" s="691"/>
    </row>
    <row r="146" spans="1:16384" s="692" customFormat="1" ht="150" customHeight="1" x14ac:dyDescent="0.25">
      <c r="A146" s="673">
        <v>118</v>
      </c>
      <c r="B146" s="674" t="s">
        <v>277</v>
      </c>
      <c r="C146" s="674">
        <v>80101706</v>
      </c>
      <c r="D146" s="675" t="s">
        <v>421</v>
      </c>
      <c r="E146" s="674" t="s">
        <v>89</v>
      </c>
      <c r="F146" s="674">
        <v>1</v>
      </c>
      <c r="G146" s="676" t="s">
        <v>97</v>
      </c>
      <c r="H146" s="815" t="s">
        <v>498</v>
      </c>
      <c r="I146" s="674" t="s">
        <v>79</v>
      </c>
      <c r="J146" s="674" t="s">
        <v>86</v>
      </c>
      <c r="K146" s="674" t="s">
        <v>719</v>
      </c>
      <c r="L146" s="693">
        <v>19377500</v>
      </c>
      <c r="M146" s="678">
        <v>19377500</v>
      </c>
      <c r="N146" s="679" t="s">
        <v>346</v>
      </c>
      <c r="O146" s="679" t="s">
        <v>50</v>
      </c>
      <c r="P146" s="680" t="s">
        <v>799</v>
      </c>
      <c r="Q146" s="681"/>
      <c r="R146" s="695" t="s">
        <v>607</v>
      </c>
      <c r="S146" s="696" t="s">
        <v>608</v>
      </c>
      <c r="T146" s="727">
        <v>42387</v>
      </c>
      <c r="U146" s="728" t="s">
        <v>603</v>
      </c>
      <c r="V146" s="729" t="s">
        <v>575</v>
      </c>
      <c r="W146" s="699">
        <v>18984350</v>
      </c>
      <c r="X146" s="670"/>
      <c r="Y146" s="699">
        <v>18984350</v>
      </c>
      <c r="Z146" s="699">
        <v>18984350</v>
      </c>
      <c r="AA146" s="728" t="s">
        <v>604</v>
      </c>
      <c r="AB146" s="844"/>
      <c r="AC146" s="844"/>
      <c r="AD146" s="844"/>
      <c r="AE146" s="844"/>
      <c r="AF146" s="844"/>
      <c r="AG146" s="844"/>
      <c r="AH146" s="728" t="s">
        <v>570</v>
      </c>
      <c r="AI146" s="727">
        <v>42753</v>
      </c>
      <c r="AJ146" s="727">
        <v>43091</v>
      </c>
      <c r="AK146" s="729" t="s">
        <v>605</v>
      </c>
      <c r="AL146" s="731" t="s">
        <v>606</v>
      </c>
      <c r="AM146" s="688"/>
      <c r="AN146" s="688"/>
      <c r="AO146" s="688"/>
      <c r="AP146" s="688"/>
      <c r="AQ146" s="688"/>
      <c r="AR146" s="689"/>
      <c r="AS146" s="689"/>
      <c r="AT146" s="690"/>
      <c r="AU146" s="690"/>
      <c r="AV146" s="690"/>
      <c r="AW146" s="690"/>
      <c r="AX146" s="690"/>
      <c r="AY146" s="690"/>
      <c r="AZ146" s="690"/>
      <c r="BA146" s="690"/>
      <c r="BB146" s="691"/>
      <c r="BC146" s="691"/>
      <c r="BD146" s="691"/>
      <c r="BE146" s="691"/>
      <c r="BF146" s="691"/>
      <c r="BG146" s="691"/>
      <c r="BH146" s="691"/>
      <c r="BI146" s="691"/>
      <c r="BJ146" s="691"/>
      <c r="BK146" s="691"/>
      <c r="BL146" s="691"/>
      <c r="BM146" s="691"/>
      <c r="BN146" s="691"/>
      <c r="BO146" s="691"/>
      <c r="BP146" s="691"/>
      <c r="BQ146" s="691"/>
      <c r="BR146" s="691"/>
      <c r="BS146" s="691"/>
      <c r="BT146" s="691"/>
      <c r="BU146" s="691"/>
      <c r="BV146" s="691"/>
      <c r="BW146" s="691"/>
      <c r="BX146" s="691"/>
      <c r="BY146" s="691"/>
      <c r="BZ146" s="691"/>
      <c r="CA146" s="691"/>
      <c r="CB146" s="691"/>
      <c r="CC146" s="691"/>
      <c r="CD146" s="691"/>
      <c r="CE146" s="691"/>
      <c r="CF146" s="691"/>
      <c r="CG146" s="691"/>
      <c r="CH146" s="691"/>
      <c r="CI146" s="691"/>
      <c r="CJ146" s="691"/>
      <c r="CK146" s="691"/>
      <c r="CL146" s="691"/>
      <c r="CM146" s="691"/>
      <c r="CN146" s="691"/>
      <c r="CO146" s="691"/>
      <c r="CP146" s="691"/>
      <c r="CQ146" s="691"/>
      <c r="CR146" s="691"/>
      <c r="CS146" s="691"/>
      <c r="CT146" s="691"/>
      <c r="CU146" s="691"/>
      <c r="CV146" s="691"/>
      <c r="CW146" s="691"/>
      <c r="CX146" s="691"/>
      <c r="CY146" s="691"/>
      <c r="CZ146" s="691"/>
      <c r="DA146" s="691"/>
      <c r="DB146" s="691"/>
      <c r="DC146" s="691"/>
      <c r="DD146" s="691"/>
      <c r="DE146" s="691"/>
      <c r="DF146" s="691"/>
      <c r="DG146" s="691"/>
      <c r="DH146" s="691"/>
      <c r="DI146" s="691"/>
      <c r="DJ146" s="691"/>
      <c r="DK146" s="691"/>
      <c r="DL146" s="691"/>
      <c r="DM146" s="691"/>
      <c r="DN146" s="691"/>
      <c r="DO146" s="691"/>
      <c r="DP146" s="691"/>
      <c r="DQ146" s="691"/>
      <c r="DR146" s="691"/>
      <c r="DS146" s="691"/>
      <c r="DT146" s="691"/>
      <c r="DU146" s="691"/>
      <c r="DV146" s="691"/>
      <c r="DW146" s="691"/>
      <c r="DX146" s="691"/>
      <c r="DY146" s="691"/>
      <c r="DZ146" s="691"/>
      <c r="EA146" s="691"/>
      <c r="EB146" s="691"/>
      <c r="EC146" s="691"/>
      <c r="ED146" s="691"/>
      <c r="EE146" s="691"/>
      <c r="EF146" s="691"/>
      <c r="EG146" s="691"/>
      <c r="EH146" s="691"/>
      <c r="EI146" s="691"/>
      <c r="EJ146" s="691"/>
      <c r="EK146" s="691"/>
      <c r="EL146" s="691"/>
      <c r="EM146" s="691"/>
      <c r="EN146" s="691"/>
      <c r="EO146" s="691"/>
      <c r="EP146" s="691"/>
      <c r="EQ146" s="691"/>
      <c r="ER146" s="691"/>
      <c r="ES146" s="691"/>
      <c r="ET146" s="691"/>
      <c r="EU146" s="691"/>
      <c r="EV146" s="691"/>
      <c r="EW146" s="691"/>
      <c r="EX146" s="691"/>
      <c r="EY146" s="691"/>
      <c r="EZ146" s="691"/>
      <c r="FA146" s="691"/>
      <c r="FB146" s="691"/>
      <c r="FC146" s="691"/>
      <c r="FD146" s="691"/>
      <c r="FE146" s="691"/>
      <c r="FF146" s="691"/>
      <c r="FG146" s="691"/>
      <c r="FH146" s="691"/>
      <c r="FI146" s="691"/>
      <c r="FJ146" s="691"/>
      <c r="FK146" s="691"/>
      <c r="FL146" s="691"/>
      <c r="FM146" s="691"/>
      <c r="FN146" s="691"/>
      <c r="FO146" s="691"/>
      <c r="FP146" s="691"/>
      <c r="FQ146" s="691"/>
      <c r="FR146" s="691"/>
      <c r="FS146" s="691"/>
      <c r="FT146" s="691"/>
      <c r="FU146" s="691"/>
      <c r="FV146" s="691"/>
      <c r="FW146" s="691"/>
      <c r="FX146" s="691"/>
      <c r="FY146" s="691"/>
      <c r="FZ146" s="691"/>
      <c r="GA146" s="691"/>
      <c r="GB146" s="691"/>
      <c r="GC146" s="691"/>
      <c r="GD146" s="691"/>
      <c r="GE146" s="691"/>
      <c r="GF146" s="691"/>
      <c r="GG146" s="691"/>
      <c r="GH146" s="691"/>
      <c r="GI146" s="691"/>
      <c r="GJ146" s="691"/>
      <c r="GK146" s="691"/>
      <c r="GL146" s="691"/>
      <c r="GM146" s="691"/>
      <c r="GN146" s="691"/>
      <c r="GO146" s="691"/>
      <c r="GP146" s="691"/>
      <c r="GQ146" s="691"/>
      <c r="GR146" s="691"/>
      <c r="GS146" s="691"/>
      <c r="GT146" s="691"/>
      <c r="GU146" s="691"/>
      <c r="GV146" s="691"/>
      <c r="GW146" s="691"/>
      <c r="GX146" s="691"/>
      <c r="GY146" s="691"/>
      <c r="GZ146" s="691"/>
      <c r="HA146" s="691"/>
      <c r="HB146" s="691"/>
      <c r="HC146" s="691"/>
      <c r="HD146" s="691"/>
      <c r="HE146" s="691"/>
      <c r="HF146" s="691"/>
      <c r="HG146" s="691"/>
      <c r="HH146" s="691"/>
      <c r="HI146" s="691"/>
      <c r="HJ146" s="691"/>
      <c r="HK146" s="691"/>
      <c r="HL146" s="691"/>
      <c r="HM146" s="691"/>
      <c r="HN146" s="691"/>
      <c r="HO146" s="691"/>
      <c r="HP146" s="691"/>
      <c r="HQ146" s="691"/>
      <c r="HR146" s="691"/>
      <c r="HS146" s="691"/>
      <c r="HT146" s="691"/>
      <c r="HU146" s="691"/>
      <c r="HV146" s="691"/>
      <c r="HW146" s="691"/>
      <c r="HX146" s="691"/>
      <c r="HY146" s="691"/>
      <c r="HZ146" s="691"/>
      <c r="IA146" s="691"/>
      <c r="IB146" s="691"/>
      <c r="IC146" s="691"/>
      <c r="ID146" s="691"/>
      <c r="IE146" s="691"/>
      <c r="IF146" s="691"/>
      <c r="IG146" s="691"/>
      <c r="IH146" s="691"/>
      <c r="II146" s="691"/>
      <c r="IJ146" s="691"/>
      <c r="IK146" s="691"/>
      <c r="IL146" s="691"/>
      <c r="IM146" s="691"/>
      <c r="IN146" s="691"/>
      <c r="IO146" s="691"/>
      <c r="IP146" s="691"/>
      <c r="IQ146" s="691"/>
      <c r="IR146" s="691"/>
      <c r="IS146" s="691"/>
      <c r="IT146" s="691"/>
      <c r="IU146" s="691"/>
      <c r="IV146" s="691"/>
      <c r="IW146" s="691"/>
      <c r="IX146" s="691"/>
      <c r="IY146" s="691"/>
      <c r="IZ146" s="691"/>
      <c r="JA146" s="691"/>
      <c r="JB146" s="691"/>
      <c r="JC146" s="691"/>
      <c r="JD146" s="691"/>
      <c r="JE146" s="691"/>
      <c r="JF146" s="691"/>
      <c r="JG146" s="691"/>
      <c r="JH146" s="691"/>
      <c r="JI146" s="691"/>
      <c r="JJ146" s="691"/>
      <c r="JK146" s="691"/>
      <c r="JL146" s="691"/>
      <c r="JM146" s="691"/>
      <c r="JN146" s="691"/>
      <c r="JO146" s="691"/>
    </row>
    <row r="147" spans="1:16384" s="692" customFormat="1" ht="75" customHeight="1" x14ac:dyDescent="0.25">
      <c r="A147" s="673">
        <v>119</v>
      </c>
      <c r="B147" s="797" t="s">
        <v>428</v>
      </c>
      <c r="C147" s="674">
        <v>80101706</v>
      </c>
      <c r="D147" s="675" t="s">
        <v>413</v>
      </c>
      <c r="E147" s="674" t="s">
        <v>89</v>
      </c>
      <c r="F147" s="674">
        <v>1</v>
      </c>
      <c r="G147" s="676" t="s">
        <v>97</v>
      </c>
      <c r="H147" s="815" t="s">
        <v>494</v>
      </c>
      <c r="I147" s="674" t="s">
        <v>79</v>
      </c>
      <c r="J147" s="674" t="s">
        <v>86</v>
      </c>
      <c r="K147" s="674" t="s">
        <v>719</v>
      </c>
      <c r="L147" s="693">
        <v>16751000</v>
      </c>
      <c r="M147" s="678">
        <v>16751000</v>
      </c>
      <c r="N147" s="679" t="s">
        <v>346</v>
      </c>
      <c r="O147" s="679" t="s">
        <v>50</v>
      </c>
      <c r="P147" s="680" t="s">
        <v>438</v>
      </c>
      <c r="Q147" s="681"/>
      <c r="R147" s="695" t="s">
        <v>718</v>
      </c>
      <c r="S147" s="696" t="s">
        <v>717</v>
      </c>
      <c r="T147" s="683"/>
      <c r="U147" s="670"/>
      <c r="V147" s="684"/>
      <c r="W147" s="699">
        <v>16751000</v>
      </c>
      <c r="X147" s="670"/>
      <c r="Y147" s="699">
        <v>16751000</v>
      </c>
      <c r="Z147" s="699">
        <v>16751000</v>
      </c>
      <c r="AA147" s="728"/>
      <c r="AB147" s="857"/>
      <c r="AC147" s="727"/>
      <c r="AD147" s="727"/>
      <c r="AE147" s="729"/>
      <c r="AF147" s="731"/>
      <c r="AG147" s="844"/>
      <c r="AH147" s="686"/>
      <c r="AI147" s="687"/>
      <c r="AJ147" s="687"/>
      <c r="AK147" s="684"/>
      <c r="AL147" s="684"/>
      <c r="AM147" s="688"/>
      <c r="AN147" s="688"/>
      <c r="AO147" s="688"/>
      <c r="AP147" s="688"/>
      <c r="AQ147" s="688"/>
      <c r="AR147" s="689"/>
      <c r="AS147" s="689"/>
      <c r="AT147" s="690"/>
      <c r="AU147" s="690"/>
      <c r="AV147" s="690"/>
      <c r="AW147" s="690"/>
      <c r="AX147" s="690"/>
      <c r="AY147" s="690"/>
      <c r="AZ147" s="690"/>
      <c r="BA147" s="690"/>
      <c r="BB147" s="691"/>
      <c r="BC147" s="691"/>
      <c r="BD147" s="691"/>
      <c r="BE147" s="691"/>
      <c r="BF147" s="691"/>
      <c r="BG147" s="691"/>
      <c r="BH147" s="691"/>
      <c r="BI147" s="691"/>
      <c r="BJ147" s="691"/>
      <c r="BK147" s="691"/>
      <c r="BL147" s="691"/>
      <c r="BM147" s="691"/>
      <c r="BN147" s="691"/>
      <c r="BO147" s="691"/>
      <c r="BP147" s="691"/>
      <c r="BQ147" s="691"/>
      <c r="BR147" s="691"/>
      <c r="BS147" s="691"/>
      <c r="BT147" s="691"/>
      <c r="BU147" s="691"/>
      <c r="BV147" s="691"/>
      <c r="BW147" s="691"/>
      <c r="BX147" s="691"/>
      <c r="BY147" s="691"/>
      <c r="BZ147" s="691"/>
      <c r="CA147" s="691"/>
      <c r="CB147" s="691"/>
      <c r="CC147" s="691"/>
      <c r="CD147" s="691"/>
      <c r="CE147" s="691"/>
      <c r="CF147" s="691"/>
      <c r="CG147" s="691"/>
      <c r="CH147" s="691"/>
      <c r="CI147" s="691"/>
      <c r="CJ147" s="691"/>
      <c r="CK147" s="691"/>
      <c r="CL147" s="691"/>
      <c r="CM147" s="691"/>
      <c r="CN147" s="691"/>
      <c r="CO147" s="691"/>
      <c r="CP147" s="691"/>
      <c r="CQ147" s="691"/>
      <c r="CR147" s="691"/>
      <c r="CS147" s="691"/>
      <c r="CT147" s="691"/>
      <c r="CU147" s="691"/>
      <c r="CV147" s="691"/>
      <c r="CW147" s="691"/>
      <c r="CX147" s="691"/>
      <c r="CY147" s="691"/>
      <c r="CZ147" s="691"/>
      <c r="DA147" s="691"/>
      <c r="DB147" s="691"/>
      <c r="DC147" s="691"/>
      <c r="DD147" s="691"/>
      <c r="DE147" s="691"/>
      <c r="DF147" s="691"/>
      <c r="DG147" s="691"/>
      <c r="DH147" s="691"/>
      <c r="DI147" s="691"/>
      <c r="DJ147" s="691"/>
      <c r="DK147" s="691"/>
      <c r="DL147" s="691"/>
      <c r="DM147" s="691"/>
      <c r="DN147" s="691"/>
      <c r="DO147" s="691"/>
      <c r="DP147" s="691"/>
      <c r="DQ147" s="691"/>
      <c r="DR147" s="691"/>
      <c r="DS147" s="691"/>
      <c r="DT147" s="691"/>
      <c r="DU147" s="691"/>
      <c r="DV147" s="691"/>
      <c r="DW147" s="691"/>
      <c r="DX147" s="691"/>
      <c r="DY147" s="691"/>
      <c r="DZ147" s="691"/>
      <c r="EA147" s="691"/>
      <c r="EB147" s="691"/>
      <c r="EC147" s="691"/>
      <c r="ED147" s="691"/>
      <c r="EE147" s="691"/>
      <c r="EF147" s="691"/>
      <c r="EG147" s="691"/>
      <c r="EH147" s="691"/>
      <c r="EI147" s="691"/>
      <c r="EJ147" s="691"/>
      <c r="EK147" s="691"/>
      <c r="EL147" s="691"/>
      <c r="EM147" s="691"/>
      <c r="EN147" s="691"/>
      <c r="EO147" s="691"/>
      <c r="EP147" s="691"/>
      <c r="EQ147" s="691"/>
      <c r="ER147" s="691"/>
      <c r="ES147" s="691"/>
      <c r="ET147" s="691"/>
      <c r="EU147" s="691"/>
      <c r="EV147" s="691"/>
      <c r="EW147" s="691"/>
      <c r="EX147" s="691"/>
      <c r="EY147" s="691"/>
      <c r="EZ147" s="691"/>
      <c r="FA147" s="691"/>
      <c r="FB147" s="691"/>
      <c r="FC147" s="691"/>
      <c r="FD147" s="691"/>
      <c r="FE147" s="691"/>
      <c r="FF147" s="691"/>
      <c r="FG147" s="691"/>
      <c r="FH147" s="691"/>
      <c r="FI147" s="691"/>
      <c r="FJ147" s="691"/>
      <c r="FK147" s="691"/>
      <c r="FL147" s="691"/>
      <c r="FM147" s="691"/>
      <c r="FN147" s="691"/>
      <c r="FO147" s="691"/>
      <c r="FP147" s="691"/>
      <c r="FQ147" s="691"/>
      <c r="FR147" s="691"/>
      <c r="FS147" s="691"/>
      <c r="FT147" s="691"/>
      <c r="FU147" s="691"/>
      <c r="FV147" s="691"/>
      <c r="FW147" s="691"/>
      <c r="FX147" s="691"/>
      <c r="FY147" s="691"/>
      <c r="FZ147" s="691"/>
      <c r="GA147" s="691"/>
      <c r="GB147" s="691"/>
      <c r="GC147" s="691"/>
      <c r="GD147" s="691"/>
      <c r="GE147" s="691"/>
      <c r="GF147" s="691"/>
      <c r="GG147" s="691"/>
      <c r="GH147" s="691"/>
      <c r="GI147" s="691"/>
      <c r="GJ147" s="691"/>
      <c r="GK147" s="691"/>
      <c r="GL147" s="691"/>
      <c r="GM147" s="691"/>
      <c r="GN147" s="691"/>
      <c r="GO147" s="691"/>
      <c r="GP147" s="691"/>
      <c r="GQ147" s="691"/>
      <c r="GR147" s="691"/>
      <c r="GS147" s="691"/>
      <c r="GT147" s="691"/>
      <c r="GU147" s="691"/>
      <c r="GV147" s="691"/>
      <c r="GW147" s="691"/>
      <c r="GX147" s="691"/>
      <c r="GY147" s="691"/>
      <c r="GZ147" s="691"/>
      <c r="HA147" s="691"/>
      <c r="HB147" s="691"/>
      <c r="HC147" s="691"/>
      <c r="HD147" s="691"/>
      <c r="HE147" s="691"/>
      <c r="HF147" s="691"/>
      <c r="HG147" s="691"/>
      <c r="HH147" s="691"/>
      <c r="HI147" s="691"/>
      <c r="HJ147" s="691"/>
      <c r="HK147" s="691"/>
      <c r="HL147" s="691"/>
      <c r="HM147" s="691"/>
      <c r="HN147" s="691"/>
      <c r="HO147" s="691"/>
      <c r="HP147" s="691"/>
      <c r="HQ147" s="691"/>
      <c r="HR147" s="691"/>
      <c r="HS147" s="691"/>
      <c r="HT147" s="691"/>
      <c r="HU147" s="691"/>
      <c r="HV147" s="691"/>
      <c r="HW147" s="691"/>
      <c r="HX147" s="691"/>
      <c r="HY147" s="691"/>
      <c r="HZ147" s="691"/>
      <c r="IA147" s="691"/>
      <c r="IB147" s="691"/>
      <c r="IC147" s="691"/>
      <c r="ID147" s="691"/>
      <c r="IE147" s="691"/>
      <c r="IF147" s="691"/>
      <c r="IG147" s="691"/>
      <c r="IH147" s="691"/>
      <c r="II147" s="691"/>
      <c r="IJ147" s="691"/>
      <c r="IK147" s="691"/>
      <c r="IL147" s="691"/>
      <c r="IM147" s="691"/>
      <c r="IN147" s="691"/>
      <c r="IO147" s="691"/>
      <c r="IP147" s="691"/>
      <c r="IQ147" s="691"/>
      <c r="IR147" s="691"/>
      <c r="IS147" s="691"/>
      <c r="IT147" s="691"/>
      <c r="IU147" s="691"/>
      <c r="IV147" s="691"/>
      <c r="IW147" s="691"/>
      <c r="IX147" s="691"/>
      <c r="IY147" s="691"/>
      <c r="IZ147" s="691"/>
      <c r="JA147" s="691"/>
      <c r="JB147" s="691"/>
      <c r="JC147" s="691"/>
      <c r="JD147" s="691"/>
      <c r="JE147" s="691"/>
      <c r="JF147" s="691"/>
      <c r="JG147" s="691"/>
      <c r="JH147" s="691"/>
      <c r="JI147" s="691"/>
      <c r="JJ147" s="691"/>
      <c r="JK147" s="691"/>
      <c r="JL147" s="691"/>
      <c r="JM147" s="691"/>
      <c r="JN147" s="691"/>
      <c r="JO147" s="691"/>
    </row>
    <row r="148" spans="1:16384" s="692" customFormat="1" ht="243.75" customHeight="1" x14ac:dyDescent="0.25">
      <c r="A148" s="673">
        <v>120</v>
      </c>
      <c r="B148" s="797" t="s">
        <v>407</v>
      </c>
      <c r="C148" s="674">
        <v>80101706</v>
      </c>
      <c r="D148" s="675" t="s">
        <v>422</v>
      </c>
      <c r="E148" s="674" t="s">
        <v>89</v>
      </c>
      <c r="F148" s="674">
        <v>1</v>
      </c>
      <c r="G148" s="676" t="s">
        <v>97</v>
      </c>
      <c r="H148" s="815" t="s">
        <v>498</v>
      </c>
      <c r="I148" s="674" t="s">
        <v>79</v>
      </c>
      <c r="J148" s="674" t="s">
        <v>86</v>
      </c>
      <c r="K148" s="674" t="s">
        <v>723</v>
      </c>
      <c r="L148" s="693">
        <v>74865000</v>
      </c>
      <c r="M148" s="678">
        <v>74865000</v>
      </c>
      <c r="N148" s="679" t="s">
        <v>346</v>
      </c>
      <c r="O148" s="679" t="s">
        <v>50</v>
      </c>
      <c r="P148" s="680" t="s">
        <v>53</v>
      </c>
      <c r="Q148" s="681"/>
      <c r="R148" s="695" t="s">
        <v>662</v>
      </c>
      <c r="S148" s="696" t="s">
        <v>663</v>
      </c>
      <c r="T148" s="727">
        <v>42393</v>
      </c>
      <c r="U148" s="728" t="s">
        <v>657</v>
      </c>
      <c r="V148" s="729" t="s">
        <v>507</v>
      </c>
      <c r="W148" s="699">
        <v>71610000</v>
      </c>
      <c r="X148" s="670"/>
      <c r="Y148" s="699">
        <v>71610000</v>
      </c>
      <c r="Z148" s="699">
        <v>71610000</v>
      </c>
      <c r="AA148" s="728" t="s">
        <v>658</v>
      </c>
      <c r="AB148" s="844"/>
      <c r="AC148" s="844"/>
      <c r="AD148" s="844"/>
      <c r="AE148" s="844"/>
      <c r="AF148" s="844"/>
      <c r="AG148" s="844"/>
      <c r="AH148" s="728" t="s">
        <v>570</v>
      </c>
      <c r="AI148" s="727">
        <v>42759</v>
      </c>
      <c r="AJ148" s="727">
        <v>43091</v>
      </c>
      <c r="AK148" s="729" t="s">
        <v>565</v>
      </c>
      <c r="AL148" s="731" t="s">
        <v>407</v>
      </c>
      <c r="AM148" s="688"/>
      <c r="AN148" s="688"/>
      <c r="AO148" s="688"/>
      <c r="AP148" s="688"/>
      <c r="AQ148" s="688"/>
      <c r="AR148" s="689"/>
      <c r="AS148" s="689"/>
      <c r="AT148" s="690"/>
      <c r="AU148" s="690"/>
      <c r="AV148" s="690"/>
      <c r="AW148" s="690"/>
      <c r="AX148" s="690"/>
      <c r="AY148" s="690"/>
      <c r="AZ148" s="690"/>
      <c r="BA148" s="690"/>
      <c r="BB148" s="691"/>
      <c r="BC148" s="691"/>
      <c r="BD148" s="691"/>
      <c r="BE148" s="691"/>
      <c r="BF148" s="691"/>
      <c r="BG148" s="691"/>
      <c r="BH148" s="691"/>
      <c r="BI148" s="691"/>
      <c r="BJ148" s="691"/>
      <c r="BK148" s="691"/>
      <c r="BL148" s="691"/>
      <c r="BM148" s="691"/>
      <c r="BN148" s="691"/>
      <c r="BO148" s="691"/>
      <c r="BP148" s="691"/>
      <c r="BQ148" s="691"/>
      <c r="BR148" s="691"/>
      <c r="BS148" s="691"/>
      <c r="BT148" s="691"/>
      <c r="BU148" s="691"/>
      <c r="BV148" s="691"/>
      <c r="BW148" s="691"/>
      <c r="BX148" s="691"/>
      <c r="BY148" s="691"/>
      <c r="BZ148" s="691"/>
      <c r="CA148" s="691"/>
      <c r="CB148" s="691"/>
      <c r="CC148" s="691"/>
      <c r="CD148" s="691"/>
      <c r="CE148" s="691"/>
      <c r="CF148" s="691"/>
      <c r="CG148" s="691"/>
      <c r="CH148" s="691"/>
      <c r="CI148" s="691"/>
      <c r="CJ148" s="691"/>
      <c r="CK148" s="691"/>
      <c r="CL148" s="691"/>
      <c r="CM148" s="691"/>
      <c r="CN148" s="691"/>
      <c r="CO148" s="691"/>
      <c r="CP148" s="691"/>
      <c r="CQ148" s="691"/>
      <c r="CR148" s="691"/>
      <c r="CS148" s="691"/>
      <c r="CT148" s="691"/>
      <c r="CU148" s="691"/>
      <c r="CV148" s="691"/>
      <c r="CW148" s="691"/>
      <c r="CX148" s="691"/>
      <c r="CY148" s="691"/>
      <c r="CZ148" s="691"/>
      <c r="DA148" s="691"/>
      <c r="DB148" s="691"/>
      <c r="DC148" s="691"/>
      <c r="DD148" s="691"/>
      <c r="DE148" s="691"/>
      <c r="DF148" s="691"/>
      <c r="DG148" s="691"/>
      <c r="DH148" s="691"/>
      <c r="DI148" s="691"/>
      <c r="DJ148" s="691"/>
      <c r="DK148" s="691"/>
      <c r="DL148" s="691"/>
      <c r="DM148" s="691"/>
      <c r="DN148" s="691"/>
      <c r="DO148" s="691"/>
      <c r="DP148" s="691"/>
      <c r="DQ148" s="691"/>
      <c r="DR148" s="691"/>
      <c r="DS148" s="691"/>
      <c r="DT148" s="691"/>
      <c r="DU148" s="691"/>
      <c r="DV148" s="691"/>
      <c r="DW148" s="691"/>
      <c r="DX148" s="691"/>
      <c r="DY148" s="691"/>
      <c r="DZ148" s="691"/>
      <c r="EA148" s="691"/>
      <c r="EB148" s="691"/>
      <c r="EC148" s="691"/>
      <c r="ED148" s="691"/>
      <c r="EE148" s="691"/>
      <c r="EF148" s="691"/>
      <c r="EG148" s="691"/>
      <c r="EH148" s="691"/>
      <c r="EI148" s="691"/>
      <c r="EJ148" s="691"/>
      <c r="EK148" s="691"/>
      <c r="EL148" s="691"/>
      <c r="EM148" s="691"/>
      <c r="EN148" s="691"/>
      <c r="EO148" s="691"/>
      <c r="EP148" s="691"/>
      <c r="EQ148" s="691"/>
      <c r="ER148" s="691"/>
      <c r="ES148" s="691"/>
      <c r="ET148" s="691"/>
      <c r="EU148" s="691"/>
      <c r="EV148" s="691"/>
      <c r="EW148" s="691"/>
      <c r="EX148" s="691"/>
      <c r="EY148" s="691"/>
      <c r="EZ148" s="691"/>
      <c r="FA148" s="691"/>
      <c r="FB148" s="691"/>
      <c r="FC148" s="691"/>
      <c r="FD148" s="691"/>
      <c r="FE148" s="691"/>
      <c r="FF148" s="691"/>
      <c r="FG148" s="691"/>
      <c r="FH148" s="691"/>
      <c r="FI148" s="691"/>
      <c r="FJ148" s="691"/>
      <c r="FK148" s="691"/>
      <c r="FL148" s="691"/>
      <c r="FM148" s="691"/>
      <c r="FN148" s="691"/>
      <c r="FO148" s="691"/>
      <c r="FP148" s="691"/>
      <c r="FQ148" s="691"/>
      <c r="FR148" s="691"/>
      <c r="FS148" s="691"/>
      <c r="FT148" s="691"/>
      <c r="FU148" s="691"/>
      <c r="FV148" s="691"/>
      <c r="FW148" s="691"/>
      <c r="FX148" s="691"/>
      <c r="FY148" s="691"/>
      <c r="FZ148" s="691"/>
      <c r="GA148" s="691"/>
      <c r="GB148" s="691"/>
      <c r="GC148" s="691"/>
      <c r="GD148" s="691"/>
      <c r="GE148" s="691"/>
      <c r="GF148" s="691"/>
      <c r="GG148" s="691"/>
      <c r="GH148" s="691"/>
      <c r="GI148" s="691"/>
      <c r="GJ148" s="691"/>
      <c r="GK148" s="691"/>
      <c r="GL148" s="691"/>
      <c r="GM148" s="691"/>
      <c r="GN148" s="691"/>
      <c r="GO148" s="691"/>
      <c r="GP148" s="691"/>
      <c r="GQ148" s="691"/>
      <c r="GR148" s="691"/>
      <c r="GS148" s="691"/>
      <c r="GT148" s="691"/>
      <c r="GU148" s="691"/>
      <c r="GV148" s="691"/>
      <c r="GW148" s="691"/>
      <c r="GX148" s="691"/>
      <c r="GY148" s="691"/>
      <c r="GZ148" s="691"/>
      <c r="HA148" s="691"/>
      <c r="HB148" s="691"/>
      <c r="HC148" s="691"/>
      <c r="HD148" s="691"/>
      <c r="HE148" s="691"/>
      <c r="HF148" s="691"/>
      <c r="HG148" s="691"/>
      <c r="HH148" s="691"/>
      <c r="HI148" s="691"/>
      <c r="HJ148" s="691"/>
      <c r="HK148" s="691"/>
      <c r="HL148" s="691"/>
      <c r="HM148" s="691"/>
      <c r="HN148" s="691"/>
      <c r="HO148" s="691"/>
      <c r="HP148" s="691"/>
      <c r="HQ148" s="691"/>
      <c r="HR148" s="691"/>
      <c r="HS148" s="691"/>
      <c r="HT148" s="691"/>
      <c r="HU148" s="691"/>
      <c r="HV148" s="691"/>
      <c r="HW148" s="691"/>
      <c r="HX148" s="691"/>
      <c r="HY148" s="691"/>
      <c r="HZ148" s="691"/>
      <c r="IA148" s="691"/>
      <c r="IB148" s="691"/>
      <c r="IC148" s="691"/>
      <c r="ID148" s="691"/>
      <c r="IE148" s="691"/>
      <c r="IF148" s="691"/>
      <c r="IG148" s="691"/>
      <c r="IH148" s="691"/>
      <c r="II148" s="691"/>
      <c r="IJ148" s="691"/>
      <c r="IK148" s="691"/>
      <c r="IL148" s="691"/>
      <c r="IM148" s="691"/>
      <c r="IN148" s="691"/>
      <c r="IO148" s="691"/>
      <c r="IP148" s="691"/>
      <c r="IQ148" s="691"/>
      <c r="IR148" s="691"/>
      <c r="IS148" s="691"/>
      <c r="IT148" s="691"/>
      <c r="IU148" s="691"/>
      <c r="IV148" s="691"/>
      <c r="IW148" s="691"/>
      <c r="IX148" s="691"/>
      <c r="IY148" s="691"/>
      <c r="IZ148" s="691"/>
      <c r="JA148" s="691"/>
      <c r="JB148" s="691"/>
      <c r="JC148" s="691"/>
      <c r="JD148" s="691"/>
      <c r="JE148" s="691"/>
      <c r="JF148" s="691"/>
      <c r="JG148" s="691"/>
      <c r="JH148" s="691"/>
      <c r="JI148" s="691"/>
      <c r="JJ148" s="691"/>
      <c r="JK148" s="691"/>
      <c r="JL148" s="691"/>
      <c r="JM148" s="691"/>
      <c r="JN148" s="691"/>
      <c r="JO148" s="691"/>
    </row>
    <row r="149" spans="1:16384" s="692" customFormat="1" ht="187.5" customHeight="1" x14ac:dyDescent="0.25">
      <c r="A149" s="673">
        <v>121</v>
      </c>
      <c r="B149" s="797" t="s">
        <v>406</v>
      </c>
      <c r="C149" s="674">
        <v>80101706</v>
      </c>
      <c r="D149" s="675" t="s">
        <v>419</v>
      </c>
      <c r="E149" s="674" t="s">
        <v>89</v>
      </c>
      <c r="F149" s="674">
        <v>1</v>
      </c>
      <c r="G149" s="676" t="s">
        <v>97</v>
      </c>
      <c r="H149" s="815" t="s">
        <v>494</v>
      </c>
      <c r="I149" s="674" t="s">
        <v>79</v>
      </c>
      <c r="J149" s="674" t="s">
        <v>86</v>
      </c>
      <c r="K149" s="674" t="s">
        <v>719</v>
      </c>
      <c r="L149" s="693">
        <v>24150000</v>
      </c>
      <c r="M149" s="678">
        <v>24150000</v>
      </c>
      <c r="N149" s="679" t="s">
        <v>346</v>
      </c>
      <c r="O149" s="679" t="s">
        <v>50</v>
      </c>
      <c r="P149" s="680" t="s">
        <v>435</v>
      </c>
      <c r="Q149" s="681"/>
      <c r="R149" s="695" t="s">
        <v>635</v>
      </c>
      <c r="S149" s="696" t="s">
        <v>636</v>
      </c>
      <c r="T149" s="727">
        <v>42389</v>
      </c>
      <c r="U149" s="728" t="s">
        <v>637</v>
      </c>
      <c r="V149" s="729" t="s">
        <v>507</v>
      </c>
      <c r="W149" s="699">
        <v>24150000</v>
      </c>
      <c r="X149" s="670"/>
      <c r="Y149" s="699">
        <v>24150000</v>
      </c>
      <c r="Z149" s="699">
        <v>24150000</v>
      </c>
      <c r="AA149" s="728" t="s">
        <v>638</v>
      </c>
      <c r="AB149" s="844"/>
      <c r="AC149" s="844"/>
      <c r="AD149" s="844"/>
      <c r="AE149" s="844"/>
      <c r="AF149" s="844"/>
      <c r="AG149" s="844"/>
      <c r="AH149" s="728" t="s">
        <v>577</v>
      </c>
      <c r="AI149" s="727">
        <v>42755</v>
      </c>
      <c r="AJ149" s="727">
        <v>42859</v>
      </c>
      <c r="AK149" s="729" t="s">
        <v>525</v>
      </c>
      <c r="AL149" s="731" t="s">
        <v>406</v>
      </c>
      <c r="AM149" s="688"/>
      <c r="AN149" s="688"/>
      <c r="AO149" s="688"/>
      <c r="AP149" s="688"/>
      <c r="AQ149" s="688"/>
      <c r="AR149" s="689"/>
      <c r="AS149" s="689"/>
      <c r="AT149" s="690"/>
      <c r="AU149" s="690"/>
      <c r="AV149" s="690"/>
      <c r="AW149" s="690"/>
      <c r="AX149" s="690"/>
      <c r="AY149" s="690"/>
      <c r="AZ149" s="690"/>
      <c r="BA149" s="690"/>
      <c r="BB149" s="691"/>
      <c r="BC149" s="691"/>
      <c r="BD149" s="691"/>
      <c r="BE149" s="691"/>
      <c r="BF149" s="691"/>
      <c r="BG149" s="691"/>
      <c r="BH149" s="691"/>
      <c r="BI149" s="691"/>
      <c r="BJ149" s="691"/>
      <c r="BK149" s="691"/>
      <c r="BL149" s="691"/>
      <c r="BM149" s="691"/>
      <c r="BN149" s="691"/>
      <c r="BO149" s="691"/>
      <c r="BP149" s="691"/>
      <c r="BQ149" s="691"/>
      <c r="BR149" s="691"/>
      <c r="BS149" s="691"/>
      <c r="BT149" s="691"/>
      <c r="BU149" s="691"/>
      <c r="BV149" s="691"/>
      <c r="BW149" s="691"/>
      <c r="BX149" s="691"/>
      <c r="BY149" s="691"/>
      <c r="BZ149" s="691"/>
      <c r="CA149" s="691"/>
      <c r="CB149" s="691"/>
      <c r="CC149" s="691"/>
      <c r="CD149" s="691"/>
      <c r="CE149" s="691"/>
      <c r="CF149" s="691"/>
      <c r="CG149" s="691"/>
      <c r="CH149" s="691"/>
      <c r="CI149" s="691"/>
      <c r="CJ149" s="691"/>
      <c r="CK149" s="691"/>
      <c r="CL149" s="691"/>
      <c r="CM149" s="691"/>
      <c r="CN149" s="691"/>
      <c r="CO149" s="691"/>
      <c r="CP149" s="691"/>
      <c r="CQ149" s="691"/>
      <c r="CR149" s="691"/>
      <c r="CS149" s="691"/>
      <c r="CT149" s="691"/>
      <c r="CU149" s="691"/>
      <c r="CV149" s="691"/>
      <c r="CW149" s="691"/>
      <c r="CX149" s="691"/>
      <c r="CY149" s="691"/>
      <c r="CZ149" s="691"/>
      <c r="DA149" s="691"/>
      <c r="DB149" s="691"/>
      <c r="DC149" s="691"/>
      <c r="DD149" s="691"/>
      <c r="DE149" s="691"/>
      <c r="DF149" s="691"/>
      <c r="DG149" s="691"/>
      <c r="DH149" s="691"/>
      <c r="DI149" s="691"/>
      <c r="DJ149" s="691"/>
      <c r="DK149" s="691"/>
      <c r="DL149" s="691"/>
      <c r="DM149" s="691"/>
      <c r="DN149" s="691"/>
      <c r="DO149" s="691"/>
      <c r="DP149" s="691"/>
      <c r="DQ149" s="691"/>
      <c r="DR149" s="691"/>
      <c r="DS149" s="691"/>
      <c r="DT149" s="691"/>
      <c r="DU149" s="691"/>
      <c r="DV149" s="691"/>
      <c r="DW149" s="691"/>
      <c r="DX149" s="691"/>
      <c r="DY149" s="691"/>
      <c r="DZ149" s="691"/>
      <c r="EA149" s="691"/>
      <c r="EB149" s="691"/>
      <c r="EC149" s="691"/>
      <c r="ED149" s="691"/>
      <c r="EE149" s="691"/>
      <c r="EF149" s="691"/>
      <c r="EG149" s="691"/>
      <c r="EH149" s="691"/>
      <c r="EI149" s="691"/>
      <c r="EJ149" s="691"/>
      <c r="EK149" s="691"/>
      <c r="EL149" s="691"/>
      <c r="EM149" s="691"/>
      <c r="EN149" s="691"/>
      <c r="EO149" s="691"/>
      <c r="EP149" s="691"/>
      <c r="EQ149" s="691"/>
      <c r="ER149" s="691"/>
      <c r="ES149" s="691"/>
      <c r="ET149" s="691"/>
      <c r="EU149" s="691"/>
      <c r="EV149" s="691"/>
      <c r="EW149" s="691"/>
      <c r="EX149" s="691"/>
      <c r="EY149" s="691"/>
      <c r="EZ149" s="691"/>
      <c r="FA149" s="691"/>
      <c r="FB149" s="691"/>
      <c r="FC149" s="691"/>
      <c r="FD149" s="691"/>
      <c r="FE149" s="691"/>
      <c r="FF149" s="691"/>
      <c r="FG149" s="691"/>
      <c r="FH149" s="691"/>
      <c r="FI149" s="691"/>
      <c r="FJ149" s="691"/>
      <c r="FK149" s="691"/>
      <c r="FL149" s="691"/>
      <c r="FM149" s="691"/>
      <c r="FN149" s="691"/>
      <c r="FO149" s="691"/>
      <c r="FP149" s="691"/>
      <c r="FQ149" s="691"/>
      <c r="FR149" s="691"/>
      <c r="FS149" s="691"/>
      <c r="FT149" s="691"/>
      <c r="FU149" s="691"/>
      <c r="FV149" s="691"/>
      <c r="FW149" s="691"/>
      <c r="FX149" s="691"/>
      <c r="FY149" s="691"/>
      <c r="FZ149" s="691"/>
      <c r="GA149" s="691"/>
      <c r="GB149" s="691"/>
      <c r="GC149" s="691"/>
      <c r="GD149" s="691"/>
      <c r="GE149" s="691"/>
      <c r="GF149" s="691"/>
      <c r="GG149" s="691"/>
      <c r="GH149" s="691"/>
      <c r="GI149" s="691"/>
      <c r="GJ149" s="691"/>
      <c r="GK149" s="691"/>
      <c r="GL149" s="691"/>
      <c r="GM149" s="691"/>
      <c r="GN149" s="691"/>
      <c r="GO149" s="691"/>
      <c r="GP149" s="691"/>
      <c r="GQ149" s="691"/>
      <c r="GR149" s="691"/>
      <c r="GS149" s="691"/>
      <c r="GT149" s="691"/>
      <c r="GU149" s="691"/>
      <c r="GV149" s="691"/>
      <c r="GW149" s="691"/>
      <c r="GX149" s="691"/>
      <c r="GY149" s="691"/>
      <c r="GZ149" s="691"/>
      <c r="HA149" s="691"/>
      <c r="HB149" s="691"/>
      <c r="HC149" s="691"/>
      <c r="HD149" s="691"/>
      <c r="HE149" s="691"/>
      <c r="HF149" s="691"/>
      <c r="HG149" s="691"/>
      <c r="HH149" s="691"/>
      <c r="HI149" s="691"/>
      <c r="HJ149" s="691"/>
      <c r="HK149" s="691"/>
      <c r="HL149" s="691"/>
      <c r="HM149" s="691"/>
      <c r="HN149" s="691"/>
      <c r="HO149" s="691"/>
      <c r="HP149" s="691"/>
      <c r="HQ149" s="691"/>
      <c r="HR149" s="691"/>
      <c r="HS149" s="691"/>
      <c r="HT149" s="691"/>
      <c r="HU149" s="691"/>
      <c r="HV149" s="691"/>
      <c r="HW149" s="691"/>
      <c r="HX149" s="691"/>
      <c r="HY149" s="691"/>
      <c r="HZ149" s="691"/>
      <c r="IA149" s="691"/>
      <c r="IB149" s="691"/>
      <c r="IC149" s="691"/>
      <c r="ID149" s="691"/>
      <c r="IE149" s="691"/>
      <c r="IF149" s="691"/>
      <c r="IG149" s="691"/>
      <c r="IH149" s="691"/>
      <c r="II149" s="691"/>
      <c r="IJ149" s="691"/>
      <c r="IK149" s="691"/>
      <c r="IL149" s="691"/>
      <c r="IM149" s="691"/>
      <c r="IN149" s="691"/>
      <c r="IO149" s="691"/>
      <c r="IP149" s="691"/>
      <c r="IQ149" s="691"/>
      <c r="IR149" s="691"/>
      <c r="IS149" s="691"/>
      <c r="IT149" s="691"/>
      <c r="IU149" s="691"/>
      <c r="IV149" s="691"/>
      <c r="IW149" s="691"/>
      <c r="IX149" s="691"/>
      <c r="IY149" s="691"/>
      <c r="IZ149" s="691"/>
      <c r="JA149" s="691"/>
      <c r="JB149" s="691"/>
      <c r="JC149" s="691"/>
      <c r="JD149" s="691"/>
      <c r="JE149" s="691"/>
      <c r="JF149" s="691"/>
      <c r="JG149" s="691"/>
      <c r="JH149" s="691"/>
      <c r="JI149" s="691"/>
      <c r="JJ149" s="691"/>
      <c r="JK149" s="691"/>
      <c r="JL149" s="691"/>
      <c r="JM149" s="691"/>
      <c r="JN149" s="691"/>
      <c r="JO149" s="691"/>
    </row>
    <row r="150" spans="1:16384" s="692" customFormat="1" ht="75" customHeight="1" x14ac:dyDescent="0.25">
      <c r="A150" s="673">
        <v>122</v>
      </c>
      <c r="B150" s="797" t="s">
        <v>402</v>
      </c>
      <c r="C150" s="674">
        <v>80101706</v>
      </c>
      <c r="D150" s="675" t="s">
        <v>412</v>
      </c>
      <c r="E150" s="674" t="s">
        <v>89</v>
      </c>
      <c r="F150" s="674">
        <v>1</v>
      </c>
      <c r="G150" s="676" t="s">
        <v>97</v>
      </c>
      <c r="H150" s="815" t="s">
        <v>494</v>
      </c>
      <c r="I150" s="674" t="s">
        <v>79</v>
      </c>
      <c r="J150" s="674" t="s">
        <v>86</v>
      </c>
      <c r="K150" s="674" t="s">
        <v>719</v>
      </c>
      <c r="L150" s="693">
        <v>13632500</v>
      </c>
      <c r="M150" s="861">
        <v>13632500</v>
      </c>
      <c r="N150" s="679" t="s">
        <v>346</v>
      </c>
      <c r="O150" s="679" t="s">
        <v>50</v>
      </c>
      <c r="P150" s="680" t="s">
        <v>433</v>
      </c>
      <c r="Q150" s="681"/>
      <c r="R150" s="695" t="s">
        <v>821</v>
      </c>
      <c r="S150" s="695" t="s">
        <v>822</v>
      </c>
      <c r="T150" s="749">
        <v>42767</v>
      </c>
      <c r="U150" s="750" t="s">
        <v>823</v>
      </c>
      <c r="V150" s="751" t="s">
        <v>507</v>
      </c>
      <c r="W150" s="745">
        <v>11685000</v>
      </c>
      <c r="X150" s="670"/>
      <c r="Y150" s="746">
        <f>W150</f>
        <v>11685000</v>
      </c>
      <c r="Z150" s="746">
        <f>W150</f>
        <v>11685000</v>
      </c>
      <c r="AA150" s="728" t="s">
        <v>824</v>
      </c>
      <c r="AB150" s="844"/>
      <c r="AC150" s="844"/>
      <c r="AD150" s="844"/>
      <c r="AE150" s="844"/>
      <c r="AF150" s="844"/>
      <c r="AG150" s="844"/>
      <c r="AH150" s="728" t="s">
        <v>756</v>
      </c>
      <c r="AI150" s="727">
        <v>42768</v>
      </c>
      <c r="AJ150" s="727">
        <v>42856</v>
      </c>
      <c r="AK150" s="729" t="s">
        <v>776</v>
      </c>
      <c r="AL150" s="752" t="s">
        <v>402</v>
      </c>
      <c r="AM150" s="688"/>
      <c r="AN150" s="688"/>
      <c r="AO150" s="688"/>
      <c r="AP150" s="688"/>
      <c r="AQ150" s="688"/>
      <c r="AR150" s="689"/>
      <c r="AS150" s="689"/>
      <c r="AT150" s="690"/>
      <c r="AU150" s="690"/>
      <c r="AV150" s="690"/>
      <c r="AW150" s="690"/>
      <c r="AX150" s="690"/>
      <c r="AY150" s="690"/>
      <c r="AZ150" s="690"/>
      <c r="BA150" s="690"/>
      <c r="BB150" s="691"/>
      <c r="BC150" s="691"/>
      <c r="BD150" s="691"/>
      <c r="BE150" s="691"/>
      <c r="BF150" s="691"/>
      <c r="BG150" s="691"/>
      <c r="BH150" s="691"/>
      <c r="BI150" s="691"/>
      <c r="BJ150" s="691"/>
      <c r="BK150" s="691"/>
      <c r="BL150" s="691"/>
      <c r="BM150" s="691"/>
      <c r="BN150" s="691"/>
      <c r="BO150" s="691"/>
      <c r="BP150" s="691"/>
      <c r="BQ150" s="691"/>
      <c r="BR150" s="691"/>
      <c r="BS150" s="691"/>
      <c r="BT150" s="691"/>
      <c r="BU150" s="691"/>
      <c r="BV150" s="691"/>
      <c r="BW150" s="691"/>
      <c r="BX150" s="691"/>
      <c r="BY150" s="691"/>
      <c r="BZ150" s="691"/>
      <c r="CA150" s="691"/>
      <c r="CB150" s="691"/>
      <c r="CC150" s="691"/>
      <c r="CD150" s="691"/>
      <c r="CE150" s="691"/>
      <c r="CF150" s="691"/>
      <c r="CG150" s="691"/>
      <c r="CH150" s="691"/>
      <c r="CI150" s="691"/>
      <c r="CJ150" s="691"/>
      <c r="CK150" s="691"/>
      <c r="CL150" s="691"/>
      <c r="CM150" s="691"/>
      <c r="CN150" s="691"/>
      <c r="CO150" s="691"/>
      <c r="CP150" s="691"/>
      <c r="CQ150" s="691"/>
      <c r="CR150" s="691"/>
      <c r="CS150" s="691"/>
      <c r="CT150" s="691"/>
      <c r="CU150" s="691"/>
      <c r="CV150" s="691"/>
      <c r="CW150" s="691"/>
      <c r="CX150" s="691"/>
      <c r="CY150" s="691"/>
      <c r="CZ150" s="691"/>
      <c r="DA150" s="691"/>
      <c r="DB150" s="691"/>
      <c r="DC150" s="691"/>
      <c r="DD150" s="691"/>
      <c r="DE150" s="691"/>
      <c r="DF150" s="691"/>
      <c r="DG150" s="691"/>
      <c r="DH150" s="691"/>
      <c r="DI150" s="691"/>
      <c r="DJ150" s="691"/>
      <c r="DK150" s="691"/>
      <c r="DL150" s="691"/>
      <c r="DM150" s="691"/>
      <c r="DN150" s="691"/>
      <c r="DO150" s="691"/>
      <c r="DP150" s="691"/>
      <c r="DQ150" s="691"/>
      <c r="DR150" s="691"/>
      <c r="DS150" s="691"/>
      <c r="DT150" s="691"/>
      <c r="DU150" s="691"/>
      <c r="DV150" s="691"/>
      <c r="DW150" s="691"/>
      <c r="DX150" s="691"/>
      <c r="DY150" s="691"/>
      <c r="DZ150" s="691"/>
      <c r="EA150" s="691"/>
      <c r="EB150" s="691"/>
      <c r="EC150" s="691"/>
      <c r="ED150" s="691"/>
      <c r="EE150" s="691"/>
      <c r="EF150" s="691"/>
      <c r="EG150" s="691"/>
      <c r="EH150" s="691"/>
      <c r="EI150" s="691"/>
      <c r="EJ150" s="691"/>
      <c r="EK150" s="691"/>
      <c r="EL150" s="691"/>
      <c r="EM150" s="691"/>
      <c r="EN150" s="691"/>
      <c r="EO150" s="691"/>
      <c r="EP150" s="691"/>
      <c r="EQ150" s="691"/>
      <c r="ER150" s="691"/>
      <c r="ES150" s="691"/>
      <c r="ET150" s="691"/>
      <c r="EU150" s="691"/>
      <c r="EV150" s="691"/>
      <c r="EW150" s="691"/>
      <c r="EX150" s="691"/>
      <c r="EY150" s="691"/>
      <c r="EZ150" s="691"/>
      <c r="FA150" s="691"/>
      <c r="FB150" s="691"/>
      <c r="FC150" s="691"/>
      <c r="FD150" s="691"/>
      <c r="FE150" s="691"/>
      <c r="FF150" s="691"/>
      <c r="FG150" s="691"/>
      <c r="FH150" s="691"/>
      <c r="FI150" s="691"/>
      <c r="FJ150" s="691"/>
      <c r="FK150" s="691"/>
      <c r="FL150" s="691"/>
      <c r="FM150" s="691"/>
      <c r="FN150" s="691"/>
      <c r="FO150" s="691"/>
      <c r="FP150" s="691"/>
      <c r="FQ150" s="691"/>
      <c r="FR150" s="691"/>
      <c r="FS150" s="691"/>
      <c r="FT150" s="691"/>
      <c r="FU150" s="691"/>
      <c r="FV150" s="691"/>
      <c r="FW150" s="691"/>
      <c r="FX150" s="691"/>
      <c r="FY150" s="691"/>
      <c r="FZ150" s="691"/>
      <c r="GA150" s="691"/>
      <c r="GB150" s="691"/>
      <c r="GC150" s="691"/>
      <c r="GD150" s="691"/>
      <c r="GE150" s="691"/>
      <c r="GF150" s="691"/>
      <c r="GG150" s="691"/>
      <c r="GH150" s="691"/>
      <c r="GI150" s="691"/>
      <c r="GJ150" s="691"/>
      <c r="GK150" s="691"/>
      <c r="GL150" s="691"/>
      <c r="GM150" s="691"/>
      <c r="GN150" s="691"/>
      <c r="GO150" s="691"/>
      <c r="GP150" s="691"/>
      <c r="GQ150" s="691"/>
      <c r="GR150" s="691"/>
      <c r="GS150" s="691"/>
      <c r="GT150" s="691"/>
      <c r="GU150" s="691"/>
      <c r="GV150" s="691"/>
      <c r="GW150" s="691"/>
      <c r="GX150" s="691"/>
      <c r="GY150" s="691"/>
      <c r="GZ150" s="691"/>
      <c r="HA150" s="691"/>
      <c r="HB150" s="691"/>
      <c r="HC150" s="691"/>
      <c r="HD150" s="691"/>
      <c r="HE150" s="691"/>
      <c r="HF150" s="691"/>
      <c r="HG150" s="691"/>
      <c r="HH150" s="691"/>
      <c r="HI150" s="691"/>
      <c r="HJ150" s="691"/>
      <c r="HK150" s="691"/>
      <c r="HL150" s="691"/>
      <c r="HM150" s="691"/>
      <c r="HN150" s="691"/>
      <c r="HO150" s="691"/>
      <c r="HP150" s="691"/>
      <c r="HQ150" s="691"/>
      <c r="HR150" s="691"/>
      <c r="HS150" s="691"/>
      <c r="HT150" s="691"/>
      <c r="HU150" s="691"/>
      <c r="HV150" s="691"/>
      <c r="HW150" s="691"/>
      <c r="HX150" s="691"/>
      <c r="HY150" s="691"/>
      <c r="HZ150" s="691"/>
      <c r="IA150" s="691"/>
      <c r="IB150" s="691"/>
      <c r="IC150" s="691"/>
      <c r="ID150" s="691"/>
      <c r="IE150" s="691"/>
      <c r="IF150" s="691"/>
      <c r="IG150" s="691"/>
      <c r="IH150" s="691"/>
      <c r="II150" s="691"/>
      <c r="IJ150" s="691"/>
      <c r="IK150" s="691"/>
      <c r="IL150" s="691"/>
      <c r="IM150" s="691"/>
      <c r="IN150" s="691"/>
      <c r="IO150" s="691"/>
      <c r="IP150" s="691"/>
      <c r="IQ150" s="691"/>
      <c r="IR150" s="691"/>
      <c r="IS150" s="691"/>
      <c r="IT150" s="691"/>
      <c r="IU150" s="691"/>
      <c r="IV150" s="691"/>
      <c r="IW150" s="691"/>
      <c r="IX150" s="691"/>
      <c r="IY150" s="691"/>
      <c r="IZ150" s="691"/>
      <c r="JA150" s="691"/>
      <c r="JB150" s="691"/>
      <c r="JC150" s="691"/>
      <c r="JD150" s="691"/>
      <c r="JE150" s="691"/>
      <c r="JF150" s="691"/>
      <c r="JG150" s="691"/>
      <c r="JH150" s="691"/>
      <c r="JI150" s="691"/>
      <c r="JJ150" s="691"/>
      <c r="JK150" s="691"/>
      <c r="JL150" s="691"/>
      <c r="JM150" s="691"/>
      <c r="JN150" s="691"/>
      <c r="JO150" s="691"/>
    </row>
    <row r="151" spans="1:16384" s="692" customFormat="1" ht="187.5" customHeight="1" x14ac:dyDescent="0.25">
      <c r="A151" s="673">
        <v>123</v>
      </c>
      <c r="B151" s="797" t="s">
        <v>428</v>
      </c>
      <c r="C151" s="674">
        <v>80101706</v>
      </c>
      <c r="D151" s="675" t="s">
        <v>413</v>
      </c>
      <c r="E151" s="674" t="s">
        <v>89</v>
      </c>
      <c r="F151" s="674">
        <v>1</v>
      </c>
      <c r="G151" s="676" t="s">
        <v>97</v>
      </c>
      <c r="H151" s="815" t="s">
        <v>494</v>
      </c>
      <c r="I151" s="674" t="s">
        <v>79</v>
      </c>
      <c r="J151" s="674" t="s">
        <v>86</v>
      </c>
      <c r="K151" s="674" t="s">
        <v>719</v>
      </c>
      <c r="L151" s="693">
        <v>12036500</v>
      </c>
      <c r="M151" s="861">
        <v>12036500</v>
      </c>
      <c r="N151" s="679" t="s">
        <v>346</v>
      </c>
      <c r="O151" s="679" t="s">
        <v>50</v>
      </c>
      <c r="P151" s="680" t="s">
        <v>438</v>
      </c>
      <c r="Q151" s="681"/>
      <c r="R151" s="695" t="s">
        <v>702</v>
      </c>
      <c r="S151" s="696" t="s">
        <v>703</v>
      </c>
      <c r="T151" s="727">
        <v>42395</v>
      </c>
      <c r="U151" s="728" t="s">
        <v>704</v>
      </c>
      <c r="V151" s="729" t="s">
        <v>507</v>
      </c>
      <c r="W151" s="699">
        <v>12036500</v>
      </c>
      <c r="X151" s="670"/>
      <c r="Y151" s="699">
        <v>12036500</v>
      </c>
      <c r="Z151" s="699">
        <v>12036500</v>
      </c>
      <c r="AA151" s="728" t="s">
        <v>705</v>
      </c>
      <c r="AB151" s="844"/>
      <c r="AC151" s="844"/>
      <c r="AD151" s="844"/>
      <c r="AE151" s="844"/>
      <c r="AF151" s="844"/>
      <c r="AG151" s="844"/>
      <c r="AH151" s="728" t="s">
        <v>577</v>
      </c>
      <c r="AI151" s="727">
        <v>42761</v>
      </c>
      <c r="AJ151" s="727">
        <v>42865</v>
      </c>
      <c r="AK151" s="729" t="s">
        <v>706</v>
      </c>
      <c r="AL151" s="731" t="s">
        <v>406</v>
      </c>
      <c r="AM151" s="688"/>
      <c r="AN151" s="688"/>
      <c r="AO151" s="688"/>
      <c r="AP151" s="688"/>
      <c r="AQ151" s="688"/>
      <c r="AR151" s="689"/>
      <c r="AS151" s="689"/>
      <c r="AT151" s="690"/>
      <c r="AU151" s="690"/>
      <c r="AV151" s="690"/>
      <c r="AW151" s="690"/>
      <c r="AX151" s="690"/>
      <c r="AY151" s="690"/>
      <c r="AZ151" s="690"/>
      <c r="BA151" s="690"/>
      <c r="BB151" s="691"/>
      <c r="BC151" s="691"/>
      <c r="BD151" s="691"/>
      <c r="BE151" s="691"/>
      <c r="BF151" s="691"/>
      <c r="BG151" s="691"/>
      <c r="BH151" s="691"/>
      <c r="BI151" s="691"/>
      <c r="BJ151" s="691"/>
      <c r="BK151" s="691"/>
      <c r="BL151" s="691"/>
      <c r="BM151" s="691"/>
      <c r="BN151" s="691"/>
      <c r="BO151" s="691"/>
      <c r="BP151" s="691"/>
      <c r="BQ151" s="691"/>
      <c r="BR151" s="691"/>
      <c r="BS151" s="691"/>
      <c r="BT151" s="691"/>
      <c r="BU151" s="691"/>
      <c r="BV151" s="691"/>
      <c r="BW151" s="691"/>
      <c r="BX151" s="691"/>
      <c r="BY151" s="691"/>
      <c r="BZ151" s="691"/>
      <c r="CA151" s="691"/>
      <c r="CB151" s="691"/>
      <c r="CC151" s="691"/>
      <c r="CD151" s="691"/>
      <c r="CE151" s="691"/>
      <c r="CF151" s="691"/>
      <c r="CG151" s="691"/>
      <c r="CH151" s="691"/>
      <c r="CI151" s="691"/>
      <c r="CJ151" s="691"/>
      <c r="CK151" s="691"/>
      <c r="CL151" s="691"/>
      <c r="CM151" s="691"/>
      <c r="CN151" s="691"/>
      <c r="CO151" s="691"/>
      <c r="CP151" s="691"/>
      <c r="CQ151" s="691"/>
      <c r="CR151" s="691"/>
      <c r="CS151" s="691"/>
      <c r="CT151" s="691"/>
      <c r="CU151" s="691"/>
      <c r="CV151" s="691"/>
      <c r="CW151" s="691"/>
      <c r="CX151" s="691"/>
      <c r="CY151" s="691"/>
      <c r="CZ151" s="691"/>
      <c r="DA151" s="691"/>
      <c r="DB151" s="691"/>
      <c r="DC151" s="691"/>
      <c r="DD151" s="691"/>
      <c r="DE151" s="691"/>
      <c r="DF151" s="691"/>
      <c r="DG151" s="691"/>
      <c r="DH151" s="691"/>
      <c r="DI151" s="691"/>
      <c r="DJ151" s="691"/>
      <c r="DK151" s="691"/>
      <c r="DL151" s="691"/>
      <c r="DM151" s="691"/>
      <c r="DN151" s="691"/>
      <c r="DO151" s="691"/>
      <c r="DP151" s="691"/>
      <c r="DQ151" s="691"/>
      <c r="DR151" s="691"/>
      <c r="DS151" s="691"/>
      <c r="DT151" s="691"/>
      <c r="DU151" s="691"/>
      <c r="DV151" s="691"/>
      <c r="DW151" s="691"/>
      <c r="DX151" s="691"/>
      <c r="DY151" s="691"/>
      <c r="DZ151" s="691"/>
      <c r="EA151" s="691"/>
      <c r="EB151" s="691"/>
      <c r="EC151" s="691"/>
      <c r="ED151" s="691"/>
      <c r="EE151" s="691"/>
      <c r="EF151" s="691"/>
      <c r="EG151" s="691"/>
      <c r="EH151" s="691"/>
      <c r="EI151" s="691"/>
      <c r="EJ151" s="691"/>
      <c r="EK151" s="691"/>
      <c r="EL151" s="691"/>
      <c r="EM151" s="691"/>
      <c r="EN151" s="691"/>
      <c r="EO151" s="691"/>
      <c r="EP151" s="691"/>
      <c r="EQ151" s="691"/>
      <c r="ER151" s="691"/>
      <c r="ES151" s="691"/>
      <c r="ET151" s="691"/>
      <c r="EU151" s="691"/>
      <c r="EV151" s="691"/>
      <c r="EW151" s="691"/>
      <c r="EX151" s="691"/>
      <c r="EY151" s="691"/>
      <c r="EZ151" s="691"/>
      <c r="FA151" s="691"/>
      <c r="FB151" s="691"/>
      <c r="FC151" s="691"/>
      <c r="FD151" s="691"/>
      <c r="FE151" s="691"/>
      <c r="FF151" s="691"/>
      <c r="FG151" s="691"/>
      <c r="FH151" s="691"/>
      <c r="FI151" s="691"/>
      <c r="FJ151" s="691"/>
      <c r="FK151" s="691"/>
      <c r="FL151" s="691"/>
      <c r="FM151" s="691"/>
      <c r="FN151" s="691"/>
      <c r="FO151" s="691"/>
      <c r="FP151" s="691"/>
      <c r="FQ151" s="691"/>
      <c r="FR151" s="691"/>
      <c r="FS151" s="691"/>
      <c r="FT151" s="691"/>
      <c r="FU151" s="691"/>
      <c r="FV151" s="691"/>
      <c r="FW151" s="691"/>
      <c r="FX151" s="691"/>
      <c r="FY151" s="691"/>
      <c r="FZ151" s="691"/>
      <c r="GA151" s="691"/>
      <c r="GB151" s="691"/>
      <c r="GC151" s="691"/>
      <c r="GD151" s="691"/>
      <c r="GE151" s="691"/>
      <c r="GF151" s="691"/>
      <c r="GG151" s="691"/>
      <c r="GH151" s="691"/>
      <c r="GI151" s="691"/>
      <c r="GJ151" s="691"/>
      <c r="GK151" s="691"/>
      <c r="GL151" s="691"/>
      <c r="GM151" s="691"/>
      <c r="GN151" s="691"/>
      <c r="GO151" s="691"/>
      <c r="GP151" s="691"/>
      <c r="GQ151" s="691"/>
      <c r="GR151" s="691"/>
      <c r="GS151" s="691"/>
      <c r="GT151" s="691"/>
      <c r="GU151" s="691"/>
      <c r="GV151" s="691"/>
      <c r="GW151" s="691"/>
      <c r="GX151" s="691"/>
      <c r="GY151" s="691"/>
      <c r="GZ151" s="691"/>
      <c r="HA151" s="691"/>
      <c r="HB151" s="691"/>
      <c r="HC151" s="691"/>
      <c r="HD151" s="691"/>
      <c r="HE151" s="691"/>
      <c r="HF151" s="691"/>
      <c r="HG151" s="691"/>
      <c r="HH151" s="691"/>
      <c r="HI151" s="691"/>
      <c r="HJ151" s="691"/>
      <c r="HK151" s="691"/>
      <c r="HL151" s="691"/>
      <c r="HM151" s="691"/>
      <c r="HN151" s="691"/>
      <c r="HO151" s="691"/>
      <c r="HP151" s="691"/>
      <c r="HQ151" s="691"/>
      <c r="HR151" s="691"/>
      <c r="HS151" s="691"/>
      <c r="HT151" s="691"/>
      <c r="HU151" s="691"/>
      <c r="HV151" s="691"/>
      <c r="HW151" s="691"/>
      <c r="HX151" s="691"/>
      <c r="HY151" s="691"/>
      <c r="HZ151" s="691"/>
      <c r="IA151" s="691"/>
      <c r="IB151" s="691"/>
      <c r="IC151" s="691"/>
      <c r="ID151" s="691"/>
      <c r="IE151" s="691"/>
      <c r="IF151" s="691"/>
      <c r="IG151" s="691"/>
      <c r="IH151" s="691"/>
      <c r="II151" s="691"/>
      <c r="IJ151" s="691"/>
      <c r="IK151" s="691"/>
      <c r="IL151" s="691"/>
      <c r="IM151" s="691"/>
      <c r="IN151" s="691"/>
      <c r="IO151" s="691"/>
      <c r="IP151" s="691"/>
      <c r="IQ151" s="691"/>
      <c r="IR151" s="691"/>
      <c r="IS151" s="691"/>
      <c r="IT151" s="691"/>
      <c r="IU151" s="691"/>
      <c r="IV151" s="691"/>
      <c r="IW151" s="691"/>
      <c r="IX151" s="691"/>
      <c r="IY151" s="691"/>
      <c r="IZ151" s="691"/>
      <c r="JA151" s="691"/>
      <c r="JB151" s="691"/>
      <c r="JC151" s="691"/>
      <c r="JD151" s="691"/>
      <c r="JE151" s="691"/>
      <c r="JF151" s="691"/>
      <c r="JG151" s="691"/>
      <c r="JH151" s="691"/>
      <c r="JI151" s="691"/>
      <c r="JJ151" s="691"/>
      <c r="JK151" s="691"/>
      <c r="JL151" s="691"/>
      <c r="JM151" s="691"/>
      <c r="JN151" s="691"/>
      <c r="JO151" s="691"/>
    </row>
    <row r="152" spans="1:16384" s="854" customFormat="1" ht="93.75" customHeight="1" x14ac:dyDescent="0.25">
      <c r="A152" s="673">
        <v>124</v>
      </c>
      <c r="B152" s="797" t="s">
        <v>436</v>
      </c>
      <c r="C152" s="674">
        <v>80101706</v>
      </c>
      <c r="D152" s="675" t="s">
        <v>437</v>
      </c>
      <c r="E152" s="674" t="s">
        <v>89</v>
      </c>
      <c r="F152" s="674">
        <v>1</v>
      </c>
      <c r="G152" s="676" t="s">
        <v>97</v>
      </c>
      <c r="H152" s="815" t="s">
        <v>494</v>
      </c>
      <c r="I152" s="674" t="s">
        <v>79</v>
      </c>
      <c r="J152" s="674" t="s">
        <v>86</v>
      </c>
      <c r="K152" s="674" t="s">
        <v>720</v>
      </c>
      <c r="L152" s="693">
        <v>29750000</v>
      </c>
      <c r="M152" s="678">
        <v>29750000</v>
      </c>
      <c r="N152" s="679" t="s">
        <v>346</v>
      </c>
      <c r="O152" s="679" t="s">
        <v>50</v>
      </c>
      <c r="P152" s="680" t="s">
        <v>435</v>
      </c>
      <c r="Q152" s="681"/>
      <c r="R152" s="695" t="s">
        <v>592</v>
      </c>
      <c r="S152" s="696" t="s">
        <v>593</v>
      </c>
      <c r="T152" s="727">
        <v>42382</v>
      </c>
      <c r="U152" s="728" t="s">
        <v>594</v>
      </c>
      <c r="V152" s="729" t="s">
        <v>507</v>
      </c>
      <c r="W152" s="699">
        <v>29750000</v>
      </c>
      <c r="X152" s="670"/>
      <c r="Y152" s="699">
        <v>29750000</v>
      </c>
      <c r="Z152" s="699">
        <v>29750000</v>
      </c>
      <c r="AA152" s="728" t="s">
        <v>595</v>
      </c>
      <c r="AB152" s="844"/>
      <c r="AC152" s="844"/>
      <c r="AD152" s="844"/>
      <c r="AE152" s="844"/>
      <c r="AF152" s="844"/>
      <c r="AG152" s="844"/>
      <c r="AH152" s="728" t="s">
        <v>582</v>
      </c>
      <c r="AI152" s="727">
        <v>42748</v>
      </c>
      <c r="AJ152" s="727">
        <v>42850</v>
      </c>
      <c r="AK152" s="729" t="s">
        <v>544</v>
      </c>
      <c r="AL152" s="731" t="s">
        <v>398</v>
      </c>
      <c r="AM152" s="688"/>
      <c r="AN152" s="688"/>
      <c r="AO152" s="688"/>
      <c r="AP152" s="688"/>
      <c r="AQ152" s="688"/>
      <c r="AR152" s="689"/>
      <c r="AS152" s="689"/>
      <c r="AT152" s="690"/>
      <c r="AU152" s="690"/>
      <c r="AV152" s="690"/>
      <c r="AW152" s="690"/>
      <c r="AX152" s="690"/>
      <c r="AY152" s="690"/>
      <c r="AZ152" s="690"/>
      <c r="BA152" s="690"/>
      <c r="BB152" s="852"/>
      <c r="BC152" s="853"/>
      <c r="BD152" s="853"/>
      <c r="BE152" s="853"/>
      <c r="BF152" s="853"/>
      <c r="BG152" s="853"/>
      <c r="BH152" s="853"/>
      <c r="BI152" s="853"/>
      <c r="BJ152" s="853"/>
      <c r="BK152" s="853"/>
      <c r="BL152" s="853"/>
      <c r="BM152" s="853"/>
      <c r="BN152" s="853"/>
      <c r="BO152" s="853"/>
      <c r="BP152" s="853"/>
      <c r="BQ152" s="853"/>
      <c r="BR152" s="853"/>
      <c r="BS152" s="853"/>
      <c r="BT152" s="853"/>
      <c r="BU152" s="853"/>
      <c r="BV152" s="853"/>
      <c r="BW152" s="853"/>
      <c r="BX152" s="853"/>
      <c r="BY152" s="853"/>
      <c r="BZ152" s="853"/>
      <c r="CA152" s="853"/>
      <c r="CB152" s="853"/>
      <c r="CC152" s="853"/>
      <c r="CD152" s="853"/>
      <c r="CE152" s="853"/>
      <c r="CF152" s="853"/>
      <c r="CG152" s="853"/>
      <c r="CH152" s="853"/>
      <c r="CI152" s="853"/>
      <c r="CJ152" s="853"/>
      <c r="CK152" s="853"/>
      <c r="CL152" s="853"/>
      <c r="CM152" s="853"/>
      <c r="CN152" s="853"/>
      <c r="CO152" s="853"/>
      <c r="CP152" s="853"/>
      <c r="CQ152" s="853"/>
      <c r="CR152" s="853"/>
      <c r="CS152" s="853"/>
      <c r="CT152" s="853"/>
      <c r="CU152" s="853"/>
      <c r="CV152" s="853"/>
      <c r="CW152" s="853"/>
      <c r="CX152" s="853"/>
      <c r="CY152" s="853"/>
      <c r="CZ152" s="853"/>
      <c r="DA152" s="853"/>
      <c r="DB152" s="853"/>
      <c r="DC152" s="853"/>
      <c r="DD152" s="853"/>
      <c r="DE152" s="853"/>
      <c r="DF152" s="853"/>
      <c r="DG152" s="853"/>
      <c r="DH152" s="853"/>
      <c r="DI152" s="853"/>
      <c r="DJ152" s="853"/>
      <c r="DK152" s="853"/>
      <c r="DL152" s="853"/>
      <c r="DM152" s="853"/>
      <c r="DN152" s="853"/>
      <c r="DO152" s="853"/>
      <c r="DP152" s="853"/>
      <c r="DQ152" s="853"/>
      <c r="DR152" s="853"/>
      <c r="DS152" s="853"/>
      <c r="DT152" s="853"/>
      <c r="DU152" s="853"/>
      <c r="DV152" s="853"/>
      <c r="DW152" s="853"/>
      <c r="DX152" s="853"/>
      <c r="DY152" s="853"/>
      <c r="DZ152" s="853"/>
      <c r="EA152" s="853"/>
      <c r="EB152" s="853"/>
      <c r="EC152" s="853"/>
      <c r="ED152" s="853"/>
      <c r="EE152" s="853"/>
      <c r="EF152" s="853"/>
      <c r="EG152" s="853"/>
      <c r="EH152" s="853"/>
      <c r="EI152" s="853"/>
      <c r="EJ152" s="853"/>
      <c r="EK152" s="853"/>
      <c r="EL152" s="853"/>
      <c r="EM152" s="853"/>
      <c r="EN152" s="853"/>
      <c r="EO152" s="853"/>
      <c r="EP152" s="853"/>
      <c r="EQ152" s="853"/>
      <c r="ER152" s="853"/>
      <c r="ES152" s="853"/>
      <c r="ET152" s="853"/>
      <c r="EU152" s="853"/>
      <c r="EV152" s="853"/>
      <c r="EW152" s="853"/>
      <c r="EX152" s="853"/>
      <c r="EY152" s="853"/>
      <c r="EZ152" s="853"/>
      <c r="FA152" s="853"/>
      <c r="FB152" s="853"/>
      <c r="FC152" s="853"/>
      <c r="FD152" s="853"/>
      <c r="FE152" s="853"/>
      <c r="FF152" s="853"/>
      <c r="FG152" s="853"/>
      <c r="FH152" s="853"/>
      <c r="FI152" s="853"/>
      <c r="FJ152" s="853"/>
      <c r="FK152" s="853"/>
      <c r="FL152" s="853"/>
      <c r="FM152" s="853"/>
      <c r="FN152" s="853"/>
      <c r="FO152" s="853"/>
      <c r="FP152" s="853"/>
      <c r="FQ152" s="853"/>
      <c r="FR152" s="853"/>
      <c r="FS152" s="853"/>
      <c r="FT152" s="853"/>
      <c r="FU152" s="853"/>
      <c r="FV152" s="853"/>
      <c r="FW152" s="853"/>
      <c r="FX152" s="853"/>
      <c r="FY152" s="853"/>
      <c r="FZ152" s="853"/>
      <c r="GA152" s="853"/>
      <c r="GB152" s="853"/>
      <c r="GC152" s="853"/>
      <c r="GD152" s="853"/>
      <c r="GE152" s="853"/>
      <c r="GF152" s="853"/>
      <c r="GG152" s="853"/>
      <c r="GH152" s="853"/>
      <c r="GI152" s="853"/>
      <c r="GJ152" s="853"/>
      <c r="GK152" s="853"/>
      <c r="GL152" s="853"/>
      <c r="GM152" s="853"/>
      <c r="GN152" s="853"/>
      <c r="GO152" s="853"/>
      <c r="GP152" s="853"/>
      <c r="GQ152" s="853"/>
      <c r="GR152" s="853"/>
      <c r="GS152" s="853"/>
      <c r="GT152" s="853"/>
      <c r="GU152" s="853"/>
      <c r="GV152" s="853"/>
      <c r="GW152" s="853"/>
      <c r="GX152" s="853"/>
      <c r="GY152" s="853"/>
      <c r="GZ152" s="853"/>
      <c r="HA152" s="853"/>
      <c r="HB152" s="853"/>
      <c r="HC152" s="853"/>
      <c r="HD152" s="853"/>
      <c r="HE152" s="853"/>
      <c r="HF152" s="853"/>
      <c r="HG152" s="853"/>
      <c r="HH152" s="853"/>
      <c r="HI152" s="853"/>
      <c r="HJ152" s="853"/>
      <c r="HK152" s="853"/>
      <c r="HL152" s="853"/>
      <c r="HM152" s="853"/>
      <c r="HN152" s="853"/>
      <c r="HO152" s="853"/>
      <c r="HP152" s="853"/>
      <c r="HQ152" s="853"/>
      <c r="HR152" s="853"/>
      <c r="HS152" s="853"/>
      <c r="HT152" s="853"/>
      <c r="HU152" s="853"/>
      <c r="HV152" s="853"/>
      <c r="HW152" s="853"/>
      <c r="HX152" s="853"/>
      <c r="HY152" s="853"/>
      <c r="HZ152" s="853"/>
      <c r="IA152" s="853"/>
      <c r="IB152" s="853"/>
      <c r="IC152" s="853"/>
      <c r="ID152" s="853"/>
      <c r="IE152" s="853"/>
      <c r="IF152" s="853"/>
      <c r="IG152" s="853"/>
      <c r="IH152" s="853"/>
      <c r="II152" s="853"/>
      <c r="IJ152" s="853"/>
      <c r="IK152" s="853"/>
      <c r="IL152" s="853"/>
      <c r="IM152" s="853"/>
      <c r="IN152" s="853"/>
      <c r="IO152" s="853"/>
      <c r="IP152" s="853"/>
      <c r="IQ152" s="853"/>
      <c r="IR152" s="853"/>
      <c r="IS152" s="853"/>
      <c r="IT152" s="853"/>
      <c r="IU152" s="853"/>
      <c r="IV152" s="853"/>
      <c r="IW152" s="853"/>
      <c r="IX152" s="853"/>
      <c r="IY152" s="853"/>
      <c r="IZ152" s="853"/>
      <c r="JA152" s="853"/>
      <c r="JB152" s="853"/>
      <c r="JC152" s="853"/>
      <c r="JD152" s="853"/>
      <c r="JE152" s="853"/>
      <c r="JF152" s="853"/>
      <c r="JG152" s="853"/>
      <c r="JH152" s="853"/>
      <c r="JI152" s="853"/>
      <c r="JJ152" s="853"/>
      <c r="JK152" s="853"/>
      <c r="JL152" s="853"/>
      <c r="JM152" s="853"/>
      <c r="JN152" s="853"/>
      <c r="JO152" s="853"/>
    </row>
    <row r="153" spans="1:16384" s="692" customFormat="1" ht="60" customHeight="1" x14ac:dyDescent="0.25">
      <c r="A153" s="673">
        <v>125</v>
      </c>
      <c r="B153" s="797" t="s">
        <v>404</v>
      </c>
      <c r="C153" s="674">
        <v>80101706</v>
      </c>
      <c r="D153" s="675" t="s">
        <v>415</v>
      </c>
      <c r="E153" s="674" t="s">
        <v>89</v>
      </c>
      <c r="F153" s="674">
        <v>1</v>
      </c>
      <c r="G153" s="676" t="s">
        <v>104</v>
      </c>
      <c r="H153" s="815" t="s">
        <v>497</v>
      </c>
      <c r="I153" s="674" t="s">
        <v>79</v>
      </c>
      <c r="J153" s="674" t="s">
        <v>86</v>
      </c>
      <c r="K153" s="674" t="s">
        <v>720</v>
      </c>
      <c r="L153" s="693">
        <v>15024000</v>
      </c>
      <c r="M153" s="678">
        <v>15024000</v>
      </c>
      <c r="N153" s="679" t="s">
        <v>346</v>
      </c>
      <c r="O153" s="679" t="s">
        <v>50</v>
      </c>
      <c r="P153" s="680" t="s">
        <v>455</v>
      </c>
      <c r="Q153" s="681"/>
      <c r="R153" s="695" t="s">
        <v>779</v>
      </c>
      <c r="S153" s="695" t="s">
        <v>780</v>
      </c>
      <c r="T153" s="749">
        <v>42403</v>
      </c>
      <c r="U153" s="750" t="s">
        <v>781</v>
      </c>
      <c r="V153" s="751" t="s">
        <v>507</v>
      </c>
      <c r="W153" s="786">
        <v>15024000</v>
      </c>
      <c r="X153" s="670"/>
      <c r="Y153" s="786">
        <v>15024000</v>
      </c>
      <c r="Z153" s="786">
        <v>15024000</v>
      </c>
      <c r="AA153" s="728" t="s">
        <v>782</v>
      </c>
      <c r="AB153" s="844"/>
      <c r="AC153" s="844"/>
      <c r="AD153" s="844"/>
      <c r="AE153" s="844"/>
      <c r="AF153" s="844"/>
      <c r="AG153" s="844"/>
      <c r="AH153" s="728" t="s">
        <v>756</v>
      </c>
      <c r="AI153" s="727">
        <v>42769</v>
      </c>
      <c r="AJ153" s="727">
        <v>42857</v>
      </c>
      <c r="AK153" s="729" t="s">
        <v>571</v>
      </c>
      <c r="AL153" s="731" t="s">
        <v>404</v>
      </c>
      <c r="AM153" s="688"/>
      <c r="AN153" s="688"/>
      <c r="AO153" s="688"/>
      <c r="AP153" s="688"/>
      <c r="AQ153" s="688"/>
      <c r="AR153" s="689"/>
      <c r="AS153" s="689"/>
      <c r="AT153" s="690"/>
      <c r="AU153" s="690"/>
      <c r="AV153" s="690"/>
      <c r="AW153" s="690"/>
      <c r="AX153" s="690"/>
      <c r="AY153" s="690"/>
      <c r="AZ153" s="690"/>
      <c r="BA153" s="690"/>
      <c r="BB153" s="691"/>
      <c r="BC153" s="691"/>
      <c r="BD153" s="691"/>
      <c r="BE153" s="691"/>
      <c r="BF153" s="691"/>
      <c r="BG153" s="691"/>
      <c r="BH153" s="691"/>
      <c r="BI153" s="691"/>
      <c r="BJ153" s="691"/>
      <c r="BK153" s="691"/>
      <c r="BL153" s="691"/>
      <c r="BM153" s="691"/>
      <c r="BN153" s="691"/>
      <c r="BO153" s="691"/>
      <c r="BP153" s="691"/>
      <c r="BQ153" s="691"/>
      <c r="BR153" s="691"/>
      <c r="BS153" s="691"/>
      <c r="BT153" s="691"/>
      <c r="BU153" s="691"/>
      <c r="BV153" s="691"/>
      <c r="BW153" s="691"/>
      <c r="BX153" s="691"/>
      <c r="BY153" s="691"/>
      <c r="BZ153" s="691"/>
      <c r="CA153" s="691"/>
      <c r="CB153" s="691"/>
      <c r="CC153" s="691"/>
      <c r="CD153" s="691"/>
      <c r="CE153" s="691"/>
      <c r="CF153" s="691"/>
      <c r="CG153" s="691"/>
      <c r="CH153" s="691"/>
      <c r="CI153" s="691"/>
      <c r="CJ153" s="691"/>
      <c r="CK153" s="691"/>
      <c r="CL153" s="691"/>
      <c r="CM153" s="691"/>
      <c r="CN153" s="691"/>
      <c r="CO153" s="691"/>
      <c r="CP153" s="691"/>
      <c r="CQ153" s="691"/>
      <c r="CR153" s="691"/>
      <c r="CS153" s="691"/>
      <c r="CT153" s="691"/>
      <c r="CU153" s="691"/>
      <c r="CV153" s="691"/>
      <c r="CW153" s="691"/>
      <c r="CX153" s="691"/>
      <c r="CY153" s="691"/>
      <c r="CZ153" s="691"/>
      <c r="DA153" s="691"/>
      <c r="DB153" s="691"/>
      <c r="DC153" s="691"/>
      <c r="DD153" s="691"/>
      <c r="DE153" s="691"/>
      <c r="DF153" s="691"/>
      <c r="DG153" s="691"/>
      <c r="DH153" s="691"/>
      <c r="DI153" s="691"/>
      <c r="DJ153" s="691"/>
      <c r="DK153" s="691"/>
      <c r="DL153" s="691"/>
      <c r="DM153" s="691"/>
      <c r="DN153" s="691"/>
      <c r="DO153" s="691"/>
      <c r="DP153" s="691"/>
      <c r="DQ153" s="691"/>
      <c r="DR153" s="691"/>
      <c r="DS153" s="691"/>
      <c r="DT153" s="691"/>
      <c r="DU153" s="691"/>
      <c r="DV153" s="691"/>
      <c r="DW153" s="691"/>
      <c r="DX153" s="691"/>
      <c r="DY153" s="691"/>
      <c r="DZ153" s="691"/>
      <c r="EA153" s="691"/>
      <c r="EB153" s="691"/>
      <c r="EC153" s="691"/>
      <c r="ED153" s="691"/>
      <c r="EE153" s="691"/>
      <c r="EF153" s="691"/>
      <c r="EG153" s="691"/>
      <c r="EH153" s="691"/>
      <c r="EI153" s="691"/>
      <c r="EJ153" s="691"/>
      <c r="EK153" s="691"/>
      <c r="EL153" s="691"/>
      <c r="EM153" s="691"/>
      <c r="EN153" s="691"/>
      <c r="EO153" s="691"/>
      <c r="EP153" s="691"/>
      <c r="EQ153" s="691"/>
      <c r="ER153" s="691"/>
      <c r="ES153" s="691"/>
      <c r="ET153" s="691"/>
      <c r="EU153" s="691"/>
      <c r="EV153" s="691"/>
      <c r="EW153" s="691"/>
      <c r="EX153" s="691"/>
      <c r="EY153" s="691"/>
      <c r="EZ153" s="691"/>
      <c r="FA153" s="691"/>
      <c r="FB153" s="691"/>
      <c r="FC153" s="691"/>
      <c r="FD153" s="691"/>
      <c r="FE153" s="691"/>
      <c r="FF153" s="691"/>
      <c r="FG153" s="691"/>
      <c r="FH153" s="691"/>
      <c r="FI153" s="691"/>
      <c r="FJ153" s="691"/>
      <c r="FK153" s="691"/>
      <c r="FL153" s="691"/>
      <c r="FM153" s="691"/>
      <c r="FN153" s="691"/>
      <c r="FO153" s="691"/>
      <c r="FP153" s="691"/>
      <c r="FQ153" s="691"/>
      <c r="FR153" s="691"/>
      <c r="FS153" s="691"/>
      <c r="FT153" s="691"/>
      <c r="FU153" s="691"/>
      <c r="FV153" s="691"/>
      <c r="FW153" s="691"/>
      <c r="FX153" s="691"/>
      <c r="FY153" s="691"/>
      <c r="FZ153" s="691"/>
      <c r="GA153" s="691"/>
      <c r="GB153" s="691"/>
      <c r="GC153" s="691"/>
      <c r="GD153" s="691"/>
      <c r="GE153" s="691"/>
      <c r="GF153" s="691"/>
      <c r="GG153" s="691"/>
      <c r="GH153" s="691"/>
      <c r="GI153" s="691"/>
      <c r="GJ153" s="691"/>
      <c r="GK153" s="691"/>
      <c r="GL153" s="691"/>
      <c r="GM153" s="691"/>
      <c r="GN153" s="691"/>
      <c r="GO153" s="691"/>
      <c r="GP153" s="691"/>
      <c r="GQ153" s="691"/>
      <c r="GR153" s="691"/>
      <c r="GS153" s="691"/>
      <c r="GT153" s="691"/>
      <c r="GU153" s="691"/>
      <c r="GV153" s="691"/>
      <c r="GW153" s="691"/>
      <c r="GX153" s="691"/>
      <c r="GY153" s="691"/>
      <c r="GZ153" s="691"/>
      <c r="HA153" s="691"/>
      <c r="HB153" s="691"/>
      <c r="HC153" s="691"/>
      <c r="HD153" s="691"/>
      <c r="HE153" s="691"/>
      <c r="HF153" s="691"/>
      <c r="HG153" s="691"/>
      <c r="HH153" s="691"/>
      <c r="HI153" s="691"/>
      <c r="HJ153" s="691"/>
      <c r="HK153" s="691"/>
      <c r="HL153" s="691"/>
      <c r="HM153" s="691"/>
      <c r="HN153" s="691"/>
      <c r="HO153" s="691"/>
      <c r="HP153" s="691"/>
      <c r="HQ153" s="691"/>
      <c r="HR153" s="691"/>
      <c r="HS153" s="691"/>
      <c r="HT153" s="691"/>
      <c r="HU153" s="691"/>
      <c r="HV153" s="691"/>
      <c r="HW153" s="691"/>
      <c r="HX153" s="691"/>
      <c r="HY153" s="691"/>
      <c r="HZ153" s="691"/>
      <c r="IA153" s="691"/>
      <c r="IB153" s="691"/>
      <c r="IC153" s="691"/>
      <c r="ID153" s="691"/>
      <c r="IE153" s="691"/>
      <c r="IF153" s="691"/>
      <c r="IG153" s="691"/>
      <c r="IH153" s="691"/>
      <c r="II153" s="691"/>
      <c r="IJ153" s="691"/>
      <c r="IK153" s="691"/>
      <c r="IL153" s="691"/>
      <c r="IM153" s="691"/>
      <c r="IN153" s="691"/>
      <c r="IO153" s="691"/>
      <c r="IP153" s="691"/>
      <c r="IQ153" s="691"/>
      <c r="IR153" s="691"/>
      <c r="IS153" s="691"/>
      <c r="IT153" s="691"/>
      <c r="IU153" s="691"/>
      <c r="IV153" s="691"/>
      <c r="IW153" s="691"/>
      <c r="IX153" s="691"/>
      <c r="IY153" s="691"/>
      <c r="IZ153" s="691"/>
      <c r="JA153" s="691"/>
      <c r="JB153" s="691"/>
      <c r="JC153" s="691"/>
      <c r="JD153" s="691"/>
      <c r="JE153" s="691"/>
      <c r="JF153" s="691"/>
      <c r="JG153" s="691"/>
      <c r="JH153" s="691"/>
      <c r="JI153" s="691"/>
      <c r="JJ153" s="691"/>
      <c r="JK153" s="691"/>
      <c r="JL153" s="691"/>
      <c r="JM153" s="691"/>
      <c r="JN153" s="691"/>
      <c r="JO153" s="691"/>
    </row>
    <row r="154" spans="1:16384" s="854" customFormat="1" ht="187.5" customHeight="1" x14ac:dyDescent="0.25">
      <c r="A154" s="673">
        <v>126</v>
      </c>
      <c r="B154" s="797" t="s">
        <v>406</v>
      </c>
      <c r="C154" s="674">
        <v>80101706</v>
      </c>
      <c r="D154" s="675" t="s">
        <v>419</v>
      </c>
      <c r="E154" s="674" t="s">
        <v>89</v>
      </c>
      <c r="F154" s="674">
        <v>1</v>
      </c>
      <c r="G154" s="676" t="s">
        <v>97</v>
      </c>
      <c r="H154" s="815" t="s">
        <v>498</v>
      </c>
      <c r="I154" s="674" t="s">
        <v>79</v>
      </c>
      <c r="J154" s="674" t="s">
        <v>86</v>
      </c>
      <c r="K154" s="674" t="s">
        <v>719</v>
      </c>
      <c r="L154" s="693">
        <v>51750000</v>
      </c>
      <c r="M154" s="861">
        <v>51750000</v>
      </c>
      <c r="N154" s="679" t="s">
        <v>346</v>
      </c>
      <c r="O154" s="679" t="s">
        <v>50</v>
      </c>
      <c r="P154" s="680" t="s">
        <v>444</v>
      </c>
      <c r="Q154" s="681"/>
      <c r="R154" s="695" t="s">
        <v>587</v>
      </c>
      <c r="S154" s="696" t="s">
        <v>588</v>
      </c>
      <c r="T154" s="727">
        <v>42382</v>
      </c>
      <c r="U154" s="728" t="s">
        <v>589</v>
      </c>
      <c r="V154" s="729" t="s">
        <v>507</v>
      </c>
      <c r="W154" s="699">
        <v>51000000</v>
      </c>
      <c r="X154" s="670"/>
      <c r="Y154" s="699">
        <v>51000000</v>
      </c>
      <c r="Z154" s="699">
        <v>51000000</v>
      </c>
      <c r="AA154" s="728" t="s">
        <v>590</v>
      </c>
      <c r="AB154" s="844"/>
      <c r="AC154" s="844"/>
      <c r="AD154" s="844"/>
      <c r="AE154" s="844"/>
      <c r="AF154" s="844"/>
      <c r="AG154" s="844"/>
      <c r="AH154" s="728" t="s">
        <v>570</v>
      </c>
      <c r="AI154" s="727">
        <v>42748</v>
      </c>
      <c r="AJ154" s="727">
        <v>43091</v>
      </c>
      <c r="AK154" s="729" t="s">
        <v>591</v>
      </c>
      <c r="AL154" s="731" t="s">
        <v>406</v>
      </c>
      <c r="AM154" s="688"/>
      <c r="AN154" s="688"/>
      <c r="AO154" s="688"/>
      <c r="AP154" s="688"/>
      <c r="AQ154" s="688"/>
      <c r="AR154" s="689"/>
      <c r="AS154" s="689"/>
      <c r="AT154" s="690"/>
      <c r="AU154" s="690"/>
      <c r="AV154" s="690"/>
      <c r="AW154" s="690"/>
      <c r="AX154" s="690"/>
      <c r="AY154" s="690"/>
      <c r="AZ154" s="690"/>
      <c r="BA154" s="690"/>
      <c r="BB154" s="852"/>
      <c r="BC154" s="853"/>
      <c r="BD154" s="853"/>
      <c r="BE154" s="853"/>
      <c r="BF154" s="853"/>
      <c r="BG154" s="853"/>
      <c r="BH154" s="853"/>
      <c r="BI154" s="853"/>
      <c r="BJ154" s="853"/>
      <c r="BK154" s="853"/>
      <c r="BL154" s="853"/>
      <c r="BM154" s="853"/>
      <c r="BN154" s="853"/>
      <c r="BO154" s="853"/>
      <c r="BP154" s="853"/>
      <c r="BQ154" s="853"/>
      <c r="BR154" s="853"/>
      <c r="BS154" s="853"/>
      <c r="BT154" s="853"/>
      <c r="BU154" s="853"/>
      <c r="BV154" s="853"/>
      <c r="BW154" s="853"/>
      <c r="BX154" s="853"/>
      <c r="BY154" s="853"/>
      <c r="BZ154" s="853"/>
      <c r="CA154" s="853"/>
      <c r="CB154" s="853"/>
      <c r="CC154" s="853"/>
      <c r="CD154" s="853"/>
      <c r="CE154" s="853"/>
      <c r="CF154" s="853"/>
      <c r="CG154" s="853"/>
      <c r="CH154" s="853"/>
      <c r="CI154" s="853"/>
      <c r="CJ154" s="853"/>
      <c r="CK154" s="853"/>
      <c r="CL154" s="853"/>
      <c r="CM154" s="853"/>
      <c r="CN154" s="853"/>
      <c r="CO154" s="853"/>
      <c r="CP154" s="853"/>
      <c r="CQ154" s="853"/>
      <c r="CR154" s="853"/>
      <c r="CS154" s="853"/>
      <c r="CT154" s="853"/>
      <c r="CU154" s="853"/>
      <c r="CV154" s="853"/>
      <c r="CW154" s="853"/>
      <c r="CX154" s="853"/>
      <c r="CY154" s="853"/>
      <c r="CZ154" s="853"/>
      <c r="DA154" s="853"/>
      <c r="DB154" s="853"/>
      <c r="DC154" s="853"/>
      <c r="DD154" s="853"/>
      <c r="DE154" s="853"/>
      <c r="DF154" s="853"/>
      <c r="DG154" s="853"/>
      <c r="DH154" s="853"/>
      <c r="DI154" s="853"/>
      <c r="DJ154" s="853"/>
      <c r="DK154" s="853"/>
      <c r="DL154" s="853"/>
      <c r="DM154" s="853"/>
      <c r="DN154" s="853"/>
      <c r="DO154" s="853"/>
      <c r="DP154" s="853"/>
      <c r="DQ154" s="853"/>
      <c r="DR154" s="853"/>
      <c r="DS154" s="853"/>
      <c r="DT154" s="853"/>
      <c r="DU154" s="853"/>
      <c r="DV154" s="853"/>
      <c r="DW154" s="853"/>
      <c r="DX154" s="853"/>
      <c r="DY154" s="853"/>
      <c r="DZ154" s="853"/>
      <c r="EA154" s="853"/>
      <c r="EB154" s="853"/>
      <c r="EC154" s="853"/>
      <c r="ED154" s="853"/>
      <c r="EE154" s="853"/>
      <c r="EF154" s="853"/>
      <c r="EG154" s="853"/>
      <c r="EH154" s="853"/>
      <c r="EI154" s="853"/>
      <c r="EJ154" s="853"/>
      <c r="EK154" s="853"/>
      <c r="EL154" s="853"/>
      <c r="EM154" s="853"/>
      <c r="EN154" s="853"/>
      <c r="EO154" s="853"/>
      <c r="EP154" s="853"/>
      <c r="EQ154" s="853"/>
      <c r="ER154" s="853"/>
      <c r="ES154" s="853"/>
      <c r="ET154" s="853"/>
      <c r="EU154" s="853"/>
      <c r="EV154" s="853"/>
      <c r="EW154" s="853"/>
      <c r="EX154" s="853"/>
      <c r="EY154" s="853"/>
      <c r="EZ154" s="853"/>
      <c r="FA154" s="853"/>
      <c r="FB154" s="853"/>
      <c r="FC154" s="853"/>
      <c r="FD154" s="853"/>
      <c r="FE154" s="853"/>
      <c r="FF154" s="853"/>
      <c r="FG154" s="853"/>
      <c r="FH154" s="853"/>
      <c r="FI154" s="853"/>
      <c r="FJ154" s="853"/>
      <c r="FK154" s="853"/>
      <c r="FL154" s="853"/>
      <c r="FM154" s="853"/>
      <c r="FN154" s="853"/>
      <c r="FO154" s="853"/>
      <c r="FP154" s="853"/>
      <c r="FQ154" s="853"/>
      <c r="FR154" s="853"/>
      <c r="FS154" s="853"/>
      <c r="FT154" s="853"/>
      <c r="FU154" s="853"/>
      <c r="FV154" s="853"/>
      <c r="FW154" s="853"/>
      <c r="FX154" s="853"/>
      <c r="FY154" s="853"/>
      <c r="FZ154" s="853"/>
      <c r="GA154" s="853"/>
      <c r="GB154" s="853"/>
      <c r="GC154" s="853"/>
      <c r="GD154" s="853"/>
      <c r="GE154" s="853"/>
      <c r="GF154" s="853"/>
      <c r="GG154" s="853"/>
      <c r="GH154" s="853"/>
      <c r="GI154" s="853"/>
      <c r="GJ154" s="853"/>
      <c r="GK154" s="853"/>
      <c r="GL154" s="853"/>
      <c r="GM154" s="853"/>
      <c r="GN154" s="853"/>
      <c r="GO154" s="853"/>
      <c r="GP154" s="853"/>
      <c r="GQ154" s="853"/>
      <c r="GR154" s="853"/>
      <c r="GS154" s="853"/>
      <c r="GT154" s="853"/>
      <c r="GU154" s="853"/>
      <c r="GV154" s="853"/>
      <c r="GW154" s="853"/>
      <c r="GX154" s="853"/>
      <c r="GY154" s="853"/>
      <c r="GZ154" s="853"/>
      <c r="HA154" s="853"/>
      <c r="HB154" s="853"/>
      <c r="HC154" s="853"/>
      <c r="HD154" s="853"/>
      <c r="HE154" s="853"/>
      <c r="HF154" s="853"/>
      <c r="HG154" s="853"/>
      <c r="HH154" s="853"/>
      <c r="HI154" s="853"/>
      <c r="HJ154" s="853"/>
      <c r="HK154" s="853"/>
      <c r="HL154" s="853"/>
      <c r="HM154" s="853"/>
      <c r="HN154" s="853"/>
      <c r="HO154" s="853"/>
      <c r="HP154" s="853"/>
      <c r="HQ154" s="853"/>
      <c r="HR154" s="853"/>
      <c r="HS154" s="853"/>
      <c r="HT154" s="853"/>
      <c r="HU154" s="853"/>
      <c r="HV154" s="853"/>
      <c r="HW154" s="853"/>
      <c r="HX154" s="853"/>
      <c r="HY154" s="853"/>
      <c r="HZ154" s="853"/>
      <c r="IA154" s="853"/>
      <c r="IB154" s="853"/>
      <c r="IC154" s="853"/>
      <c r="ID154" s="853"/>
      <c r="IE154" s="853"/>
      <c r="IF154" s="853"/>
      <c r="IG154" s="853"/>
      <c r="IH154" s="853"/>
      <c r="II154" s="853"/>
      <c r="IJ154" s="853"/>
      <c r="IK154" s="853"/>
      <c r="IL154" s="853"/>
      <c r="IM154" s="853"/>
      <c r="IN154" s="853"/>
      <c r="IO154" s="853"/>
      <c r="IP154" s="853"/>
      <c r="IQ154" s="853"/>
      <c r="IR154" s="853"/>
      <c r="IS154" s="853"/>
      <c r="IT154" s="853"/>
      <c r="IU154" s="853"/>
      <c r="IV154" s="853"/>
      <c r="IW154" s="853"/>
      <c r="IX154" s="853"/>
      <c r="IY154" s="853"/>
      <c r="IZ154" s="853"/>
      <c r="JA154" s="853"/>
      <c r="JB154" s="853"/>
      <c r="JC154" s="853"/>
      <c r="JD154" s="853"/>
      <c r="JE154" s="853"/>
      <c r="JF154" s="853"/>
      <c r="JG154" s="853"/>
      <c r="JH154" s="853"/>
      <c r="JI154" s="853"/>
      <c r="JJ154" s="853"/>
      <c r="JK154" s="853"/>
      <c r="JL154" s="853"/>
      <c r="JM154" s="853"/>
      <c r="JN154" s="853"/>
      <c r="JO154" s="853"/>
    </row>
    <row r="155" spans="1:16384" s="692" customFormat="1" ht="90" x14ac:dyDescent="0.25">
      <c r="A155" s="673">
        <v>127</v>
      </c>
      <c r="B155" s="797" t="s">
        <v>403</v>
      </c>
      <c r="C155" s="674">
        <v>80101706</v>
      </c>
      <c r="D155" s="675" t="s">
        <v>414</v>
      </c>
      <c r="E155" s="674" t="s">
        <v>89</v>
      </c>
      <c r="F155" s="674">
        <v>1</v>
      </c>
      <c r="G155" s="676" t="s">
        <v>104</v>
      </c>
      <c r="H155" s="815" t="s">
        <v>494</v>
      </c>
      <c r="I155" s="674" t="s">
        <v>79</v>
      </c>
      <c r="J155" s="674" t="s">
        <v>86</v>
      </c>
      <c r="K155" s="674" t="s">
        <v>719</v>
      </c>
      <c r="L155" s="693">
        <v>12855500</v>
      </c>
      <c r="M155" s="861">
        <v>12855500</v>
      </c>
      <c r="N155" s="679" t="s">
        <v>346</v>
      </c>
      <c r="O155" s="679" t="s">
        <v>50</v>
      </c>
      <c r="P155" s="680" t="s">
        <v>434</v>
      </c>
      <c r="Q155" s="681"/>
      <c r="R155" s="695" t="s">
        <v>814</v>
      </c>
      <c r="S155" s="695" t="s">
        <v>813</v>
      </c>
      <c r="T155" s="683"/>
      <c r="U155" s="670"/>
      <c r="V155" s="684"/>
      <c r="W155" s="685"/>
      <c r="X155" s="670"/>
      <c r="Y155" s="685"/>
      <c r="Z155" s="685"/>
      <c r="AA155" s="684"/>
      <c r="AB155" s="844"/>
      <c r="AC155" s="844"/>
      <c r="AD155" s="844"/>
      <c r="AE155" s="844"/>
      <c r="AF155" s="844"/>
      <c r="AG155" s="844"/>
      <c r="AH155" s="686"/>
      <c r="AI155" s="687"/>
      <c r="AJ155" s="687"/>
      <c r="AK155" s="684"/>
      <c r="AL155" s="684"/>
      <c r="AM155" s="688"/>
      <c r="AN155" s="688"/>
      <c r="AO155" s="688"/>
      <c r="AP155" s="688"/>
      <c r="AQ155" s="688"/>
      <c r="AR155" s="689"/>
      <c r="AS155" s="689"/>
      <c r="AT155" s="690"/>
      <c r="AU155" s="690"/>
      <c r="AV155" s="690"/>
      <c r="AW155" s="690"/>
      <c r="AX155" s="690"/>
      <c r="AY155" s="690"/>
      <c r="AZ155" s="690"/>
      <c r="BA155" s="690"/>
      <c r="BB155" s="691"/>
      <c r="BC155" s="691"/>
      <c r="BD155" s="691"/>
      <c r="BE155" s="691"/>
      <c r="BF155" s="691"/>
      <c r="BG155" s="691"/>
      <c r="BH155" s="691"/>
      <c r="BI155" s="691"/>
      <c r="BJ155" s="691"/>
      <c r="BK155" s="691"/>
      <c r="BL155" s="691"/>
      <c r="BM155" s="691"/>
      <c r="BN155" s="691"/>
      <c r="BO155" s="691"/>
      <c r="BP155" s="691"/>
      <c r="BQ155" s="691"/>
      <c r="BR155" s="691"/>
      <c r="BS155" s="691"/>
      <c r="BT155" s="691"/>
      <c r="BU155" s="691"/>
      <c r="BV155" s="691"/>
      <c r="BW155" s="691"/>
      <c r="BX155" s="691"/>
      <c r="BY155" s="691"/>
      <c r="BZ155" s="691"/>
      <c r="CA155" s="691"/>
      <c r="CB155" s="691"/>
      <c r="CC155" s="691"/>
      <c r="CD155" s="691"/>
      <c r="CE155" s="691"/>
      <c r="CF155" s="691"/>
      <c r="CG155" s="691"/>
      <c r="CH155" s="691"/>
      <c r="CI155" s="691"/>
      <c r="CJ155" s="691"/>
      <c r="CK155" s="691"/>
      <c r="CL155" s="691"/>
      <c r="CM155" s="691"/>
      <c r="CN155" s="691"/>
      <c r="CO155" s="691"/>
      <c r="CP155" s="691"/>
      <c r="CQ155" s="691"/>
      <c r="CR155" s="691"/>
      <c r="CS155" s="691"/>
      <c r="CT155" s="691"/>
      <c r="CU155" s="691"/>
      <c r="CV155" s="691"/>
      <c r="CW155" s="691"/>
      <c r="CX155" s="691"/>
      <c r="CY155" s="691"/>
      <c r="CZ155" s="691"/>
      <c r="DA155" s="691"/>
      <c r="DB155" s="691"/>
      <c r="DC155" s="691"/>
      <c r="DD155" s="691"/>
      <c r="DE155" s="691"/>
      <c r="DF155" s="691"/>
      <c r="DG155" s="691"/>
      <c r="DH155" s="691"/>
      <c r="DI155" s="691"/>
      <c r="DJ155" s="691"/>
      <c r="DK155" s="691"/>
      <c r="DL155" s="691"/>
      <c r="DM155" s="691"/>
      <c r="DN155" s="691"/>
      <c r="DO155" s="691"/>
      <c r="DP155" s="691"/>
      <c r="DQ155" s="691"/>
      <c r="DR155" s="691"/>
      <c r="DS155" s="691"/>
      <c r="DT155" s="691"/>
      <c r="DU155" s="691"/>
      <c r="DV155" s="691"/>
      <c r="DW155" s="691"/>
      <c r="DX155" s="691"/>
      <c r="DY155" s="691"/>
      <c r="DZ155" s="691"/>
      <c r="EA155" s="691"/>
      <c r="EB155" s="691"/>
      <c r="EC155" s="691"/>
      <c r="ED155" s="691"/>
      <c r="EE155" s="691"/>
      <c r="EF155" s="691"/>
      <c r="EG155" s="691"/>
      <c r="EH155" s="691"/>
      <c r="EI155" s="691"/>
      <c r="EJ155" s="691"/>
      <c r="EK155" s="691"/>
      <c r="EL155" s="691"/>
      <c r="EM155" s="691"/>
      <c r="EN155" s="691"/>
      <c r="EO155" s="691"/>
      <c r="EP155" s="691"/>
      <c r="EQ155" s="691"/>
      <c r="ER155" s="691"/>
      <c r="ES155" s="691"/>
      <c r="ET155" s="691"/>
      <c r="EU155" s="691"/>
      <c r="EV155" s="691"/>
      <c r="EW155" s="691"/>
      <c r="EX155" s="691"/>
      <c r="EY155" s="691"/>
      <c r="EZ155" s="691"/>
      <c r="FA155" s="691"/>
      <c r="FB155" s="691"/>
      <c r="FC155" s="691"/>
      <c r="FD155" s="691"/>
      <c r="FE155" s="691"/>
      <c r="FF155" s="691"/>
      <c r="FG155" s="691"/>
      <c r="FH155" s="691"/>
      <c r="FI155" s="691"/>
      <c r="FJ155" s="691"/>
      <c r="FK155" s="691"/>
      <c r="FL155" s="691"/>
      <c r="FM155" s="691"/>
      <c r="FN155" s="691"/>
      <c r="FO155" s="691"/>
      <c r="FP155" s="691"/>
      <c r="FQ155" s="691"/>
      <c r="FR155" s="691"/>
      <c r="FS155" s="691"/>
      <c r="FT155" s="691"/>
      <c r="FU155" s="691"/>
      <c r="FV155" s="691"/>
      <c r="FW155" s="691"/>
      <c r="FX155" s="691"/>
      <c r="FY155" s="691"/>
      <c r="FZ155" s="691"/>
      <c r="GA155" s="691"/>
      <c r="GB155" s="691"/>
      <c r="GC155" s="691"/>
      <c r="GD155" s="691"/>
      <c r="GE155" s="691"/>
      <c r="GF155" s="691"/>
      <c r="GG155" s="691"/>
      <c r="GH155" s="691"/>
      <c r="GI155" s="691"/>
      <c r="GJ155" s="691"/>
      <c r="GK155" s="691"/>
      <c r="GL155" s="691"/>
      <c r="GM155" s="691"/>
      <c r="GN155" s="691"/>
      <c r="GO155" s="691"/>
      <c r="GP155" s="691"/>
      <c r="GQ155" s="691"/>
      <c r="GR155" s="691"/>
      <c r="GS155" s="691"/>
      <c r="GT155" s="691"/>
      <c r="GU155" s="691"/>
      <c r="GV155" s="691"/>
      <c r="GW155" s="691"/>
      <c r="GX155" s="691"/>
      <c r="GY155" s="691"/>
      <c r="GZ155" s="691"/>
      <c r="HA155" s="691"/>
      <c r="HB155" s="691"/>
      <c r="HC155" s="691"/>
      <c r="HD155" s="691"/>
      <c r="HE155" s="691"/>
      <c r="HF155" s="691"/>
      <c r="HG155" s="691"/>
      <c r="HH155" s="691"/>
      <c r="HI155" s="691"/>
      <c r="HJ155" s="691"/>
      <c r="HK155" s="691"/>
      <c r="HL155" s="691"/>
      <c r="HM155" s="691"/>
      <c r="HN155" s="691"/>
      <c r="HO155" s="691"/>
      <c r="HP155" s="691"/>
      <c r="HQ155" s="691"/>
      <c r="HR155" s="691"/>
      <c r="HS155" s="691"/>
      <c r="HT155" s="691"/>
      <c r="HU155" s="691"/>
      <c r="HV155" s="691"/>
      <c r="HW155" s="691"/>
      <c r="HX155" s="691"/>
      <c r="HY155" s="691"/>
      <c r="HZ155" s="691"/>
      <c r="IA155" s="691"/>
      <c r="IB155" s="691"/>
      <c r="IC155" s="691"/>
      <c r="ID155" s="691"/>
      <c r="IE155" s="691"/>
      <c r="IF155" s="691"/>
      <c r="IG155" s="691"/>
      <c r="IH155" s="691"/>
      <c r="II155" s="691"/>
      <c r="IJ155" s="691"/>
      <c r="IK155" s="691"/>
      <c r="IL155" s="691"/>
      <c r="IM155" s="691"/>
      <c r="IN155" s="691"/>
      <c r="IO155" s="691"/>
      <c r="IP155" s="691"/>
      <c r="IQ155" s="691"/>
      <c r="IR155" s="691"/>
      <c r="IS155" s="691"/>
      <c r="IT155" s="691"/>
      <c r="IU155" s="691"/>
      <c r="IV155" s="691"/>
      <c r="IW155" s="691"/>
      <c r="IX155" s="691"/>
      <c r="IY155" s="691"/>
      <c r="IZ155" s="691"/>
      <c r="JA155" s="691"/>
      <c r="JB155" s="691"/>
      <c r="JC155" s="691"/>
      <c r="JD155" s="691"/>
      <c r="JE155" s="691"/>
      <c r="JF155" s="691"/>
      <c r="JG155" s="691"/>
      <c r="JH155" s="691"/>
      <c r="JI155" s="691"/>
      <c r="JJ155" s="691"/>
      <c r="JK155" s="691"/>
      <c r="JL155" s="691"/>
      <c r="JM155" s="691"/>
      <c r="JN155" s="691"/>
      <c r="JO155" s="691"/>
    </row>
    <row r="156" spans="1:16384" s="854" customFormat="1" ht="243.75" customHeight="1" x14ac:dyDescent="0.25">
      <c r="A156" s="673">
        <v>128</v>
      </c>
      <c r="B156" s="797" t="s">
        <v>407</v>
      </c>
      <c r="C156" s="674">
        <v>80101706</v>
      </c>
      <c r="D156" s="675" t="s">
        <v>422</v>
      </c>
      <c r="E156" s="674" t="s">
        <v>89</v>
      </c>
      <c r="F156" s="674">
        <v>1</v>
      </c>
      <c r="G156" s="676" t="s">
        <v>97</v>
      </c>
      <c r="H156" s="815" t="s">
        <v>498</v>
      </c>
      <c r="I156" s="674" t="s">
        <v>79</v>
      </c>
      <c r="J156" s="674" t="s">
        <v>86</v>
      </c>
      <c r="K156" s="674" t="s">
        <v>723</v>
      </c>
      <c r="L156" s="693">
        <v>80500000</v>
      </c>
      <c r="M156" s="678">
        <v>80500000</v>
      </c>
      <c r="N156" s="679" t="s">
        <v>346</v>
      </c>
      <c r="O156" s="679" t="s">
        <v>50</v>
      </c>
      <c r="P156" s="680" t="s">
        <v>53</v>
      </c>
      <c r="Q156" s="681"/>
      <c r="R156" s="695" t="s">
        <v>561</v>
      </c>
      <c r="S156" s="696" t="s">
        <v>562</v>
      </c>
      <c r="T156" s="727">
        <v>42380</v>
      </c>
      <c r="U156" s="728" t="s">
        <v>563</v>
      </c>
      <c r="V156" s="729" t="s">
        <v>507</v>
      </c>
      <c r="W156" s="699">
        <v>80500000</v>
      </c>
      <c r="X156" s="670"/>
      <c r="Y156" s="699">
        <v>80500000</v>
      </c>
      <c r="Z156" s="699">
        <v>80500000</v>
      </c>
      <c r="AA156" s="728" t="s">
        <v>564</v>
      </c>
      <c r="AB156" s="844"/>
      <c r="AC156" s="844"/>
      <c r="AD156" s="844"/>
      <c r="AE156" s="844"/>
      <c r="AF156" s="844"/>
      <c r="AG156" s="844"/>
      <c r="AH156" s="728" t="s">
        <v>554</v>
      </c>
      <c r="AI156" s="727">
        <v>42746</v>
      </c>
      <c r="AJ156" s="727">
        <v>43094</v>
      </c>
      <c r="AK156" s="729" t="s">
        <v>565</v>
      </c>
      <c r="AL156" s="731" t="s">
        <v>407</v>
      </c>
      <c r="AM156" s="688"/>
      <c r="AN156" s="688"/>
      <c r="AO156" s="688"/>
      <c r="AP156" s="688"/>
      <c r="AQ156" s="688"/>
      <c r="AR156" s="689"/>
      <c r="AS156" s="689"/>
      <c r="AT156" s="690"/>
      <c r="AU156" s="690"/>
      <c r="AV156" s="690"/>
      <c r="AW156" s="690"/>
      <c r="AX156" s="690"/>
      <c r="AY156" s="690"/>
      <c r="AZ156" s="690"/>
      <c r="BA156" s="690"/>
      <c r="BB156" s="852"/>
      <c r="BC156" s="853"/>
      <c r="BD156" s="853"/>
      <c r="BE156" s="853"/>
      <c r="BF156" s="853"/>
      <c r="BG156" s="853"/>
      <c r="BH156" s="853"/>
      <c r="BI156" s="853"/>
      <c r="BJ156" s="853"/>
      <c r="BK156" s="853"/>
      <c r="BL156" s="853"/>
      <c r="BM156" s="853"/>
      <c r="BN156" s="853"/>
      <c r="BO156" s="853"/>
      <c r="BP156" s="853"/>
      <c r="BQ156" s="853"/>
      <c r="BR156" s="853"/>
      <c r="BS156" s="853"/>
      <c r="BT156" s="853"/>
      <c r="BU156" s="853"/>
      <c r="BV156" s="853"/>
      <c r="BW156" s="853"/>
      <c r="BX156" s="853"/>
      <c r="BY156" s="853"/>
      <c r="BZ156" s="853"/>
      <c r="CA156" s="853"/>
      <c r="CB156" s="853"/>
      <c r="CC156" s="853"/>
      <c r="CD156" s="853"/>
      <c r="CE156" s="853"/>
      <c r="CF156" s="853"/>
      <c r="CG156" s="853"/>
      <c r="CH156" s="853"/>
      <c r="CI156" s="853"/>
      <c r="CJ156" s="853"/>
      <c r="CK156" s="853"/>
      <c r="CL156" s="853"/>
      <c r="CM156" s="853"/>
      <c r="CN156" s="853"/>
      <c r="CO156" s="853"/>
      <c r="CP156" s="853"/>
      <c r="CQ156" s="853"/>
      <c r="CR156" s="853"/>
      <c r="CS156" s="853"/>
      <c r="CT156" s="853"/>
      <c r="CU156" s="853"/>
      <c r="CV156" s="853"/>
      <c r="CW156" s="853"/>
      <c r="CX156" s="853"/>
      <c r="CY156" s="853"/>
      <c r="CZ156" s="853"/>
      <c r="DA156" s="853"/>
      <c r="DB156" s="853"/>
      <c r="DC156" s="853"/>
      <c r="DD156" s="853"/>
      <c r="DE156" s="853"/>
      <c r="DF156" s="853"/>
      <c r="DG156" s="853"/>
      <c r="DH156" s="853"/>
      <c r="DI156" s="853"/>
      <c r="DJ156" s="853"/>
      <c r="DK156" s="853"/>
      <c r="DL156" s="853"/>
      <c r="DM156" s="853"/>
      <c r="DN156" s="853"/>
      <c r="DO156" s="853"/>
      <c r="DP156" s="853"/>
      <c r="DQ156" s="853"/>
      <c r="DR156" s="853"/>
      <c r="DS156" s="853"/>
      <c r="DT156" s="853"/>
      <c r="DU156" s="853"/>
      <c r="DV156" s="853"/>
      <c r="DW156" s="853"/>
      <c r="DX156" s="853"/>
      <c r="DY156" s="853"/>
      <c r="DZ156" s="853"/>
      <c r="EA156" s="853"/>
      <c r="EB156" s="853"/>
      <c r="EC156" s="853"/>
      <c r="ED156" s="853"/>
      <c r="EE156" s="853"/>
      <c r="EF156" s="853"/>
      <c r="EG156" s="853"/>
      <c r="EH156" s="853"/>
      <c r="EI156" s="853"/>
      <c r="EJ156" s="853"/>
      <c r="EK156" s="853"/>
      <c r="EL156" s="853"/>
      <c r="EM156" s="853"/>
      <c r="EN156" s="853"/>
      <c r="EO156" s="853"/>
      <c r="EP156" s="853"/>
      <c r="EQ156" s="853"/>
      <c r="ER156" s="853"/>
      <c r="ES156" s="853"/>
      <c r="ET156" s="853"/>
      <c r="EU156" s="853"/>
      <c r="EV156" s="853"/>
      <c r="EW156" s="853"/>
      <c r="EX156" s="853"/>
      <c r="EY156" s="853"/>
      <c r="EZ156" s="853"/>
      <c r="FA156" s="853"/>
      <c r="FB156" s="853"/>
      <c r="FC156" s="853"/>
      <c r="FD156" s="853"/>
      <c r="FE156" s="853"/>
      <c r="FF156" s="853"/>
      <c r="FG156" s="853"/>
      <c r="FH156" s="853"/>
      <c r="FI156" s="853"/>
      <c r="FJ156" s="853"/>
      <c r="FK156" s="853"/>
      <c r="FL156" s="853"/>
      <c r="FM156" s="853"/>
      <c r="FN156" s="853"/>
      <c r="FO156" s="853"/>
      <c r="FP156" s="853"/>
      <c r="FQ156" s="853"/>
      <c r="FR156" s="853"/>
      <c r="FS156" s="853"/>
      <c r="FT156" s="853"/>
      <c r="FU156" s="853"/>
      <c r="FV156" s="853"/>
      <c r="FW156" s="853"/>
      <c r="FX156" s="853"/>
      <c r="FY156" s="853"/>
      <c r="FZ156" s="853"/>
      <c r="GA156" s="853"/>
      <c r="GB156" s="853"/>
      <c r="GC156" s="853"/>
      <c r="GD156" s="853"/>
      <c r="GE156" s="853"/>
      <c r="GF156" s="853"/>
      <c r="GG156" s="853"/>
      <c r="GH156" s="853"/>
      <c r="GI156" s="853"/>
      <c r="GJ156" s="853"/>
      <c r="GK156" s="853"/>
      <c r="GL156" s="853"/>
      <c r="GM156" s="853"/>
      <c r="GN156" s="853"/>
      <c r="GO156" s="853"/>
      <c r="GP156" s="853"/>
      <c r="GQ156" s="853"/>
      <c r="GR156" s="853"/>
      <c r="GS156" s="853"/>
      <c r="GT156" s="853"/>
      <c r="GU156" s="853"/>
      <c r="GV156" s="853"/>
      <c r="GW156" s="853"/>
      <c r="GX156" s="853"/>
      <c r="GY156" s="853"/>
      <c r="GZ156" s="853"/>
      <c r="HA156" s="853"/>
      <c r="HB156" s="853"/>
      <c r="HC156" s="853"/>
      <c r="HD156" s="853"/>
      <c r="HE156" s="853"/>
      <c r="HF156" s="853"/>
      <c r="HG156" s="853"/>
      <c r="HH156" s="853"/>
      <c r="HI156" s="853"/>
      <c r="HJ156" s="853"/>
      <c r="HK156" s="853"/>
      <c r="HL156" s="853"/>
      <c r="HM156" s="853"/>
      <c r="HN156" s="853"/>
      <c r="HO156" s="853"/>
      <c r="HP156" s="853"/>
      <c r="HQ156" s="853"/>
      <c r="HR156" s="853"/>
      <c r="HS156" s="853"/>
      <c r="HT156" s="853"/>
      <c r="HU156" s="853"/>
      <c r="HV156" s="853"/>
      <c r="HW156" s="853"/>
      <c r="HX156" s="853"/>
      <c r="HY156" s="853"/>
      <c r="HZ156" s="853"/>
      <c r="IA156" s="853"/>
      <c r="IB156" s="853"/>
      <c r="IC156" s="853"/>
      <c r="ID156" s="853"/>
      <c r="IE156" s="853"/>
      <c r="IF156" s="853"/>
      <c r="IG156" s="853"/>
      <c r="IH156" s="853"/>
      <c r="II156" s="853"/>
      <c r="IJ156" s="853"/>
      <c r="IK156" s="853"/>
      <c r="IL156" s="853"/>
      <c r="IM156" s="853"/>
      <c r="IN156" s="853"/>
      <c r="IO156" s="853"/>
      <c r="IP156" s="853"/>
      <c r="IQ156" s="853"/>
      <c r="IR156" s="853"/>
      <c r="IS156" s="853"/>
      <c r="IT156" s="853"/>
      <c r="IU156" s="853"/>
      <c r="IV156" s="853"/>
      <c r="IW156" s="853"/>
      <c r="IX156" s="853"/>
      <c r="IY156" s="853"/>
      <c r="IZ156" s="853"/>
      <c r="JA156" s="853"/>
      <c r="JB156" s="853"/>
      <c r="JC156" s="853"/>
      <c r="JD156" s="853"/>
      <c r="JE156" s="853"/>
      <c r="JF156" s="853"/>
      <c r="JG156" s="853"/>
      <c r="JH156" s="853"/>
      <c r="JI156" s="853"/>
      <c r="JJ156" s="853"/>
      <c r="JK156" s="853"/>
      <c r="JL156" s="853"/>
      <c r="JM156" s="853"/>
      <c r="JN156" s="853"/>
      <c r="JO156" s="853"/>
    </row>
    <row r="157" spans="1:16384" s="692" customFormat="1" ht="90" customHeight="1" x14ac:dyDescent="0.25">
      <c r="A157" s="673">
        <v>129</v>
      </c>
      <c r="B157" s="797" t="s">
        <v>405</v>
      </c>
      <c r="C157" s="674">
        <v>80101706</v>
      </c>
      <c r="D157" s="675" t="s">
        <v>417</v>
      </c>
      <c r="E157" s="674" t="s">
        <v>89</v>
      </c>
      <c r="F157" s="674">
        <v>1</v>
      </c>
      <c r="G157" s="676" t="s">
        <v>97</v>
      </c>
      <c r="H157" s="815" t="s">
        <v>494</v>
      </c>
      <c r="I157" s="674" t="s">
        <v>79</v>
      </c>
      <c r="J157" s="674" t="s">
        <v>86</v>
      </c>
      <c r="K157" s="674" t="s">
        <v>719</v>
      </c>
      <c r="L157" s="693">
        <v>25725000</v>
      </c>
      <c r="M157" s="861">
        <v>25725000</v>
      </c>
      <c r="N157" s="679" t="s">
        <v>346</v>
      </c>
      <c r="O157" s="679" t="s">
        <v>50</v>
      </c>
      <c r="P157" s="680" t="s">
        <v>798</v>
      </c>
      <c r="Q157" s="681"/>
      <c r="R157" s="695" t="s">
        <v>842</v>
      </c>
      <c r="S157" s="695" t="s">
        <v>843</v>
      </c>
      <c r="T157" s="749">
        <v>42769</v>
      </c>
      <c r="U157" s="750" t="s">
        <v>844</v>
      </c>
      <c r="V157" s="751" t="s">
        <v>507</v>
      </c>
      <c r="W157" s="745">
        <v>22050000</v>
      </c>
      <c r="X157" s="670"/>
      <c r="Y157" s="746">
        <f>W157</f>
        <v>22050000</v>
      </c>
      <c r="Z157" s="746">
        <f>W157</f>
        <v>22050000</v>
      </c>
      <c r="AA157" s="728" t="s">
        <v>845</v>
      </c>
      <c r="AB157" s="844"/>
      <c r="AC157" s="844"/>
      <c r="AD157" s="844"/>
      <c r="AE157" s="844"/>
      <c r="AF157" s="844"/>
      <c r="AG157" s="844"/>
      <c r="AH157" s="728" t="s">
        <v>756</v>
      </c>
      <c r="AI157" s="727">
        <v>42769</v>
      </c>
      <c r="AJ157" s="727">
        <v>42857</v>
      </c>
      <c r="AK157" s="729" t="s">
        <v>846</v>
      </c>
      <c r="AL157" s="752" t="s">
        <v>405</v>
      </c>
      <c r="AM157" s="688"/>
      <c r="AN157" s="688"/>
      <c r="AO157" s="688"/>
      <c r="AP157" s="688"/>
      <c r="AQ157" s="688"/>
      <c r="AR157" s="689"/>
      <c r="AS157" s="689"/>
      <c r="AT157" s="690"/>
      <c r="AU157" s="690"/>
      <c r="AV157" s="690"/>
      <c r="AW157" s="690"/>
      <c r="AX157" s="690"/>
      <c r="AY157" s="690"/>
      <c r="AZ157" s="690"/>
      <c r="BA157" s="690"/>
      <c r="BB157" s="691"/>
      <c r="BC157" s="691"/>
      <c r="BD157" s="691"/>
      <c r="BE157" s="691"/>
      <c r="BF157" s="691"/>
      <c r="BG157" s="691"/>
      <c r="BH157" s="691"/>
      <c r="BI157" s="691"/>
      <c r="BJ157" s="691"/>
      <c r="BK157" s="691"/>
      <c r="BL157" s="691"/>
      <c r="BM157" s="691"/>
      <c r="BN157" s="691"/>
      <c r="BO157" s="691"/>
      <c r="BP157" s="691"/>
      <c r="BQ157" s="691"/>
      <c r="BR157" s="691"/>
      <c r="BS157" s="691"/>
      <c r="BT157" s="691"/>
      <c r="BU157" s="691"/>
      <c r="BV157" s="691"/>
      <c r="BW157" s="691"/>
      <c r="BX157" s="691"/>
      <c r="BY157" s="691"/>
      <c r="BZ157" s="691"/>
      <c r="CA157" s="691"/>
      <c r="CB157" s="691"/>
      <c r="CC157" s="691"/>
      <c r="CD157" s="691"/>
      <c r="CE157" s="691"/>
      <c r="CF157" s="691"/>
      <c r="CG157" s="691"/>
      <c r="CH157" s="691"/>
      <c r="CI157" s="691"/>
      <c r="CJ157" s="691"/>
      <c r="CK157" s="691"/>
      <c r="CL157" s="691"/>
      <c r="CM157" s="691"/>
      <c r="CN157" s="691"/>
      <c r="CO157" s="691"/>
      <c r="CP157" s="691"/>
      <c r="CQ157" s="691"/>
      <c r="CR157" s="691"/>
      <c r="CS157" s="691"/>
      <c r="CT157" s="691"/>
      <c r="CU157" s="691"/>
      <c r="CV157" s="691"/>
      <c r="CW157" s="691"/>
      <c r="CX157" s="691"/>
      <c r="CY157" s="691"/>
      <c r="CZ157" s="691"/>
      <c r="DA157" s="691"/>
      <c r="DB157" s="691"/>
      <c r="DC157" s="691"/>
      <c r="DD157" s="691"/>
      <c r="DE157" s="691"/>
      <c r="DF157" s="691"/>
      <c r="DG157" s="691"/>
      <c r="DH157" s="691"/>
      <c r="DI157" s="691"/>
      <c r="DJ157" s="691"/>
      <c r="DK157" s="691"/>
      <c r="DL157" s="691"/>
      <c r="DM157" s="691"/>
      <c r="DN157" s="691"/>
      <c r="DO157" s="691"/>
      <c r="DP157" s="691"/>
      <c r="DQ157" s="691"/>
      <c r="DR157" s="691"/>
      <c r="DS157" s="691"/>
      <c r="DT157" s="691"/>
      <c r="DU157" s="691"/>
      <c r="DV157" s="691"/>
      <c r="DW157" s="691"/>
      <c r="DX157" s="691"/>
      <c r="DY157" s="691"/>
      <c r="DZ157" s="691"/>
      <c r="EA157" s="691"/>
      <c r="EB157" s="691"/>
      <c r="EC157" s="691"/>
      <c r="ED157" s="691"/>
      <c r="EE157" s="691"/>
      <c r="EF157" s="691"/>
      <c r="EG157" s="691"/>
      <c r="EH157" s="691"/>
      <c r="EI157" s="691"/>
      <c r="EJ157" s="691"/>
      <c r="EK157" s="691"/>
      <c r="EL157" s="691"/>
      <c r="EM157" s="691"/>
      <c r="EN157" s="691"/>
      <c r="EO157" s="691"/>
      <c r="EP157" s="691"/>
      <c r="EQ157" s="691"/>
      <c r="ER157" s="691"/>
      <c r="ES157" s="691"/>
      <c r="ET157" s="691"/>
      <c r="EU157" s="691"/>
      <c r="EV157" s="691"/>
      <c r="EW157" s="691"/>
      <c r="EX157" s="691"/>
      <c r="EY157" s="691"/>
      <c r="EZ157" s="691"/>
      <c r="FA157" s="691"/>
      <c r="FB157" s="691"/>
      <c r="FC157" s="691"/>
      <c r="FD157" s="691"/>
      <c r="FE157" s="691"/>
      <c r="FF157" s="691"/>
      <c r="FG157" s="691"/>
      <c r="FH157" s="691"/>
      <c r="FI157" s="691"/>
      <c r="FJ157" s="691"/>
      <c r="FK157" s="691"/>
      <c r="FL157" s="691"/>
      <c r="FM157" s="691"/>
      <c r="FN157" s="691"/>
      <c r="FO157" s="691"/>
      <c r="FP157" s="691"/>
      <c r="FQ157" s="691"/>
      <c r="FR157" s="691"/>
      <c r="FS157" s="691"/>
      <c r="FT157" s="691"/>
      <c r="FU157" s="691"/>
      <c r="FV157" s="691"/>
      <c r="FW157" s="691"/>
      <c r="FX157" s="691"/>
      <c r="FY157" s="691"/>
      <c r="FZ157" s="691"/>
      <c r="GA157" s="691"/>
      <c r="GB157" s="691"/>
      <c r="GC157" s="691"/>
      <c r="GD157" s="691"/>
      <c r="GE157" s="691"/>
      <c r="GF157" s="691"/>
      <c r="GG157" s="691"/>
      <c r="GH157" s="691"/>
      <c r="GI157" s="691"/>
      <c r="GJ157" s="691"/>
      <c r="GK157" s="691"/>
      <c r="GL157" s="691"/>
      <c r="GM157" s="691"/>
      <c r="GN157" s="691"/>
      <c r="GO157" s="691"/>
      <c r="GP157" s="691"/>
      <c r="GQ157" s="691"/>
      <c r="GR157" s="691"/>
      <c r="GS157" s="691"/>
      <c r="GT157" s="691"/>
      <c r="GU157" s="691"/>
      <c r="GV157" s="691"/>
      <c r="GW157" s="691"/>
      <c r="GX157" s="691"/>
      <c r="GY157" s="691"/>
      <c r="GZ157" s="691"/>
      <c r="HA157" s="691"/>
      <c r="HB157" s="691"/>
      <c r="HC157" s="691"/>
      <c r="HD157" s="691"/>
      <c r="HE157" s="691"/>
      <c r="HF157" s="691"/>
      <c r="HG157" s="691"/>
      <c r="HH157" s="691"/>
      <c r="HI157" s="691"/>
      <c r="HJ157" s="691"/>
      <c r="HK157" s="691"/>
      <c r="HL157" s="691"/>
      <c r="HM157" s="691"/>
      <c r="HN157" s="691"/>
      <c r="HO157" s="691"/>
      <c r="HP157" s="691"/>
      <c r="HQ157" s="691"/>
      <c r="HR157" s="691"/>
      <c r="HS157" s="691"/>
      <c r="HT157" s="691"/>
      <c r="HU157" s="691"/>
      <c r="HV157" s="691"/>
      <c r="HW157" s="691"/>
      <c r="HX157" s="691"/>
      <c r="HY157" s="691"/>
      <c r="HZ157" s="691"/>
      <c r="IA157" s="691"/>
      <c r="IB157" s="691"/>
      <c r="IC157" s="691"/>
      <c r="ID157" s="691"/>
      <c r="IE157" s="691"/>
      <c r="IF157" s="691"/>
      <c r="IG157" s="691"/>
      <c r="IH157" s="691"/>
      <c r="II157" s="691"/>
      <c r="IJ157" s="691"/>
      <c r="IK157" s="691"/>
      <c r="IL157" s="691"/>
      <c r="IM157" s="691"/>
      <c r="IN157" s="691"/>
      <c r="IO157" s="691"/>
      <c r="IP157" s="691"/>
      <c r="IQ157" s="691"/>
      <c r="IR157" s="691"/>
      <c r="IS157" s="691"/>
      <c r="IT157" s="691"/>
      <c r="IU157" s="691"/>
      <c r="IV157" s="691"/>
      <c r="IW157" s="691"/>
      <c r="IX157" s="691"/>
      <c r="IY157" s="691"/>
      <c r="IZ157" s="691"/>
      <c r="JA157" s="691"/>
      <c r="JB157" s="691"/>
      <c r="JC157" s="691"/>
      <c r="JD157" s="691"/>
      <c r="JE157" s="691"/>
      <c r="JF157" s="691"/>
      <c r="JG157" s="691"/>
      <c r="JH157" s="691"/>
      <c r="JI157" s="691"/>
      <c r="JJ157" s="691"/>
      <c r="JK157" s="691"/>
      <c r="JL157" s="691"/>
      <c r="JM157" s="691"/>
      <c r="JN157" s="691"/>
      <c r="JO157" s="691"/>
    </row>
    <row r="158" spans="1:16384" s="692" customFormat="1" ht="60" customHeight="1" x14ac:dyDescent="0.25">
      <c r="A158" s="673">
        <v>130</v>
      </c>
      <c r="B158" s="797" t="s">
        <v>404</v>
      </c>
      <c r="C158" s="674">
        <v>80101706</v>
      </c>
      <c r="D158" s="675" t="s">
        <v>415</v>
      </c>
      <c r="E158" s="674" t="s">
        <v>89</v>
      </c>
      <c r="F158" s="674">
        <v>1</v>
      </c>
      <c r="G158" s="676" t="s">
        <v>104</v>
      </c>
      <c r="H158" s="815" t="s">
        <v>494</v>
      </c>
      <c r="I158" s="674" t="s">
        <v>79</v>
      </c>
      <c r="J158" s="674" t="s">
        <v>86</v>
      </c>
      <c r="K158" s="674" t="s">
        <v>720</v>
      </c>
      <c r="L158" s="693">
        <v>22200000</v>
      </c>
      <c r="M158" s="678">
        <v>22200000</v>
      </c>
      <c r="N158" s="679" t="s">
        <v>346</v>
      </c>
      <c r="O158" s="679" t="s">
        <v>50</v>
      </c>
      <c r="P158" s="680" t="s">
        <v>455</v>
      </c>
      <c r="Q158" s="681"/>
      <c r="R158" s="695" t="s">
        <v>862</v>
      </c>
      <c r="S158" s="695" t="s">
        <v>863</v>
      </c>
      <c r="T158" s="683"/>
      <c r="U158" s="670"/>
      <c r="V158" s="684"/>
      <c r="W158" s="746">
        <v>21498000</v>
      </c>
      <c r="X158" s="670"/>
      <c r="Y158" s="746">
        <v>21498000</v>
      </c>
      <c r="Z158" s="746">
        <v>21498000</v>
      </c>
      <c r="AA158" s="684"/>
      <c r="AB158" s="844"/>
      <c r="AC158" s="844"/>
      <c r="AD158" s="844"/>
      <c r="AE158" s="844"/>
      <c r="AF158" s="844"/>
      <c r="AG158" s="844"/>
      <c r="AH158" s="686"/>
      <c r="AI158" s="687"/>
      <c r="AJ158" s="687"/>
      <c r="AK158" s="684"/>
      <c r="AL158" s="684"/>
      <c r="AM158" s="688"/>
      <c r="AN158" s="688"/>
      <c r="AO158" s="688"/>
      <c r="AP158" s="688"/>
      <c r="AQ158" s="688"/>
      <c r="AR158" s="689"/>
      <c r="AS158" s="689"/>
      <c r="AT158" s="690"/>
      <c r="AU158" s="690"/>
      <c r="AV158" s="690"/>
      <c r="AW158" s="690"/>
      <c r="AX158" s="690"/>
      <c r="AY158" s="690"/>
      <c r="AZ158" s="690"/>
      <c r="BA158" s="690"/>
      <c r="BB158" s="691"/>
      <c r="BC158" s="691"/>
      <c r="BD158" s="691"/>
      <c r="BE158" s="691"/>
      <c r="BF158" s="691"/>
      <c r="BG158" s="691"/>
      <c r="BH158" s="691"/>
      <c r="BI158" s="691"/>
      <c r="BJ158" s="691"/>
      <c r="BK158" s="691"/>
      <c r="BL158" s="691"/>
      <c r="BM158" s="691"/>
      <c r="BN158" s="691"/>
      <c r="BO158" s="691"/>
      <c r="BP158" s="691"/>
      <c r="BQ158" s="691"/>
      <c r="BR158" s="691"/>
      <c r="BS158" s="691"/>
      <c r="BT158" s="691"/>
      <c r="BU158" s="691"/>
      <c r="BV158" s="691"/>
      <c r="BW158" s="691"/>
      <c r="BX158" s="691"/>
      <c r="BY158" s="691"/>
      <c r="BZ158" s="691"/>
      <c r="CA158" s="691"/>
      <c r="CB158" s="691"/>
      <c r="CC158" s="691"/>
      <c r="CD158" s="691"/>
      <c r="CE158" s="691"/>
      <c r="CF158" s="691"/>
      <c r="CG158" s="691"/>
      <c r="CH158" s="691"/>
      <c r="CI158" s="691"/>
      <c r="CJ158" s="691"/>
      <c r="CK158" s="691"/>
      <c r="CL158" s="691"/>
      <c r="CM158" s="691"/>
      <c r="CN158" s="691"/>
      <c r="CO158" s="691"/>
      <c r="CP158" s="691"/>
      <c r="CQ158" s="691"/>
      <c r="CR158" s="691"/>
      <c r="CS158" s="691"/>
      <c r="CT158" s="691"/>
      <c r="CU158" s="691"/>
      <c r="CV158" s="691"/>
      <c r="CW158" s="691"/>
      <c r="CX158" s="691"/>
      <c r="CY158" s="691"/>
      <c r="CZ158" s="691"/>
      <c r="DA158" s="691"/>
      <c r="DB158" s="691"/>
      <c r="DC158" s="691"/>
      <c r="DD158" s="691"/>
      <c r="DE158" s="691"/>
      <c r="DF158" s="691"/>
      <c r="DG158" s="691"/>
      <c r="DH158" s="691"/>
      <c r="DI158" s="691"/>
      <c r="DJ158" s="691"/>
      <c r="DK158" s="691"/>
      <c r="DL158" s="691"/>
      <c r="DM158" s="691"/>
      <c r="DN158" s="691"/>
      <c r="DO158" s="691"/>
      <c r="DP158" s="691"/>
      <c r="DQ158" s="691"/>
      <c r="DR158" s="691"/>
      <c r="DS158" s="691"/>
      <c r="DT158" s="691"/>
      <c r="DU158" s="691"/>
      <c r="DV158" s="691"/>
      <c r="DW158" s="691"/>
      <c r="DX158" s="691"/>
      <c r="DY158" s="691"/>
      <c r="DZ158" s="691"/>
      <c r="EA158" s="691"/>
      <c r="EB158" s="691"/>
      <c r="EC158" s="691"/>
      <c r="ED158" s="691"/>
      <c r="EE158" s="691"/>
      <c r="EF158" s="691"/>
      <c r="EG158" s="691"/>
      <c r="EH158" s="691"/>
      <c r="EI158" s="691"/>
      <c r="EJ158" s="691"/>
      <c r="EK158" s="691"/>
      <c r="EL158" s="691"/>
      <c r="EM158" s="691"/>
      <c r="EN158" s="691"/>
      <c r="EO158" s="691"/>
      <c r="EP158" s="691"/>
      <c r="EQ158" s="691"/>
      <c r="ER158" s="691"/>
      <c r="ES158" s="691"/>
      <c r="ET158" s="691"/>
      <c r="EU158" s="691"/>
      <c r="EV158" s="691"/>
      <c r="EW158" s="691"/>
      <c r="EX158" s="691"/>
      <c r="EY158" s="691"/>
      <c r="EZ158" s="691"/>
      <c r="FA158" s="691"/>
      <c r="FB158" s="691"/>
      <c r="FC158" s="691"/>
      <c r="FD158" s="691"/>
      <c r="FE158" s="691"/>
      <c r="FF158" s="691"/>
      <c r="FG158" s="691"/>
      <c r="FH158" s="691"/>
      <c r="FI158" s="691"/>
      <c r="FJ158" s="691"/>
      <c r="FK158" s="691"/>
      <c r="FL158" s="691"/>
      <c r="FM158" s="691"/>
      <c r="FN158" s="691"/>
      <c r="FO158" s="691"/>
      <c r="FP158" s="691"/>
      <c r="FQ158" s="691"/>
      <c r="FR158" s="691"/>
      <c r="FS158" s="691"/>
      <c r="FT158" s="691"/>
      <c r="FU158" s="691"/>
      <c r="FV158" s="691"/>
      <c r="FW158" s="691"/>
      <c r="FX158" s="691"/>
      <c r="FY158" s="691"/>
      <c r="FZ158" s="691"/>
      <c r="GA158" s="691"/>
      <c r="GB158" s="691"/>
      <c r="GC158" s="691"/>
      <c r="GD158" s="691"/>
      <c r="GE158" s="691"/>
      <c r="GF158" s="691"/>
      <c r="GG158" s="691"/>
      <c r="GH158" s="691"/>
      <c r="GI158" s="691"/>
      <c r="GJ158" s="691"/>
      <c r="GK158" s="691"/>
      <c r="GL158" s="691"/>
      <c r="GM158" s="691"/>
      <c r="GN158" s="691"/>
      <c r="GO158" s="691"/>
      <c r="GP158" s="691"/>
      <c r="GQ158" s="691"/>
      <c r="GR158" s="691"/>
      <c r="GS158" s="691"/>
      <c r="GT158" s="691"/>
      <c r="GU158" s="691"/>
      <c r="GV158" s="691"/>
      <c r="GW158" s="691"/>
      <c r="GX158" s="691"/>
      <c r="GY158" s="691"/>
      <c r="GZ158" s="691"/>
      <c r="HA158" s="691"/>
      <c r="HB158" s="691"/>
      <c r="HC158" s="691"/>
      <c r="HD158" s="691"/>
      <c r="HE158" s="691"/>
      <c r="HF158" s="691"/>
      <c r="HG158" s="691"/>
      <c r="HH158" s="691"/>
      <c r="HI158" s="691"/>
      <c r="HJ158" s="691"/>
      <c r="HK158" s="691"/>
      <c r="HL158" s="691"/>
      <c r="HM158" s="691"/>
      <c r="HN158" s="691"/>
      <c r="HO158" s="691"/>
      <c r="HP158" s="691"/>
      <c r="HQ158" s="691"/>
      <c r="HR158" s="691"/>
      <c r="HS158" s="691"/>
      <c r="HT158" s="691"/>
      <c r="HU158" s="691"/>
      <c r="HV158" s="691"/>
      <c r="HW158" s="691"/>
      <c r="HX158" s="691"/>
      <c r="HY158" s="691"/>
      <c r="HZ158" s="691"/>
      <c r="IA158" s="691"/>
      <c r="IB158" s="691"/>
      <c r="IC158" s="691"/>
      <c r="ID158" s="691"/>
      <c r="IE158" s="691"/>
      <c r="IF158" s="691"/>
      <c r="IG158" s="691"/>
      <c r="IH158" s="691"/>
      <c r="II158" s="691"/>
      <c r="IJ158" s="691"/>
      <c r="IK158" s="691"/>
      <c r="IL158" s="691"/>
      <c r="IM158" s="691"/>
      <c r="IN158" s="691"/>
      <c r="IO158" s="691"/>
      <c r="IP158" s="691"/>
      <c r="IQ158" s="691"/>
      <c r="IR158" s="691"/>
      <c r="IS158" s="691"/>
      <c r="IT158" s="691"/>
      <c r="IU158" s="691"/>
      <c r="IV158" s="691"/>
      <c r="IW158" s="691"/>
      <c r="IX158" s="691"/>
      <c r="IY158" s="691"/>
      <c r="IZ158" s="691"/>
      <c r="JA158" s="691"/>
      <c r="JB158" s="691"/>
      <c r="JC158" s="691"/>
      <c r="JD158" s="691"/>
      <c r="JE158" s="691"/>
      <c r="JF158" s="691"/>
      <c r="JG158" s="691"/>
      <c r="JH158" s="691"/>
      <c r="JI158" s="691"/>
      <c r="JJ158" s="691"/>
      <c r="JK158" s="691"/>
      <c r="JL158" s="691"/>
      <c r="JM158" s="691"/>
      <c r="JN158" s="691"/>
      <c r="JO158" s="691"/>
    </row>
    <row r="159" spans="1:16384" s="692" customFormat="1" ht="33" customHeight="1" x14ac:dyDescent="0.25">
      <c r="A159" s="948">
        <v>131</v>
      </c>
      <c r="B159" s="797" t="s">
        <v>430</v>
      </c>
      <c r="C159" s="674">
        <v>80101706</v>
      </c>
      <c r="D159" s="950" t="s">
        <v>447</v>
      </c>
      <c r="E159" s="674" t="s">
        <v>89</v>
      </c>
      <c r="F159" s="674">
        <v>1</v>
      </c>
      <c r="G159" s="676" t="s">
        <v>97</v>
      </c>
      <c r="H159" s="815" t="s">
        <v>494</v>
      </c>
      <c r="I159" s="674" t="s">
        <v>79</v>
      </c>
      <c r="J159" s="674" t="s">
        <v>86</v>
      </c>
      <c r="K159" s="674" t="s">
        <v>719</v>
      </c>
      <c r="L159" s="693">
        <v>8750000</v>
      </c>
      <c r="M159" s="861">
        <v>8750000</v>
      </c>
      <c r="N159" s="952" t="s">
        <v>346</v>
      </c>
      <c r="O159" s="952" t="s">
        <v>50</v>
      </c>
      <c r="P159" s="954" t="s">
        <v>443</v>
      </c>
      <c r="Q159" s="681"/>
      <c r="R159" s="956" t="s">
        <v>521</v>
      </c>
      <c r="S159" s="958" t="s">
        <v>522</v>
      </c>
      <c r="T159" s="941">
        <v>42375</v>
      </c>
      <c r="U159" s="943" t="s">
        <v>523</v>
      </c>
      <c r="V159" s="943" t="s">
        <v>507</v>
      </c>
      <c r="W159" s="861">
        <v>8750000</v>
      </c>
      <c r="X159" s="670"/>
      <c r="Y159" s="699">
        <v>8750000</v>
      </c>
      <c r="Z159" s="699">
        <v>8750000</v>
      </c>
      <c r="AA159" s="943" t="s">
        <v>509</v>
      </c>
      <c r="AB159" s="844"/>
      <c r="AC159" s="844"/>
      <c r="AD159" s="844"/>
      <c r="AE159" s="844"/>
      <c r="AF159" s="844"/>
      <c r="AG159" s="844"/>
      <c r="AH159" s="943" t="s">
        <v>510</v>
      </c>
      <c r="AI159" s="941">
        <v>42741</v>
      </c>
      <c r="AJ159" s="941">
        <v>42845</v>
      </c>
      <c r="AK159" s="943" t="s">
        <v>511</v>
      </c>
      <c r="AL159" s="945" t="s">
        <v>512</v>
      </c>
      <c r="AM159" s="937"/>
      <c r="AN159" s="937"/>
      <c r="AO159" s="937"/>
      <c r="AP159" s="937"/>
      <c r="AQ159" s="937"/>
      <c r="AR159" s="937"/>
      <c r="AS159" s="937"/>
      <c r="AT159" s="937"/>
      <c r="AU159" s="937"/>
      <c r="AV159" s="937"/>
      <c r="AW159" s="937"/>
      <c r="AX159" s="937"/>
      <c r="AY159" s="937"/>
      <c r="AZ159" s="937"/>
      <c r="BA159" s="937"/>
      <c r="BB159" s="939"/>
      <c r="BC159" s="937"/>
      <c r="BD159" s="937"/>
      <c r="BE159" s="937"/>
      <c r="BF159" s="937"/>
      <c r="BG159" s="937"/>
      <c r="BH159" s="937"/>
      <c r="BI159" s="937"/>
      <c r="BJ159" s="937"/>
      <c r="BK159" s="937"/>
      <c r="BL159" s="937"/>
      <c r="BM159" s="937"/>
      <c r="BN159" s="937"/>
      <c r="BO159" s="937"/>
      <c r="BP159" s="937"/>
      <c r="BQ159" s="937"/>
      <c r="BR159" s="937"/>
      <c r="BS159" s="937"/>
      <c r="BT159" s="937"/>
      <c r="BU159" s="937"/>
      <c r="BV159" s="937"/>
      <c r="BW159" s="937"/>
      <c r="BX159" s="937"/>
      <c r="BY159" s="937"/>
      <c r="BZ159" s="937"/>
      <c r="CA159" s="937"/>
      <c r="CB159" s="937"/>
      <c r="CC159" s="937"/>
      <c r="CD159" s="937"/>
      <c r="CE159" s="937"/>
      <c r="CF159" s="937"/>
      <c r="CG159" s="937"/>
      <c r="CH159" s="937"/>
      <c r="CI159" s="937"/>
      <c r="CJ159" s="937"/>
      <c r="CK159" s="937"/>
      <c r="CL159" s="937"/>
      <c r="CM159" s="937"/>
      <c r="CN159" s="937"/>
      <c r="CO159" s="937"/>
      <c r="CP159" s="937"/>
      <c r="CQ159" s="937"/>
      <c r="CR159" s="937"/>
      <c r="CS159" s="937"/>
      <c r="CT159" s="937"/>
      <c r="CU159" s="937"/>
      <c r="CV159" s="937"/>
      <c r="CW159" s="937"/>
      <c r="CX159" s="937"/>
      <c r="CY159" s="937"/>
      <c r="CZ159" s="937"/>
      <c r="DA159" s="937"/>
      <c r="DB159" s="937"/>
      <c r="DC159" s="937"/>
      <c r="DD159" s="937"/>
      <c r="DE159" s="937"/>
      <c r="DF159" s="937"/>
      <c r="DG159" s="937"/>
      <c r="DH159" s="937"/>
      <c r="DI159" s="937"/>
      <c r="DJ159" s="937"/>
      <c r="DK159" s="937"/>
      <c r="DL159" s="937"/>
      <c r="DM159" s="937"/>
      <c r="DN159" s="937"/>
      <c r="DO159" s="937"/>
      <c r="DP159" s="937"/>
      <c r="DQ159" s="937"/>
      <c r="DR159" s="937"/>
      <c r="DS159" s="937"/>
      <c r="DT159" s="937"/>
      <c r="DU159" s="937"/>
      <c r="DV159" s="937"/>
      <c r="DW159" s="937"/>
      <c r="DX159" s="937"/>
      <c r="DY159" s="937"/>
      <c r="DZ159" s="937"/>
      <c r="EA159" s="937"/>
      <c r="EB159" s="937"/>
      <c r="EC159" s="937"/>
      <c r="ED159" s="937"/>
      <c r="EE159" s="937"/>
      <c r="EF159" s="937"/>
      <c r="EG159" s="937"/>
      <c r="EH159" s="937"/>
      <c r="EI159" s="937"/>
      <c r="EJ159" s="937"/>
      <c r="EK159" s="937"/>
      <c r="EL159" s="937"/>
      <c r="EM159" s="937"/>
      <c r="EN159" s="937"/>
      <c r="EO159" s="937"/>
      <c r="EP159" s="937"/>
      <c r="EQ159" s="937"/>
      <c r="ER159" s="937"/>
      <c r="ES159" s="937"/>
      <c r="ET159" s="937"/>
      <c r="EU159" s="937"/>
      <c r="EV159" s="937"/>
      <c r="EW159" s="937"/>
      <c r="EX159" s="937"/>
      <c r="EY159" s="937"/>
      <c r="EZ159" s="937"/>
      <c r="FA159" s="937"/>
      <c r="FB159" s="937"/>
      <c r="FC159" s="937"/>
      <c r="FD159" s="937"/>
      <c r="FE159" s="937"/>
      <c r="FF159" s="937"/>
      <c r="FG159" s="937"/>
      <c r="FH159" s="937"/>
      <c r="FI159" s="937"/>
      <c r="FJ159" s="937"/>
      <c r="FK159" s="937"/>
      <c r="FL159" s="937"/>
      <c r="FM159" s="937"/>
      <c r="FN159" s="937"/>
      <c r="FO159" s="937"/>
      <c r="FP159" s="937"/>
      <c r="FQ159" s="937"/>
      <c r="FR159" s="937"/>
      <c r="FS159" s="937"/>
      <c r="FT159" s="937"/>
      <c r="FU159" s="937"/>
      <c r="FV159" s="937"/>
      <c r="FW159" s="937"/>
      <c r="FX159" s="937"/>
      <c r="FY159" s="937"/>
      <c r="FZ159" s="937"/>
      <c r="GA159" s="937"/>
      <c r="GB159" s="937"/>
      <c r="GC159" s="937"/>
      <c r="GD159" s="937"/>
      <c r="GE159" s="937"/>
      <c r="GF159" s="937"/>
      <c r="GG159" s="937"/>
      <c r="GH159" s="937"/>
      <c r="GI159" s="937"/>
      <c r="GJ159" s="937"/>
      <c r="GK159" s="937"/>
      <c r="GL159" s="937"/>
      <c r="GM159" s="937"/>
      <c r="GN159" s="937"/>
      <c r="GO159" s="937"/>
      <c r="GP159" s="937"/>
      <c r="GQ159" s="937"/>
      <c r="GR159" s="937"/>
      <c r="GS159" s="937"/>
      <c r="GT159" s="937"/>
      <c r="GU159" s="937"/>
      <c r="GV159" s="937"/>
      <c r="GW159" s="937"/>
      <c r="GX159" s="937"/>
      <c r="GY159" s="937"/>
      <c r="GZ159" s="937"/>
      <c r="HA159" s="937"/>
      <c r="HB159" s="937"/>
      <c r="HC159" s="937"/>
      <c r="HD159" s="937"/>
      <c r="HE159" s="937"/>
      <c r="HF159" s="937"/>
      <c r="HG159" s="937"/>
      <c r="HH159" s="937"/>
      <c r="HI159" s="937"/>
      <c r="HJ159" s="937"/>
      <c r="HK159" s="937"/>
      <c r="HL159" s="937"/>
      <c r="HM159" s="937"/>
      <c r="HN159" s="937"/>
      <c r="HO159" s="937"/>
      <c r="HP159" s="937"/>
      <c r="HQ159" s="937"/>
      <c r="HR159" s="937"/>
      <c r="HS159" s="937"/>
      <c r="HT159" s="937"/>
      <c r="HU159" s="937"/>
      <c r="HV159" s="937"/>
      <c r="HW159" s="937"/>
      <c r="HX159" s="937"/>
      <c r="HY159" s="937"/>
      <c r="HZ159" s="937"/>
      <c r="IA159" s="937"/>
      <c r="IB159" s="937"/>
      <c r="IC159" s="937"/>
      <c r="ID159" s="937"/>
      <c r="IE159" s="937"/>
      <c r="IF159" s="937"/>
      <c r="IG159" s="937"/>
      <c r="IH159" s="937"/>
      <c r="II159" s="937"/>
      <c r="IJ159" s="937"/>
      <c r="IK159" s="937"/>
      <c r="IL159" s="937"/>
      <c r="IM159" s="937"/>
      <c r="IN159" s="937"/>
      <c r="IO159" s="937"/>
      <c r="IP159" s="937"/>
      <c r="IQ159" s="937"/>
      <c r="IR159" s="937"/>
      <c r="IS159" s="937"/>
      <c r="IT159" s="937"/>
      <c r="IU159" s="937"/>
      <c r="IV159" s="937"/>
      <c r="IW159" s="937"/>
      <c r="IX159" s="937"/>
      <c r="IY159" s="937"/>
      <c r="IZ159" s="937"/>
      <c r="JA159" s="937"/>
      <c r="JB159" s="937"/>
      <c r="JC159" s="937"/>
      <c r="JD159" s="937"/>
      <c r="JE159" s="937"/>
      <c r="JF159" s="937"/>
      <c r="JG159" s="937"/>
      <c r="JH159" s="937"/>
      <c r="JI159" s="937"/>
      <c r="JJ159" s="937"/>
      <c r="JK159" s="937"/>
      <c r="JL159" s="937"/>
      <c r="JM159" s="937"/>
      <c r="JN159" s="937"/>
      <c r="JO159" s="937"/>
      <c r="JP159" s="937"/>
      <c r="JQ159" s="937"/>
      <c r="JR159" s="937"/>
      <c r="JS159" s="937"/>
      <c r="JT159" s="937"/>
      <c r="JU159" s="937"/>
      <c r="JV159" s="937"/>
      <c r="JW159" s="937"/>
      <c r="JX159" s="937"/>
      <c r="JY159" s="937"/>
      <c r="JZ159" s="937"/>
      <c r="KA159" s="937"/>
      <c r="KB159" s="937"/>
      <c r="KC159" s="937"/>
      <c r="KD159" s="937"/>
      <c r="KE159" s="937"/>
      <c r="KF159" s="937"/>
      <c r="KG159" s="937"/>
      <c r="KH159" s="937"/>
      <c r="KI159" s="937"/>
      <c r="KJ159" s="937"/>
      <c r="KK159" s="937"/>
      <c r="KL159" s="937"/>
      <c r="KM159" s="937"/>
      <c r="KN159" s="937"/>
      <c r="KO159" s="937"/>
      <c r="KP159" s="937"/>
      <c r="KQ159" s="937"/>
      <c r="KR159" s="937"/>
      <c r="KS159" s="937"/>
      <c r="KT159" s="937"/>
      <c r="KU159" s="937"/>
      <c r="KV159" s="937"/>
      <c r="KW159" s="937"/>
      <c r="KX159" s="937"/>
      <c r="KY159" s="937"/>
      <c r="KZ159" s="937"/>
      <c r="LA159" s="937"/>
      <c r="LB159" s="937"/>
      <c r="LC159" s="937"/>
      <c r="LD159" s="937"/>
      <c r="LE159" s="937"/>
      <c r="LF159" s="937"/>
      <c r="LG159" s="937"/>
      <c r="LH159" s="937"/>
      <c r="LI159" s="937"/>
      <c r="LJ159" s="937"/>
      <c r="LK159" s="937"/>
      <c r="LL159" s="937"/>
      <c r="LM159" s="937"/>
      <c r="LN159" s="937"/>
      <c r="LO159" s="937"/>
      <c r="LP159" s="937"/>
      <c r="LQ159" s="937"/>
      <c r="LR159" s="937"/>
      <c r="LS159" s="937"/>
      <c r="LT159" s="937"/>
      <c r="LU159" s="937"/>
      <c r="LV159" s="937"/>
      <c r="LW159" s="937"/>
      <c r="LX159" s="937"/>
      <c r="LY159" s="937"/>
      <c r="LZ159" s="937"/>
      <c r="MA159" s="937"/>
      <c r="MB159" s="937"/>
      <c r="MC159" s="937"/>
      <c r="MD159" s="937"/>
      <c r="ME159" s="937"/>
      <c r="MF159" s="937"/>
      <c r="MG159" s="937"/>
      <c r="MH159" s="937"/>
      <c r="MI159" s="937"/>
      <c r="MJ159" s="937"/>
      <c r="MK159" s="937"/>
      <c r="ML159" s="937"/>
      <c r="MM159" s="937"/>
      <c r="MN159" s="937"/>
      <c r="MO159" s="937"/>
      <c r="MP159" s="937"/>
      <c r="MQ159" s="937"/>
      <c r="MR159" s="937"/>
      <c r="MS159" s="937"/>
      <c r="MT159" s="937"/>
      <c r="MU159" s="937"/>
      <c r="MV159" s="937"/>
      <c r="MW159" s="937"/>
      <c r="MX159" s="937"/>
      <c r="MY159" s="937"/>
      <c r="MZ159" s="937"/>
      <c r="NA159" s="937"/>
      <c r="NB159" s="937"/>
      <c r="NC159" s="937"/>
      <c r="ND159" s="937"/>
      <c r="NE159" s="937"/>
      <c r="NF159" s="937"/>
      <c r="NG159" s="937"/>
      <c r="NH159" s="937"/>
      <c r="NI159" s="937"/>
      <c r="NJ159" s="937"/>
      <c r="NK159" s="937"/>
      <c r="NL159" s="937"/>
      <c r="NM159" s="937"/>
      <c r="NN159" s="937"/>
      <c r="NO159" s="937"/>
      <c r="NP159" s="937"/>
      <c r="NQ159" s="937"/>
      <c r="NR159" s="937"/>
      <c r="NS159" s="937"/>
      <c r="NT159" s="937"/>
      <c r="NU159" s="937"/>
      <c r="NV159" s="937"/>
      <c r="NW159" s="937"/>
      <c r="NX159" s="937"/>
      <c r="NY159" s="937"/>
      <c r="NZ159" s="937"/>
      <c r="OA159" s="937"/>
      <c r="OB159" s="937"/>
      <c r="OC159" s="937"/>
      <c r="OD159" s="937"/>
      <c r="OE159" s="937"/>
      <c r="OF159" s="937"/>
      <c r="OG159" s="937"/>
      <c r="OH159" s="937"/>
      <c r="OI159" s="937"/>
      <c r="OJ159" s="937"/>
      <c r="OK159" s="937"/>
      <c r="OL159" s="937"/>
      <c r="OM159" s="937"/>
      <c r="ON159" s="937"/>
      <c r="OO159" s="937"/>
      <c r="OP159" s="937"/>
      <c r="OQ159" s="937"/>
      <c r="OR159" s="937"/>
      <c r="OS159" s="937"/>
      <c r="OT159" s="937"/>
      <c r="OU159" s="937"/>
      <c r="OV159" s="937"/>
      <c r="OW159" s="937"/>
      <c r="OX159" s="937"/>
      <c r="OY159" s="937"/>
      <c r="OZ159" s="937"/>
      <c r="PA159" s="937"/>
      <c r="PB159" s="937"/>
      <c r="PC159" s="937"/>
      <c r="PD159" s="937"/>
      <c r="PE159" s="937"/>
      <c r="PF159" s="937"/>
      <c r="PG159" s="937"/>
      <c r="PH159" s="937"/>
      <c r="PI159" s="937"/>
      <c r="PJ159" s="937"/>
      <c r="PK159" s="937"/>
      <c r="PL159" s="937"/>
      <c r="PM159" s="937"/>
      <c r="PN159" s="937"/>
      <c r="PO159" s="937"/>
      <c r="PP159" s="937"/>
      <c r="PQ159" s="937"/>
      <c r="PR159" s="937"/>
      <c r="PS159" s="937"/>
      <c r="PT159" s="937"/>
      <c r="PU159" s="937"/>
      <c r="PV159" s="937"/>
      <c r="PW159" s="937"/>
      <c r="PX159" s="937"/>
      <c r="PY159" s="937"/>
      <c r="PZ159" s="937"/>
      <c r="QA159" s="937"/>
      <c r="QB159" s="937"/>
      <c r="QC159" s="937"/>
      <c r="QD159" s="937"/>
      <c r="QE159" s="937"/>
      <c r="QF159" s="937"/>
      <c r="QG159" s="937"/>
      <c r="QH159" s="937"/>
      <c r="QI159" s="937"/>
      <c r="QJ159" s="937"/>
      <c r="QK159" s="937"/>
      <c r="QL159" s="937"/>
      <c r="QM159" s="937"/>
      <c r="QN159" s="937"/>
      <c r="QO159" s="937"/>
      <c r="QP159" s="937"/>
      <c r="QQ159" s="937"/>
      <c r="QR159" s="937"/>
      <c r="QS159" s="937"/>
      <c r="QT159" s="937"/>
      <c r="QU159" s="937"/>
      <c r="QV159" s="937"/>
      <c r="QW159" s="937"/>
      <c r="QX159" s="937"/>
      <c r="QY159" s="937"/>
      <c r="QZ159" s="937"/>
      <c r="RA159" s="937"/>
      <c r="RB159" s="937"/>
      <c r="RC159" s="937"/>
      <c r="RD159" s="937"/>
      <c r="RE159" s="937"/>
      <c r="RF159" s="937"/>
      <c r="RG159" s="937"/>
      <c r="RH159" s="937"/>
      <c r="RI159" s="937"/>
      <c r="RJ159" s="937"/>
      <c r="RK159" s="937"/>
      <c r="RL159" s="937"/>
      <c r="RM159" s="937"/>
      <c r="RN159" s="937"/>
      <c r="RO159" s="937"/>
      <c r="RP159" s="937"/>
      <c r="RQ159" s="937"/>
      <c r="RR159" s="937"/>
      <c r="RS159" s="937"/>
      <c r="RT159" s="937"/>
      <c r="RU159" s="937"/>
      <c r="RV159" s="937"/>
      <c r="RW159" s="937"/>
      <c r="RX159" s="937"/>
      <c r="RY159" s="937"/>
      <c r="RZ159" s="937"/>
      <c r="SA159" s="937"/>
      <c r="SB159" s="937"/>
      <c r="SC159" s="937"/>
      <c r="SD159" s="937"/>
      <c r="SE159" s="937"/>
      <c r="SF159" s="937"/>
      <c r="SG159" s="937"/>
      <c r="SH159" s="937"/>
      <c r="SI159" s="937"/>
      <c r="SJ159" s="937"/>
      <c r="SK159" s="937"/>
      <c r="SL159" s="937"/>
      <c r="SM159" s="937"/>
      <c r="SN159" s="937"/>
      <c r="SO159" s="937"/>
      <c r="SP159" s="937"/>
      <c r="SQ159" s="937"/>
      <c r="SR159" s="937"/>
      <c r="SS159" s="937"/>
      <c r="ST159" s="937"/>
      <c r="SU159" s="937"/>
      <c r="SV159" s="937"/>
      <c r="SW159" s="937"/>
      <c r="SX159" s="937"/>
      <c r="SY159" s="937"/>
      <c r="SZ159" s="937"/>
      <c r="TA159" s="937"/>
      <c r="TB159" s="937"/>
      <c r="TC159" s="937"/>
      <c r="TD159" s="937"/>
      <c r="TE159" s="937"/>
      <c r="TF159" s="937"/>
      <c r="TG159" s="937"/>
      <c r="TH159" s="937"/>
      <c r="TI159" s="937"/>
      <c r="TJ159" s="937"/>
      <c r="TK159" s="937"/>
      <c r="TL159" s="937"/>
      <c r="TM159" s="937"/>
      <c r="TN159" s="937"/>
      <c r="TO159" s="937"/>
      <c r="TP159" s="937"/>
      <c r="TQ159" s="937"/>
      <c r="TR159" s="937"/>
      <c r="TS159" s="937"/>
      <c r="TT159" s="937"/>
      <c r="TU159" s="937"/>
      <c r="TV159" s="937"/>
      <c r="TW159" s="937"/>
      <c r="TX159" s="937"/>
      <c r="TY159" s="937"/>
      <c r="TZ159" s="937"/>
      <c r="UA159" s="937"/>
      <c r="UB159" s="937"/>
      <c r="UC159" s="937"/>
      <c r="UD159" s="937"/>
      <c r="UE159" s="937"/>
      <c r="UF159" s="937"/>
      <c r="UG159" s="937"/>
      <c r="UH159" s="937"/>
      <c r="UI159" s="937"/>
      <c r="UJ159" s="937"/>
      <c r="UK159" s="937"/>
      <c r="UL159" s="937"/>
      <c r="UM159" s="937"/>
      <c r="UN159" s="937"/>
      <c r="UO159" s="937"/>
      <c r="UP159" s="937"/>
      <c r="UQ159" s="937"/>
      <c r="UR159" s="937"/>
      <c r="US159" s="937"/>
      <c r="UT159" s="937"/>
      <c r="UU159" s="937"/>
      <c r="UV159" s="937"/>
      <c r="UW159" s="937"/>
      <c r="UX159" s="937"/>
      <c r="UY159" s="937"/>
      <c r="UZ159" s="937"/>
      <c r="VA159" s="937"/>
      <c r="VB159" s="937"/>
      <c r="VC159" s="937"/>
      <c r="VD159" s="937"/>
      <c r="VE159" s="937"/>
      <c r="VF159" s="937"/>
      <c r="VG159" s="937"/>
      <c r="VH159" s="937"/>
      <c r="VI159" s="937"/>
      <c r="VJ159" s="937"/>
      <c r="VK159" s="937"/>
      <c r="VL159" s="937"/>
      <c r="VM159" s="937"/>
      <c r="VN159" s="937"/>
      <c r="VO159" s="937"/>
      <c r="VP159" s="937"/>
      <c r="VQ159" s="937"/>
      <c r="VR159" s="937"/>
      <c r="VS159" s="937"/>
      <c r="VT159" s="937"/>
      <c r="VU159" s="937"/>
      <c r="VV159" s="937"/>
      <c r="VW159" s="937"/>
      <c r="VX159" s="937"/>
      <c r="VY159" s="937"/>
      <c r="VZ159" s="937"/>
      <c r="WA159" s="937"/>
      <c r="WB159" s="937"/>
      <c r="WC159" s="937"/>
      <c r="WD159" s="937"/>
      <c r="WE159" s="937"/>
      <c r="WF159" s="937"/>
      <c r="WG159" s="937"/>
      <c r="WH159" s="937"/>
      <c r="WI159" s="937"/>
      <c r="WJ159" s="937"/>
      <c r="WK159" s="937"/>
      <c r="WL159" s="937"/>
      <c r="WM159" s="937"/>
      <c r="WN159" s="937"/>
      <c r="WO159" s="937"/>
      <c r="WP159" s="937"/>
      <c r="WQ159" s="937"/>
      <c r="WR159" s="937"/>
      <c r="WS159" s="937"/>
      <c r="WT159" s="937"/>
      <c r="WU159" s="937"/>
      <c r="WV159" s="937"/>
      <c r="WW159" s="937"/>
      <c r="WX159" s="937"/>
      <c r="WY159" s="937"/>
      <c r="WZ159" s="937"/>
      <c r="XA159" s="937"/>
      <c r="XB159" s="937"/>
      <c r="XC159" s="937"/>
      <c r="XD159" s="937"/>
      <c r="XE159" s="937"/>
      <c r="XF159" s="937"/>
      <c r="XG159" s="937"/>
      <c r="XH159" s="937"/>
      <c r="XI159" s="937"/>
      <c r="XJ159" s="937"/>
      <c r="XK159" s="937"/>
      <c r="XL159" s="937"/>
      <c r="XM159" s="937"/>
      <c r="XN159" s="937"/>
      <c r="XO159" s="937"/>
      <c r="XP159" s="937"/>
      <c r="XQ159" s="937"/>
      <c r="XR159" s="937"/>
      <c r="XS159" s="937"/>
      <c r="XT159" s="937"/>
      <c r="XU159" s="937"/>
      <c r="XV159" s="937"/>
      <c r="XW159" s="937"/>
      <c r="XX159" s="937"/>
      <c r="XY159" s="937"/>
      <c r="XZ159" s="937"/>
      <c r="YA159" s="937"/>
      <c r="YB159" s="937"/>
      <c r="YC159" s="937"/>
      <c r="YD159" s="937"/>
      <c r="YE159" s="937"/>
      <c r="YF159" s="937"/>
      <c r="YG159" s="937"/>
      <c r="YH159" s="937"/>
      <c r="YI159" s="937"/>
      <c r="YJ159" s="937"/>
      <c r="YK159" s="937"/>
      <c r="YL159" s="937"/>
      <c r="YM159" s="937"/>
      <c r="YN159" s="937"/>
      <c r="YO159" s="937"/>
      <c r="YP159" s="937"/>
      <c r="YQ159" s="937"/>
      <c r="YR159" s="937"/>
      <c r="YS159" s="937"/>
      <c r="YT159" s="937"/>
      <c r="YU159" s="937"/>
      <c r="YV159" s="937"/>
      <c r="YW159" s="937"/>
      <c r="YX159" s="937"/>
      <c r="YY159" s="937"/>
      <c r="YZ159" s="937"/>
      <c r="ZA159" s="937"/>
      <c r="ZB159" s="937"/>
      <c r="ZC159" s="937"/>
      <c r="ZD159" s="937"/>
      <c r="ZE159" s="937"/>
      <c r="ZF159" s="937"/>
      <c r="ZG159" s="937"/>
      <c r="ZH159" s="937"/>
      <c r="ZI159" s="937"/>
      <c r="ZJ159" s="937"/>
      <c r="ZK159" s="937"/>
      <c r="ZL159" s="937"/>
      <c r="ZM159" s="937"/>
      <c r="ZN159" s="937"/>
      <c r="ZO159" s="937"/>
      <c r="ZP159" s="937"/>
      <c r="ZQ159" s="937"/>
      <c r="ZR159" s="937"/>
      <c r="ZS159" s="937"/>
      <c r="ZT159" s="937"/>
      <c r="ZU159" s="937"/>
      <c r="ZV159" s="937"/>
      <c r="ZW159" s="937"/>
      <c r="ZX159" s="937"/>
      <c r="ZY159" s="937"/>
      <c r="ZZ159" s="937"/>
      <c r="AAA159" s="937"/>
      <c r="AAB159" s="937"/>
      <c r="AAC159" s="937"/>
      <c r="AAD159" s="937"/>
      <c r="AAE159" s="937"/>
      <c r="AAF159" s="937"/>
      <c r="AAG159" s="937"/>
      <c r="AAH159" s="937"/>
      <c r="AAI159" s="937"/>
      <c r="AAJ159" s="937"/>
      <c r="AAK159" s="937"/>
      <c r="AAL159" s="937"/>
      <c r="AAM159" s="937"/>
      <c r="AAN159" s="937"/>
      <c r="AAO159" s="937"/>
      <c r="AAP159" s="937"/>
      <c r="AAQ159" s="937"/>
      <c r="AAR159" s="937"/>
      <c r="AAS159" s="937"/>
      <c r="AAT159" s="937"/>
      <c r="AAU159" s="937"/>
      <c r="AAV159" s="937"/>
      <c r="AAW159" s="937"/>
      <c r="AAX159" s="937"/>
      <c r="AAY159" s="937"/>
      <c r="AAZ159" s="937"/>
      <c r="ABA159" s="937"/>
      <c r="ABB159" s="937"/>
      <c r="ABC159" s="937"/>
      <c r="ABD159" s="937"/>
      <c r="ABE159" s="937"/>
      <c r="ABF159" s="937"/>
      <c r="ABG159" s="937"/>
      <c r="ABH159" s="937"/>
      <c r="ABI159" s="937"/>
      <c r="ABJ159" s="937"/>
      <c r="ABK159" s="937"/>
      <c r="ABL159" s="937"/>
      <c r="ABM159" s="937"/>
      <c r="ABN159" s="937"/>
      <c r="ABO159" s="937"/>
      <c r="ABP159" s="937"/>
      <c r="ABQ159" s="937"/>
      <c r="ABR159" s="937"/>
      <c r="ABS159" s="937"/>
      <c r="ABT159" s="937"/>
      <c r="ABU159" s="937"/>
      <c r="ABV159" s="937"/>
      <c r="ABW159" s="937"/>
      <c r="ABX159" s="937"/>
      <c r="ABY159" s="937"/>
      <c r="ABZ159" s="937"/>
      <c r="ACA159" s="937"/>
      <c r="ACB159" s="937"/>
      <c r="ACC159" s="937"/>
      <c r="ACD159" s="937"/>
      <c r="ACE159" s="937"/>
      <c r="ACF159" s="937"/>
      <c r="ACG159" s="937"/>
      <c r="ACH159" s="937"/>
      <c r="ACI159" s="937"/>
      <c r="ACJ159" s="937"/>
      <c r="ACK159" s="937"/>
      <c r="ACL159" s="937"/>
      <c r="ACM159" s="937"/>
      <c r="ACN159" s="937"/>
      <c r="ACO159" s="937"/>
      <c r="ACP159" s="937"/>
      <c r="ACQ159" s="937"/>
      <c r="ACR159" s="937"/>
      <c r="ACS159" s="937"/>
      <c r="ACT159" s="937"/>
      <c r="ACU159" s="937"/>
      <c r="ACV159" s="937"/>
      <c r="ACW159" s="937"/>
      <c r="ACX159" s="937"/>
      <c r="ACY159" s="937"/>
      <c r="ACZ159" s="937"/>
      <c r="ADA159" s="937"/>
      <c r="ADB159" s="937"/>
      <c r="ADC159" s="937"/>
      <c r="ADD159" s="937"/>
      <c r="ADE159" s="937"/>
      <c r="ADF159" s="937"/>
      <c r="ADG159" s="937"/>
      <c r="ADH159" s="937"/>
      <c r="ADI159" s="937"/>
      <c r="ADJ159" s="937"/>
      <c r="ADK159" s="937"/>
      <c r="ADL159" s="937"/>
      <c r="ADM159" s="937"/>
      <c r="ADN159" s="937"/>
      <c r="ADO159" s="937"/>
      <c r="ADP159" s="937"/>
      <c r="ADQ159" s="937"/>
      <c r="ADR159" s="937"/>
      <c r="ADS159" s="937"/>
      <c r="ADT159" s="937"/>
      <c r="ADU159" s="937"/>
      <c r="ADV159" s="937"/>
      <c r="ADW159" s="937"/>
      <c r="ADX159" s="937"/>
      <c r="ADY159" s="937"/>
      <c r="ADZ159" s="937"/>
      <c r="AEA159" s="937"/>
      <c r="AEB159" s="937"/>
      <c r="AEC159" s="937"/>
      <c r="AED159" s="937"/>
      <c r="AEE159" s="937"/>
      <c r="AEF159" s="937"/>
      <c r="AEG159" s="937"/>
      <c r="AEH159" s="937"/>
      <c r="AEI159" s="937"/>
      <c r="AEJ159" s="937"/>
      <c r="AEK159" s="937"/>
      <c r="AEL159" s="937"/>
      <c r="AEM159" s="937"/>
      <c r="AEN159" s="937"/>
      <c r="AEO159" s="937"/>
      <c r="AEP159" s="937"/>
      <c r="AEQ159" s="937"/>
      <c r="AER159" s="937"/>
      <c r="AES159" s="937"/>
      <c r="AET159" s="937"/>
      <c r="AEU159" s="937"/>
      <c r="AEV159" s="937"/>
      <c r="AEW159" s="937"/>
      <c r="AEX159" s="937"/>
      <c r="AEY159" s="937"/>
      <c r="AEZ159" s="937"/>
      <c r="AFA159" s="937"/>
      <c r="AFB159" s="937"/>
      <c r="AFC159" s="937"/>
      <c r="AFD159" s="937"/>
      <c r="AFE159" s="937"/>
      <c r="AFF159" s="937"/>
      <c r="AFG159" s="937"/>
      <c r="AFH159" s="937"/>
      <c r="AFI159" s="937"/>
      <c r="AFJ159" s="937"/>
      <c r="AFK159" s="937"/>
      <c r="AFL159" s="937"/>
      <c r="AFM159" s="937"/>
      <c r="AFN159" s="937"/>
      <c r="AFO159" s="937"/>
      <c r="AFP159" s="937"/>
      <c r="AFQ159" s="937"/>
      <c r="AFR159" s="937"/>
      <c r="AFS159" s="937"/>
      <c r="AFT159" s="937"/>
      <c r="AFU159" s="937"/>
      <c r="AFV159" s="937"/>
      <c r="AFW159" s="937"/>
      <c r="AFX159" s="937"/>
      <c r="AFY159" s="937"/>
      <c r="AFZ159" s="937"/>
      <c r="AGA159" s="937"/>
      <c r="AGB159" s="937"/>
      <c r="AGC159" s="937"/>
      <c r="AGD159" s="937"/>
      <c r="AGE159" s="937"/>
      <c r="AGF159" s="937"/>
      <c r="AGG159" s="937"/>
      <c r="AGH159" s="937"/>
      <c r="AGI159" s="937"/>
      <c r="AGJ159" s="937"/>
      <c r="AGK159" s="937"/>
      <c r="AGL159" s="937"/>
      <c r="AGM159" s="937"/>
      <c r="AGN159" s="937"/>
      <c r="AGO159" s="937"/>
      <c r="AGP159" s="937"/>
      <c r="AGQ159" s="937"/>
      <c r="AGR159" s="937"/>
      <c r="AGS159" s="937"/>
      <c r="AGT159" s="937"/>
      <c r="AGU159" s="937"/>
      <c r="AGV159" s="937"/>
      <c r="AGW159" s="937"/>
      <c r="AGX159" s="937"/>
      <c r="AGY159" s="937"/>
      <c r="AGZ159" s="937"/>
      <c r="AHA159" s="937"/>
      <c r="AHB159" s="937"/>
      <c r="AHC159" s="937"/>
      <c r="AHD159" s="937"/>
      <c r="AHE159" s="937"/>
      <c r="AHF159" s="937"/>
      <c r="AHG159" s="937"/>
      <c r="AHH159" s="937"/>
      <c r="AHI159" s="937"/>
      <c r="AHJ159" s="937"/>
      <c r="AHK159" s="937"/>
      <c r="AHL159" s="937"/>
      <c r="AHM159" s="937"/>
      <c r="AHN159" s="937"/>
      <c r="AHO159" s="937"/>
      <c r="AHP159" s="937"/>
      <c r="AHQ159" s="937"/>
      <c r="AHR159" s="937"/>
      <c r="AHS159" s="937"/>
      <c r="AHT159" s="937"/>
      <c r="AHU159" s="937"/>
      <c r="AHV159" s="937"/>
      <c r="AHW159" s="937"/>
      <c r="AHX159" s="937"/>
      <c r="AHY159" s="937"/>
      <c r="AHZ159" s="937"/>
      <c r="AIA159" s="937"/>
      <c r="AIB159" s="937"/>
      <c r="AIC159" s="937"/>
      <c r="AID159" s="937"/>
      <c r="AIE159" s="937"/>
      <c r="AIF159" s="937"/>
      <c r="AIG159" s="937"/>
      <c r="AIH159" s="937"/>
      <c r="AII159" s="937"/>
      <c r="AIJ159" s="937"/>
      <c r="AIK159" s="937"/>
      <c r="AIL159" s="937"/>
      <c r="AIM159" s="937"/>
      <c r="AIN159" s="937"/>
      <c r="AIO159" s="937"/>
      <c r="AIP159" s="937"/>
      <c r="AIQ159" s="937"/>
      <c r="AIR159" s="937"/>
      <c r="AIS159" s="937"/>
      <c r="AIT159" s="937"/>
      <c r="AIU159" s="937"/>
      <c r="AIV159" s="937"/>
      <c r="AIW159" s="937"/>
      <c r="AIX159" s="937"/>
      <c r="AIY159" s="937"/>
      <c r="AIZ159" s="937"/>
      <c r="AJA159" s="937"/>
      <c r="AJB159" s="937"/>
      <c r="AJC159" s="937"/>
      <c r="AJD159" s="937"/>
      <c r="AJE159" s="937"/>
      <c r="AJF159" s="937"/>
      <c r="AJG159" s="937"/>
      <c r="AJH159" s="937"/>
      <c r="AJI159" s="937"/>
      <c r="AJJ159" s="937"/>
      <c r="AJK159" s="937"/>
      <c r="AJL159" s="937"/>
      <c r="AJM159" s="937"/>
      <c r="AJN159" s="937"/>
      <c r="AJO159" s="937"/>
      <c r="AJP159" s="937"/>
      <c r="AJQ159" s="937"/>
      <c r="AJR159" s="937"/>
      <c r="AJS159" s="937"/>
      <c r="AJT159" s="937"/>
      <c r="AJU159" s="937"/>
      <c r="AJV159" s="937"/>
      <c r="AJW159" s="937"/>
      <c r="AJX159" s="937"/>
      <c r="AJY159" s="937"/>
      <c r="AJZ159" s="937"/>
      <c r="AKA159" s="937"/>
      <c r="AKB159" s="937"/>
      <c r="AKC159" s="937"/>
      <c r="AKD159" s="937"/>
      <c r="AKE159" s="937"/>
      <c r="AKF159" s="937"/>
      <c r="AKG159" s="937"/>
      <c r="AKH159" s="937"/>
      <c r="AKI159" s="937"/>
      <c r="AKJ159" s="937"/>
      <c r="AKK159" s="937"/>
      <c r="AKL159" s="937"/>
      <c r="AKM159" s="937"/>
      <c r="AKN159" s="937"/>
      <c r="AKO159" s="937"/>
      <c r="AKP159" s="937"/>
      <c r="AKQ159" s="937"/>
      <c r="AKR159" s="937"/>
      <c r="AKS159" s="937"/>
      <c r="AKT159" s="937"/>
      <c r="AKU159" s="937"/>
      <c r="AKV159" s="937"/>
      <c r="AKW159" s="937"/>
      <c r="AKX159" s="937"/>
      <c r="AKY159" s="937"/>
      <c r="AKZ159" s="937"/>
      <c r="ALA159" s="937"/>
      <c r="ALB159" s="937"/>
      <c r="ALC159" s="937"/>
      <c r="ALD159" s="937"/>
      <c r="ALE159" s="937"/>
      <c r="ALF159" s="937"/>
      <c r="ALG159" s="937"/>
      <c r="ALH159" s="937"/>
      <c r="ALI159" s="937"/>
      <c r="ALJ159" s="937"/>
      <c r="ALK159" s="937"/>
      <c r="ALL159" s="937"/>
      <c r="ALM159" s="937"/>
      <c r="ALN159" s="937"/>
      <c r="ALO159" s="937"/>
      <c r="ALP159" s="937"/>
      <c r="ALQ159" s="937"/>
      <c r="ALR159" s="937"/>
      <c r="ALS159" s="937"/>
      <c r="ALT159" s="937"/>
      <c r="ALU159" s="937"/>
      <c r="ALV159" s="937"/>
      <c r="ALW159" s="937"/>
      <c r="ALX159" s="937"/>
      <c r="ALY159" s="937"/>
      <c r="ALZ159" s="937"/>
      <c r="AMA159" s="937"/>
      <c r="AMB159" s="937"/>
      <c r="AMC159" s="937"/>
      <c r="AMD159" s="937"/>
      <c r="AME159" s="937"/>
      <c r="AMF159" s="937"/>
      <c r="AMG159" s="937"/>
      <c r="AMH159" s="937"/>
      <c r="AMI159" s="937"/>
      <c r="AMJ159" s="937"/>
      <c r="AMK159" s="937"/>
      <c r="AML159" s="937"/>
      <c r="AMM159" s="937"/>
      <c r="AMN159" s="937"/>
      <c r="AMO159" s="937"/>
      <c r="AMP159" s="937"/>
      <c r="AMQ159" s="937"/>
      <c r="AMR159" s="937"/>
      <c r="AMS159" s="937"/>
      <c r="AMT159" s="937"/>
      <c r="AMU159" s="937"/>
      <c r="AMV159" s="937"/>
      <c r="AMW159" s="937"/>
      <c r="AMX159" s="937"/>
      <c r="AMY159" s="937"/>
      <c r="AMZ159" s="937"/>
      <c r="ANA159" s="937"/>
      <c r="ANB159" s="937"/>
      <c r="ANC159" s="937"/>
      <c r="AND159" s="937"/>
      <c r="ANE159" s="937"/>
      <c r="ANF159" s="937"/>
      <c r="ANG159" s="937"/>
      <c r="ANH159" s="937"/>
      <c r="ANI159" s="937"/>
      <c r="ANJ159" s="937"/>
      <c r="ANK159" s="937"/>
      <c r="ANL159" s="937"/>
      <c r="ANM159" s="937"/>
      <c r="ANN159" s="937"/>
      <c r="ANO159" s="937"/>
      <c r="ANP159" s="937"/>
      <c r="ANQ159" s="937"/>
      <c r="ANR159" s="937"/>
      <c r="ANS159" s="937"/>
      <c r="ANT159" s="937"/>
      <c r="ANU159" s="937"/>
      <c r="ANV159" s="937"/>
      <c r="ANW159" s="937"/>
      <c r="ANX159" s="937"/>
      <c r="ANY159" s="937"/>
      <c r="ANZ159" s="937"/>
      <c r="AOA159" s="937"/>
      <c r="AOB159" s="937"/>
      <c r="AOC159" s="937"/>
      <c r="AOD159" s="937"/>
      <c r="AOE159" s="937"/>
      <c r="AOF159" s="937"/>
      <c r="AOG159" s="937"/>
      <c r="AOH159" s="937"/>
      <c r="AOI159" s="937"/>
      <c r="AOJ159" s="937"/>
      <c r="AOK159" s="937"/>
      <c r="AOL159" s="937"/>
      <c r="AOM159" s="937"/>
      <c r="AON159" s="937"/>
      <c r="AOO159" s="937"/>
      <c r="AOP159" s="937"/>
      <c r="AOQ159" s="937"/>
      <c r="AOR159" s="937"/>
      <c r="AOS159" s="937"/>
      <c r="AOT159" s="937"/>
      <c r="AOU159" s="937"/>
      <c r="AOV159" s="937"/>
      <c r="AOW159" s="937"/>
      <c r="AOX159" s="937"/>
      <c r="AOY159" s="937"/>
      <c r="AOZ159" s="937"/>
      <c r="APA159" s="937"/>
      <c r="APB159" s="937"/>
      <c r="APC159" s="937"/>
      <c r="APD159" s="937"/>
      <c r="APE159" s="937"/>
      <c r="APF159" s="937"/>
      <c r="APG159" s="937"/>
      <c r="APH159" s="937"/>
      <c r="API159" s="937"/>
      <c r="APJ159" s="937"/>
      <c r="APK159" s="937"/>
      <c r="APL159" s="937"/>
      <c r="APM159" s="937"/>
      <c r="APN159" s="937"/>
      <c r="APO159" s="937"/>
      <c r="APP159" s="937"/>
      <c r="APQ159" s="937"/>
      <c r="APR159" s="937"/>
      <c r="APS159" s="937"/>
      <c r="APT159" s="937"/>
      <c r="APU159" s="937"/>
      <c r="APV159" s="937"/>
      <c r="APW159" s="937"/>
      <c r="APX159" s="937"/>
      <c r="APY159" s="937"/>
      <c r="APZ159" s="937"/>
      <c r="AQA159" s="937"/>
      <c r="AQB159" s="937"/>
      <c r="AQC159" s="937"/>
      <c r="AQD159" s="937"/>
      <c r="AQE159" s="937"/>
      <c r="AQF159" s="937"/>
      <c r="AQG159" s="937"/>
      <c r="AQH159" s="937"/>
      <c r="AQI159" s="937"/>
      <c r="AQJ159" s="937"/>
      <c r="AQK159" s="937"/>
      <c r="AQL159" s="937"/>
      <c r="AQM159" s="937"/>
      <c r="AQN159" s="937"/>
      <c r="AQO159" s="937"/>
      <c r="AQP159" s="937"/>
      <c r="AQQ159" s="937"/>
      <c r="AQR159" s="937"/>
      <c r="AQS159" s="937"/>
      <c r="AQT159" s="937"/>
      <c r="AQU159" s="937"/>
      <c r="AQV159" s="937"/>
      <c r="AQW159" s="937"/>
      <c r="AQX159" s="937"/>
      <c r="AQY159" s="937"/>
      <c r="AQZ159" s="937"/>
      <c r="ARA159" s="937"/>
      <c r="ARB159" s="937"/>
      <c r="ARC159" s="937"/>
      <c r="ARD159" s="937"/>
      <c r="ARE159" s="937"/>
      <c r="ARF159" s="937"/>
      <c r="ARG159" s="937"/>
      <c r="ARH159" s="937"/>
      <c r="ARI159" s="937"/>
      <c r="ARJ159" s="937"/>
      <c r="ARK159" s="937"/>
      <c r="ARL159" s="937"/>
      <c r="ARM159" s="937"/>
      <c r="ARN159" s="937"/>
      <c r="ARO159" s="937"/>
      <c r="ARP159" s="937"/>
      <c r="ARQ159" s="937"/>
      <c r="ARR159" s="937"/>
      <c r="ARS159" s="937"/>
      <c r="ART159" s="937"/>
      <c r="ARU159" s="937"/>
      <c r="ARV159" s="937"/>
      <c r="ARW159" s="937"/>
      <c r="ARX159" s="937"/>
      <c r="ARY159" s="937"/>
      <c r="ARZ159" s="937"/>
      <c r="ASA159" s="937"/>
      <c r="ASB159" s="937"/>
      <c r="ASC159" s="937"/>
      <c r="ASD159" s="937"/>
      <c r="ASE159" s="937"/>
      <c r="ASF159" s="937"/>
      <c r="ASG159" s="937"/>
      <c r="ASH159" s="937"/>
      <c r="ASI159" s="937"/>
      <c r="ASJ159" s="937"/>
      <c r="ASK159" s="937"/>
      <c r="ASL159" s="937"/>
      <c r="ASM159" s="937"/>
      <c r="ASN159" s="937"/>
      <c r="ASO159" s="937"/>
      <c r="ASP159" s="937"/>
      <c r="ASQ159" s="937"/>
      <c r="ASR159" s="937"/>
      <c r="ASS159" s="937"/>
      <c r="AST159" s="937"/>
      <c r="ASU159" s="937"/>
      <c r="ASV159" s="937"/>
      <c r="ASW159" s="937"/>
      <c r="ASX159" s="937"/>
      <c r="ASY159" s="937"/>
      <c r="ASZ159" s="937"/>
      <c r="ATA159" s="937"/>
      <c r="ATB159" s="937"/>
      <c r="ATC159" s="937"/>
      <c r="ATD159" s="937"/>
      <c r="ATE159" s="937"/>
      <c r="ATF159" s="937"/>
      <c r="ATG159" s="937"/>
      <c r="ATH159" s="937"/>
      <c r="ATI159" s="937"/>
      <c r="ATJ159" s="937"/>
      <c r="ATK159" s="937"/>
      <c r="ATL159" s="937"/>
      <c r="ATM159" s="937"/>
      <c r="ATN159" s="937"/>
      <c r="ATO159" s="937"/>
      <c r="ATP159" s="937"/>
      <c r="ATQ159" s="937"/>
      <c r="ATR159" s="937"/>
      <c r="ATS159" s="937"/>
      <c r="ATT159" s="937"/>
      <c r="ATU159" s="937"/>
      <c r="ATV159" s="937"/>
      <c r="ATW159" s="937"/>
      <c r="ATX159" s="937"/>
      <c r="ATY159" s="937"/>
      <c r="ATZ159" s="937"/>
      <c r="AUA159" s="937"/>
      <c r="AUB159" s="937"/>
      <c r="AUC159" s="937"/>
      <c r="AUD159" s="937"/>
      <c r="AUE159" s="937"/>
      <c r="AUF159" s="937"/>
      <c r="AUG159" s="937"/>
      <c r="AUH159" s="937"/>
      <c r="AUI159" s="937"/>
      <c r="AUJ159" s="937"/>
      <c r="AUK159" s="937"/>
      <c r="AUL159" s="937"/>
      <c r="AUM159" s="937"/>
      <c r="AUN159" s="937"/>
      <c r="AUO159" s="937"/>
      <c r="AUP159" s="937"/>
      <c r="AUQ159" s="937"/>
      <c r="AUR159" s="937"/>
      <c r="AUS159" s="937"/>
      <c r="AUT159" s="937"/>
      <c r="AUU159" s="937"/>
      <c r="AUV159" s="937"/>
      <c r="AUW159" s="937"/>
      <c r="AUX159" s="937"/>
      <c r="AUY159" s="937"/>
      <c r="AUZ159" s="937"/>
      <c r="AVA159" s="937"/>
      <c r="AVB159" s="937"/>
      <c r="AVC159" s="937"/>
      <c r="AVD159" s="937"/>
      <c r="AVE159" s="937"/>
      <c r="AVF159" s="937"/>
      <c r="AVG159" s="937"/>
      <c r="AVH159" s="937"/>
      <c r="AVI159" s="937"/>
      <c r="AVJ159" s="937"/>
      <c r="AVK159" s="937"/>
      <c r="AVL159" s="937"/>
      <c r="AVM159" s="937"/>
      <c r="AVN159" s="937"/>
      <c r="AVO159" s="937"/>
      <c r="AVP159" s="937"/>
      <c r="AVQ159" s="937"/>
      <c r="AVR159" s="937"/>
      <c r="AVS159" s="937"/>
      <c r="AVT159" s="937"/>
      <c r="AVU159" s="937"/>
      <c r="AVV159" s="937"/>
      <c r="AVW159" s="937"/>
      <c r="AVX159" s="937"/>
      <c r="AVY159" s="937"/>
      <c r="AVZ159" s="937"/>
      <c r="AWA159" s="937"/>
      <c r="AWB159" s="937"/>
      <c r="AWC159" s="937"/>
      <c r="AWD159" s="937"/>
      <c r="AWE159" s="937"/>
      <c r="AWF159" s="937"/>
      <c r="AWG159" s="937"/>
      <c r="AWH159" s="937"/>
      <c r="AWI159" s="937"/>
      <c r="AWJ159" s="937"/>
      <c r="AWK159" s="937"/>
      <c r="AWL159" s="937"/>
      <c r="AWM159" s="937"/>
      <c r="AWN159" s="937"/>
      <c r="AWO159" s="937"/>
      <c r="AWP159" s="937"/>
      <c r="AWQ159" s="937"/>
      <c r="AWR159" s="937"/>
      <c r="AWS159" s="937"/>
      <c r="AWT159" s="937"/>
      <c r="AWU159" s="937"/>
      <c r="AWV159" s="937"/>
      <c r="AWW159" s="937"/>
      <c r="AWX159" s="937"/>
      <c r="AWY159" s="937"/>
      <c r="AWZ159" s="937"/>
      <c r="AXA159" s="937"/>
      <c r="AXB159" s="937"/>
      <c r="AXC159" s="937"/>
      <c r="AXD159" s="937"/>
      <c r="AXE159" s="937"/>
      <c r="AXF159" s="937"/>
      <c r="AXG159" s="937"/>
      <c r="AXH159" s="937"/>
      <c r="AXI159" s="937"/>
      <c r="AXJ159" s="937"/>
      <c r="AXK159" s="937"/>
      <c r="AXL159" s="937"/>
      <c r="AXM159" s="937"/>
      <c r="AXN159" s="937"/>
      <c r="AXO159" s="937"/>
      <c r="AXP159" s="937"/>
      <c r="AXQ159" s="937"/>
      <c r="AXR159" s="937"/>
      <c r="AXS159" s="937"/>
      <c r="AXT159" s="937"/>
      <c r="AXU159" s="937"/>
      <c r="AXV159" s="937"/>
      <c r="AXW159" s="937"/>
      <c r="AXX159" s="937"/>
      <c r="AXY159" s="937"/>
      <c r="AXZ159" s="937"/>
      <c r="AYA159" s="937"/>
      <c r="AYB159" s="937"/>
      <c r="AYC159" s="937"/>
      <c r="AYD159" s="937"/>
      <c r="AYE159" s="937"/>
      <c r="AYF159" s="937"/>
      <c r="AYG159" s="937"/>
      <c r="AYH159" s="937"/>
      <c r="AYI159" s="937"/>
      <c r="AYJ159" s="937"/>
      <c r="AYK159" s="937"/>
      <c r="AYL159" s="937"/>
      <c r="AYM159" s="937"/>
      <c r="AYN159" s="937"/>
      <c r="AYO159" s="937"/>
      <c r="AYP159" s="937"/>
      <c r="AYQ159" s="937"/>
      <c r="AYR159" s="937"/>
      <c r="AYS159" s="937"/>
      <c r="AYT159" s="937"/>
      <c r="AYU159" s="937"/>
      <c r="AYV159" s="937"/>
      <c r="AYW159" s="937"/>
      <c r="AYX159" s="937"/>
      <c r="AYY159" s="937"/>
      <c r="AYZ159" s="937"/>
      <c r="AZA159" s="937"/>
      <c r="AZB159" s="937"/>
      <c r="AZC159" s="937"/>
      <c r="AZD159" s="937"/>
      <c r="AZE159" s="937"/>
      <c r="AZF159" s="937"/>
      <c r="AZG159" s="937"/>
      <c r="AZH159" s="937"/>
      <c r="AZI159" s="937"/>
      <c r="AZJ159" s="937"/>
      <c r="AZK159" s="937"/>
      <c r="AZL159" s="937"/>
      <c r="AZM159" s="937"/>
      <c r="AZN159" s="937"/>
      <c r="AZO159" s="937"/>
      <c r="AZP159" s="937"/>
      <c r="AZQ159" s="937"/>
      <c r="AZR159" s="937"/>
      <c r="AZS159" s="937"/>
      <c r="AZT159" s="937"/>
      <c r="AZU159" s="937"/>
      <c r="AZV159" s="937"/>
      <c r="AZW159" s="937"/>
      <c r="AZX159" s="937"/>
      <c r="AZY159" s="937"/>
      <c r="AZZ159" s="937"/>
      <c r="BAA159" s="937"/>
      <c r="BAB159" s="937"/>
      <c r="BAC159" s="937"/>
      <c r="BAD159" s="937"/>
      <c r="BAE159" s="937"/>
      <c r="BAF159" s="937"/>
      <c r="BAG159" s="937"/>
      <c r="BAH159" s="937"/>
      <c r="BAI159" s="937"/>
      <c r="BAJ159" s="937"/>
      <c r="BAK159" s="937"/>
      <c r="BAL159" s="937"/>
      <c r="BAM159" s="937"/>
      <c r="BAN159" s="937"/>
      <c r="BAO159" s="937"/>
      <c r="BAP159" s="937"/>
      <c r="BAQ159" s="937"/>
      <c r="BAR159" s="937"/>
      <c r="BAS159" s="937"/>
      <c r="BAT159" s="937"/>
      <c r="BAU159" s="937"/>
      <c r="BAV159" s="937"/>
      <c r="BAW159" s="937"/>
      <c r="BAX159" s="937"/>
      <c r="BAY159" s="937"/>
      <c r="BAZ159" s="937"/>
      <c r="BBA159" s="937"/>
      <c r="BBB159" s="937"/>
      <c r="BBC159" s="937"/>
      <c r="BBD159" s="937"/>
      <c r="BBE159" s="937"/>
      <c r="BBF159" s="937"/>
      <c r="BBG159" s="937"/>
      <c r="BBH159" s="937"/>
      <c r="BBI159" s="937"/>
      <c r="BBJ159" s="937"/>
      <c r="BBK159" s="937"/>
      <c r="BBL159" s="937"/>
      <c r="BBM159" s="937"/>
      <c r="BBN159" s="937"/>
      <c r="BBO159" s="937"/>
      <c r="BBP159" s="937"/>
      <c r="BBQ159" s="937"/>
      <c r="BBR159" s="937"/>
      <c r="BBS159" s="937"/>
      <c r="BBT159" s="937"/>
      <c r="BBU159" s="937"/>
      <c r="BBV159" s="937"/>
      <c r="BBW159" s="937"/>
      <c r="BBX159" s="937"/>
      <c r="BBY159" s="937"/>
      <c r="BBZ159" s="937"/>
      <c r="BCA159" s="937"/>
      <c r="BCB159" s="937"/>
      <c r="BCC159" s="937"/>
      <c r="BCD159" s="937"/>
      <c r="BCE159" s="937"/>
      <c r="BCF159" s="937"/>
      <c r="BCG159" s="937"/>
      <c r="BCH159" s="937"/>
      <c r="BCI159" s="937"/>
      <c r="BCJ159" s="937"/>
      <c r="BCK159" s="937"/>
      <c r="BCL159" s="937"/>
      <c r="BCM159" s="937"/>
      <c r="BCN159" s="937"/>
      <c r="BCO159" s="937"/>
      <c r="BCP159" s="937"/>
      <c r="BCQ159" s="937"/>
      <c r="BCR159" s="937"/>
      <c r="BCS159" s="937"/>
      <c r="BCT159" s="937"/>
      <c r="BCU159" s="937"/>
      <c r="BCV159" s="937"/>
      <c r="BCW159" s="937"/>
      <c r="BCX159" s="937"/>
      <c r="BCY159" s="937"/>
      <c r="BCZ159" s="937"/>
      <c r="BDA159" s="937"/>
      <c r="BDB159" s="937"/>
      <c r="BDC159" s="937"/>
      <c r="BDD159" s="937"/>
      <c r="BDE159" s="937"/>
      <c r="BDF159" s="937"/>
      <c r="BDG159" s="937"/>
      <c r="BDH159" s="937"/>
      <c r="BDI159" s="937"/>
      <c r="BDJ159" s="937"/>
      <c r="BDK159" s="937"/>
      <c r="BDL159" s="937"/>
      <c r="BDM159" s="937"/>
      <c r="BDN159" s="937"/>
      <c r="BDO159" s="937"/>
      <c r="BDP159" s="937"/>
      <c r="BDQ159" s="937"/>
      <c r="BDR159" s="937"/>
      <c r="BDS159" s="937"/>
      <c r="BDT159" s="937"/>
      <c r="BDU159" s="937"/>
      <c r="BDV159" s="937"/>
      <c r="BDW159" s="937"/>
      <c r="BDX159" s="937"/>
      <c r="BDY159" s="937"/>
      <c r="BDZ159" s="937"/>
      <c r="BEA159" s="937"/>
      <c r="BEB159" s="937"/>
      <c r="BEC159" s="937"/>
      <c r="BED159" s="937"/>
      <c r="BEE159" s="937"/>
      <c r="BEF159" s="937"/>
      <c r="BEG159" s="937"/>
      <c r="BEH159" s="937"/>
      <c r="BEI159" s="937"/>
      <c r="BEJ159" s="937"/>
      <c r="BEK159" s="937"/>
      <c r="BEL159" s="937"/>
      <c r="BEM159" s="937"/>
      <c r="BEN159" s="937"/>
      <c r="BEO159" s="937"/>
      <c r="BEP159" s="937"/>
      <c r="BEQ159" s="937"/>
      <c r="BER159" s="937"/>
      <c r="BES159" s="937"/>
      <c r="BET159" s="937"/>
      <c r="BEU159" s="937"/>
      <c r="BEV159" s="937"/>
      <c r="BEW159" s="937"/>
      <c r="BEX159" s="937"/>
      <c r="BEY159" s="937"/>
      <c r="BEZ159" s="937"/>
      <c r="BFA159" s="937"/>
      <c r="BFB159" s="937"/>
      <c r="BFC159" s="937"/>
      <c r="BFD159" s="937"/>
      <c r="BFE159" s="937"/>
      <c r="BFF159" s="937"/>
      <c r="BFG159" s="937"/>
      <c r="BFH159" s="937"/>
      <c r="BFI159" s="937"/>
      <c r="BFJ159" s="937"/>
      <c r="BFK159" s="937"/>
      <c r="BFL159" s="937"/>
      <c r="BFM159" s="937"/>
      <c r="BFN159" s="937"/>
      <c r="BFO159" s="937"/>
      <c r="BFP159" s="937"/>
      <c r="BFQ159" s="937"/>
      <c r="BFR159" s="937"/>
      <c r="BFS159" s="937"/>
      <c r="BFT159" s="937"/>
      <c r="BFU159" s="937"/>
      <c r="BFV159" s="937"/>
      <c r="BFW159" s="937"/>
      <c r="BFX159" s="937"/>
      <c r="BFY159" s="937"/>
      <c r="BFZ159" s="937"/>
      <c r="BGA159" s="937"/>
      <c r="BGB159" s="937"/>
      <c r="BGC159" s="937"/>
      <c r="BGD159" s="937"/>
      <c r="BGE159" s="937"/>
      <c r="BGF159" s="937"/>
      <c r="BGG159" s="937"/>
      <c r="BGH159" s="937"/>
      <c r="BGI159" s="937"/>
      <c r="BGJ159" s="937"/>
      <c r="BGK159" s="937"/>
      <c r="BGL159" s="937"/>
      <c r="BGM159" s="937"/>
      <c r="BGN159" s="937"/>
      <c r="BGO159" s="937"/>
      <c r="BGP159" s="937"/>
      <c r="BGQ159" s="937"/>
      <c r="BGR159" s="937"/>
      <c r="BGS159" s="937"/>
      <c r="BGT159" s="937"/>
      <c r="BGU159" s="937"/>
      <c r="BGV159" s="937"/>
      <c r="BGW159" s="937"/>
      <c r="BGX159" s="937"/>
      <c r="BGY159" s="937"/>
      <c r="BGZ159" s="937"/>
      <c r="BHA159" s="937"/>
      <c r="BHB159" s="937"/>
      <c r="BHC159" s="937"/>
      <c r="BHD159" s="937"/>
      <c r="BHE159" s="937"/>
      <c r="BHF159" s="937"/>
      <c r="BHG159" s="937"/>
      <c r="BHH159" s="937"/>
      <c r="BHI159" s="937"/>
      <c r="BHJ159" s="937"/>
      <c r="BHK159" s="937"/>
      <c r="BHL159" s="937"/>
      <c r="BHM159" s="937"/>
      <c r="BHN159" s="937"/>
      <c r="BHO159" s="937"/>
      <c r="BHP159" s="937"/>
      <c r="BHQ159" s="937"/>
      <c r="BHR159" s="937"/>
      <c r="BHS159" s="937"/>
      <c r="BHT159" s="937"/>
      <c r="BHU159" s="937"/>
      <c r="BHV159" s="937"/>
      <c r="BHW159" s="937"/>
      <c r="BHX159" s="937"/>
      <c r="BHY159" s="937"/>
      <c r="BHZ159" s="937"/>
      <c r="BIA159" s="937"/>
      <c r="BIB159" s="937"/>
      <c r="BIC159" s="937"/>
      <c r="BID159" s="937"/>
      <c r="BIE159" s="937"/>
      <c r="BIF159" s="937"/>
      <c r="BIG159" s="937"/>
      <c r="BIH159" s="937"/>
      <c r="BII159" s="937"/>
      <c r="BIJ159" s="937"/>
      <c r="BIK159" s="937"/>
      <c r="BIL159" s="937"/>
      <c r="BIM159" s="937"/>
      <c r="BIN159" s="937"/>
      <c r="BIO159" s="937"/>
      <c r="BIP159" s="937"/>
      <c r="BIQ159" s="937"/>
      <c r="BIR159" s="937"/>
      <c r="BIS159" s="937"/>
      <c r="BIT159" s="937"/>
      <c r="BIU159" s="937"/>
      <c r="BIV159" s="937"/>
      <c r="BIW159" s="937"/>
      <c r="BIX159" s="937"/>
      <c r="BIY159" s="937"/>
      <c r="BIZ159" s="937"/>
      <c r="BJA159" s="937"/>
      <c r="BJB159" s="937"/>
      <c r="BJC159" s="937"/>
      <c r="BJD159" s="937"/>
      <c r="BJE159" s="937"/>
      <c r="BJF159" s="937"/>
      <c r="BJG159" s="937"/>
      <c r="BJH159" s="937"/>
      <c r="BJI159" s="937"/>
      <c r="BJJ159" s="937"/>
      <c r="BJK159" s="937"/>
      <c r="BJL159" s="937"/>
      <c r="BJM159" s="937"/>
      <c r="BJN159" s="937"/>
      <c r="BJO159" s="937"/>
      <c r="BJP159" s="937"/>
      <c r="BJQ159" s="937"/>
      <c r="BJR159" s="937"/>
      <c r="BJS159" s="937"/>
      <c r="BJT159" s="937"/>
      <c r="BJU159" s="937"/>
      <c r="BJV159" s="937"/>
      <c r="BJW159" s="937"/>
      <c r="BJX159" s="937"/>
      <c r="BJY159" s="937"/>
      <c r="BJZ159" s="937"/>
      <c r="BKA159" s="937"/>
      <c r="BKB159" s="937"/>
      <c r="BKC159" s="937"/>
      <c r="BKD159" s="937"/>
      <c r="BKE159" s="937"/>
      <c r="BKF159" s="937"/>
      <c r="BKG159" s="937"/>
      <c r="BKH159" s="937"/>
      <c r="BKI159" s="937"/>
      <c r="BKJ159" s="937"/>
      <c r="BKK159" s="937"/>
      <c r="BKL159" s="937"/>
      <c r="BKM159" s="937"/>
      <c r="BKN159" s="937"/>
      <c r="BKO159" s="937"/>
      <c r="BKP159" s="937"/>
      <c r="BKQ159" s="937"/>
      <c r="BKR159" s="937"/>
      <c r="BKS159" s="937"/>
      <c r="BKT159" s="937"/>
      <c r="BKU159" s="937"/>
      <c r="BKV159" s="937"/>
      <c r="BKW159" s="937"/>
      <c r="BKX159" s="937"/>
      <c r="BKY159" s="937"/>
      <c r="BKZ159" s="937"/>
      <c r="BLA159" s="937"/>
      <c r="BLB159" s="937"/>
      <c r="BLC159" s="937"/>
      <c r="BLD159" s="937"/>
      <c r="BLE159" s="937"/>
      <c r="BLF159" s="937"/>
      <c r="BLG159" s="937"/>
      <c r="BLH159" s="937"/>
      <c r="BLI159" s="937"/>
      <c r="BLJ159" s="937"/>
      <c r="BLK159" s="937"/>
      <c r="BLL159" s="937"/>
      <c r="BLM159" s="937"/>
      <c r="BLN159" s="937"/>
      <c r="BLO159" s="937"/>
      <c r="BLP159" s="937"/>
      <c r="BLQ159" s="937"/>
      <c r="BLR159" s="937"/>
      <c r="BLS159" s="937"/>
      <c r="BLT159" s="937"/>
      <c r="BLU159" s="937"/>
      <c r="BLV159" s="937"/>
      <c r="BLW159" s="937"/>
      <c r="BLX159" s="937"/>
      <c r="BLY159" s="937"/>
      <c r="BLZ159" s="937"/>
      <c r="BMA159" s="937"/>
      <c r="BMB159" s="937"/>
      <c r="BMC159" s="937"/>
      <c r="BMD159" s="937"/>
      <c r="BME159" s="937"/>
      <c r="BMF159" s="937"/>
      <c r="BMG159" s="937"/>
      <c r="BMH159" s="937"/>
      <c r="BMI159" s="937"/>
      <c r="BMJ159" s="937"/>
      <c r="BMK159" s="937"/>
      <c r="BML159" s="937"/>
      <c r="BMM159" s="937"/>
      <c r="BMN159" s="937"/>
      <c r="BMO159" s="937"/>
      <c r="BMP159" s="937"/>
      <c r="BMQ159" s="937"/>
      <c r="BMR159" s="937"/>
      <c r="BMS159" s="937"/>
      <c r="BMT159" s="937"/>
      <c r="BMU159" s="937"/>
      <c r="BMV159" s="937"/>
      <c r="BMW159" s="937"/>
      <c r="BMX159" s="937"/>
      <c r="BMY159" s="937"/>
      <c r="BMZ159" s="937"/>
      <c r="BNA159" s="937"/>
      <c r="BNB159" s="937"/>
      <c r="BNC159" s="937"/>
      <c r="BND159" s="937"/>
      <c r="BNE159" s="937"/>
      <c r="BNF159" s="937"/>
      <c r="BNG159" s="937"/>
      <c r="BNH159" s="937"/>
      <c r="BNI159" s="937"/>
      <c r="BNJ159" s="937"/>
      <c r="BNK159" s="937"/>
      <c r="BNL159" s="937"/>
      <c r="BNM159" s="937"/>
      <c r="BNN159" s="937"/>
      <c r="BNO159" s="937"/>
      <c r="BNP159" s="937"/>
      <c r="BNQ159" s="937"/>
      <c r="BNR159" s="937"/>
      <c r="BNS159" s="937"/>
      <c r="BNT159" s="937"/>
      <c r="BNU159" s="937"/>
      <c r="BNV159" s="937"/>
      <c r="BNW159" s="937"/>
      <c r="BNX159" s="937"/>
      <c r="BNY159" s="937"/>
      <c r="BNZ159" s="937"/>
      <c r="BOA159" s="937"/>
      <c r="BOB159" s="937"/>
      <c r="BOC159" s="937"/>
      <c r="BOD159" s="937"/>
      <c r="BOE159" s="937"/>
      <c r="BOF159" s="937"/>
      <c r="BOG159" s="937"/>
      <c r="BOH159" s="937"/>
      <c r="BOI159" s="937"/>
      <c r="BOJ159" s="937"/>
      <c r="BOK159" s="937"/>
      <c r="BOL159" s="937"/>
      <c r="BOM159" s="937"/>
      <c r="BON159" s="937"/>
      <c r="BOO159" s="937"/>
      <c r="BOP159" s="937"/>
      <c r="BOQ159" s="937"/>
      <c r="BOR159" s="937"/>
      <c r="BOS159" s="937"/>
      <c r="BOT159" s="937"/>
      <c r="BOU159" s="937"/>
      <c r="BOV159" s="937"/>
      <c r="BOW159" s="937"/>
      <c r="BOX159" s="937"/>
      <c r="BOY159" s="937"/>
      <c r="BOZ159" s="937"/>
      <c r="BPA159" s="937"/>
      <c r="BPB159" s="937"/>
      <c r="BPC159" s="937"/>
      <c r="BPD159" s="937"/>
      <c r="BPE159" s="937"/>
      <c r="BPF159" s="937"/>
      <c r="BPG159" s="937"/>
      <c r="BPH159" s="937"/>
      <c r="BPI159" s="937"/>
      <c r="BPJ159" s="937"/>
      <c r="BPK159" s="937"/>
      <c r="BPL159" s="937"/>
      <c r="BPM159" s="937"/>
      <c r="BPN159" s="937"/>
      <c r="BPO159" s="937"/>
      <c r="BPP159" s="937"/>
      <c r="BPQ159" s="937"/>
      <c r="BPR159" s="937"/>
      <c r="BPS159" s="937"/>
      <c r="BPT159" s="937"/>
      <c r="BPU159" s="937"/>
      <c r="BPV159" s="937"/>
      <c r="BPW159" s="937"/>
      <c r="BPX159" s="937"/>
      <c r="BPY159" s="937"/>
      <c r="BPZ159" s="937"/>
      <c r="BQA159" s="937"/>
      <c r="BQB159" s="937"/>
      <c r="BQC159" s="937"/>
      <c r="BQD159" s="937"/>
      <c r="BQE159" s="937"/>
      <c r="BQF159" s="937"/>
      <c r="BQG159" s="937"/>
      <c r="BQH159" s="937"/>
      <c r="BQI159" s="937"/>
      <c r="BQJ159" s="937"/>
      <c r="BQK159" s="937"/>
      <c r="BQL159" s="937"/>
      <c r="BQM159" s="937"/>
      <c r="BQN159" s="937"/>
      <c r="BQO159" s="937"/>
      <c r="BQP159" s="937"/>
      <c r="BQQ159" s="937"/>
      <c r="BQR159" s="937"/>
      <c r="BQS159" s="937"/>
      <c r="BQT159" s="937"/>
      <c r="BQU159" s="937"/>
      <c r="BQV159" s="937"/>
      <c r="BQW159" s="937"/>
      <c r="BQX159" s="937"/>
      <c r="BQY159" s="937"/>
      <c r="BQZ159" s="937"/>
      <c r="BRA159" s="937"/>
      <c r="BRB159" s="937"/>
      <c r="BRC159" s="937"/>
      <c r="BRD159" s="937"/>
      <c r="BRE159" s="937"/>
      <c r="BRF159" s="937"/>
      <c r="BRG159" s="937"/>
      <c r="BRH159" s="937"/>
      <c r="BRI159" s="937"/>
      <c r="BRJ159" s="937"/>
      <c r="BRK159" s="937"/>
      <c r="BRL159" s="937"/>
      <c r="BRM159" s="937"/>
      <c r="BRN159" s="937"/>
      <c r="BRO159" s="937"/>
      <c r="BRP159" s="937"/>
      <c r="BRQ159" s="937"/>
      <c r="BRR159" s="937"/>
      <c r="BRS159" s="937"/>
      <c r="BRT159" s="937"/>
      <c r="BRU159" s="937"/>
      <c r="BRV159" s="937"/>
      <c r="BRW159" s="937"/>
      <c r="BRX159" s="937"/>
      <c r="BRY159" s="937"/>
      <c r="BRZ159" s="937"/>
      <c r="BSA159" s="937"/>
      <c r="BSB159" s="937"/>
      <c r="BSC159" s="937"/>
      <c r="BSD159" s="937"/>
      <c r="BSE159" s="937"/>
      <c r="BSF159" s="937"/>
      <c r="BSG159" s="937"/>
      <c r="BSH159" s="937"/>
      <c r="BSI159" s="937"/>
      <c r="BSJ159" s="937"/>
      <c r="BSK159" s="937"/>
      <c r="BSL159" s="937"/>
      <c r="BSM159" s="937"/>
      <c r="BSN159" s="937"/>
      <c r="BSO159" s="937"/>
      <c r="BSP159" s="937"/>
      <c r="BSQ159" s="937"/>
      <c r="BSR159" s="937"/>
      <c r="BSS159" s="937"/>
      <c r="BST159" s="937"/>
      <c r="BSU159" s="937"/>
      <c r="BSV159" s="937"/>
      <c r="BSW159" s="937"/>
      <c r="BSX159" s="937"/>
      <c r="BSY159" s="937"/>
      <c r="BSZ159" s="937"/>
      <c r="BTA159" s="937"/>
      <c r="BTB159" s="937"/>
      <c r="BTC159" s="937"/>
      <c r="BTD159" s="937"/>
      <c r="BTE159" s="937"/>
      <c r="BTF159" s="937"/>
      <c r="BTG159" s="937"/>
      <c r="BTH159" s="937"/>
      <c r="BTI159" s="937"/>
      <c r="BTJ159" s="937"/>
      <c r="BTK159" s="937"/>
      <c r="BTL159" s="937"/>
      <c r="BTM159" s="937"/>
      <c r="BTN159" s="937"/>
      <c r="BTO159" s="937"/>
      <c r="BTP159" s="937"/>
      <c r="BTQ159" s="937"/>
      <c r="BTR159" s="937"/>
      <c r="BTS159" s="937"/>
      <c r="BTT159" s="937"/>
      <c r="BTU159" s="937"/>
      <c r="BTV159" s="937"/>
      <c r="BTW159" s="937"/>
      <c r="BTX159" s="937"/>
      <c r="BTY159" s="937"/>
      <c r="BTZ159" s="937"/>
      <c r="BUA159" s="937"/>
      <c r="BUB159" s="937"/>
      <c r="BUC159" s="937"/>
      <c r="BUD159" s="937"/>
      <c r="BUE159" s="937"/>
      <c r="BUF159" s="937"/>
      <c r="BUG159" s="937"/>
      <c r="BUH159" s="937"/>
      <c r="BUI159" s="937"/>
      <c r="BUJ159" s="937"/>
      <c r="BUK159" s="937"/>
      <c r="BUL159" s="937"/>
      <c r="BUM159" s="937"/>
      <c r="BUN159" s="937"/>
      <c r="BUO159" s="937"/>
      <c r="BUP159" s="937"/>
      <c r="BUQ159" s="937"/>
      <c r="BUR159" s="937"/>
      <c r="BUS159" s="937"/>
      <c r="BUT159" s="937"/>
      <c r="BUU159" s="937"/>
      <c r="BUV159" s="937"/>
      <c r="BUW159" s="937"/>
      <c r="BUX159" s="937"/>
      <c r="BUY159" s="937"/>
      <c r="BUZ159" s="937"/>
      <c r="BVA159" s="937"/>
      <c r="BVB159" s="937"/>
      <c r="BVC159" s="937"/>
      <c r="BVD159" s="937"/>
      <c r="BVE159" s="937"/>
      <c r="BVF159" s="937"/>
      <c r="BVG159" s="937"/>
      <c r="BVH159" s="937"/>
      <c r="BVI159" s="937"/>
      <c r="BVJ159" s="937"/>
      <c r="BVK159" s="937"/>
      <c r="BVL159" s="937"/>
      <c r="BVM159" s="937"/>
      <c r="BVN159" s="937"/>
      <c r="BVO159" s="937"/>
      <c r="BVP159" s="937"/>
      <c r="BVQ159" s="937"/>
      <c r="BVR159" s="937"/>
      <c r="BVS159" s="937"/>
      <c r="BVT159" s="937"/>
      <c r="BVU159" s="937"/>
      <c r="BVV159" s="937"/>
      <c r="BVW159" s="937"/>
      <c r="BVX159" s="937"/>
      <c r="BVY159" s="937"/>
      <c r="BVZ159" s="937"/>
      <c r="BWA159" s="937"/>
      <c r="BWB159" s="937"/>
      <c r="BWC159" s="937"/>
      <c r="BWD159" s="937"/>
      <c r="BWE159" s="937"/>
      <c r="BWF159" s="937"/>
      <c r="BWG159" s="937"/>
      <c r="BWH159" s="937"/>
      <c r="BWI159" s="937"/>
      <c r="BWJ159" s="937"/>
      <c r="BWK159" s="937"/>
      <c r="BWL159" s="937"/>
      <c r="BWM159" s="937"/>
      <c r="BWN159" s="937"/>
      <c r="BWO159" s="937"/>
      <c r="BWP159" s="937"/>
      <c r="BWQ159" s="937"/>
      <c r="BWR159" s="937"/>
      <c r="BWS159" s="937"/>
      <c r="BWT159" s="937"/>
      <c r="BWU159" s="937"/>
      <c r="BWV159" s="937"/>
      <c r="BWW159" s="937"/>
      <c r="BWX159" s="937"/>
      <c r="BWY159" s="937"/>
      <c r="BWZ159" s="937"/>
      <c r="BXA159" s="937"/>
      <c r="BXB159" s="937"/>
      <c r="BXC159" s="937"/>
      <c r="BXD159" s="937"/>
      <c r="BXE159" s="937"/>
      <c r="BXF159" s="937"/>
      <c r="BXG159" s="937"/>
      <c r="BXH159" s="937"/>
      <c r="BXI159" s="937"/>
      <c r="BXJ159" s="937"/>
      <c r="BXK159" s="937"/>
      <c r="BXL159" s="937"/>
      <c r="BXM159" s="937"/>
      <c r="BXN159" s="937"/>
      <c r="BXO159" s="937"/>
      <c r="BXP159" s="937"/>
      <c r="BXQ159" s="937"/>
      <c r="BXR159" s="937"/>
      <c r="BXS159" s="937"/>
      <c r="BXT159" s="937"/>
      <c r="BXU159" s="937"/>
      <c r="BXV159" s="937"/>
      <c r="BXW159" s="937"/>
      <c r="BXX159" s="937"/>
      <c r="BXY159" s="937"/>
      <c r="BXZ159" s="937"/>
      <c r="BYA159" s="937"/>
      <c r="BYB159" s="937"/>
      <c r="BYC159" s="937"/>
      <c r="BYD159" s="937"/>
      <c r="BYE159" s="937"/>
      <c r="BYF159" s="937"/>
      <c r="BYG159" s="937"/>
      <c r="BYH159" s="937"/>
      <c r="BYI159" s="937"/>
      <c r="BYJ159" s="937"/>
      <c r="BYK159" s="937"/>
      <c r="BYL159" s="937"/>
      <c r="BYM159" s="937"/>
      <c r="BYN159" s="937"/>
      <c r="BYO159" s="937"/>
      <c r="BYP159" s="937"/>
      <c r="BYQ159" s="937"/>
      <c r="BYR159" s="937"/>
      <c r="BYS159" s="937"/>
      <c r="BYT159" s="937"/>
      <c r="BYU159" s="937"/>
      <c r="BYV159" s="937"/>
      <c r="BYW159" s="937"/>
      <c r="BYX159" s="937"/>
      <c r="BYY159" s="937"/>
      <c r="BYZ159" s="937"/>
      <c r="BZA159" s="937"/>
      <c r="BZB159" s="937"/>
      <c r="BZC159" s="937"/>
      <c r="BZD159" s="937"/>
      <c r="BZE159" s="937"/>
      <c r="BZF159" s="937"/>
      <c r="BZG159" s="937"/>
      <c r="BZH159" s="937"/>
      <c r="BZI159" s="937"/>
      <c r="BZJ159" s="937"/>
      <c r="BZK159" s="937"/>
      <c r="BZL159" s="937"/>
      <c r="BZM159" s="937"/>
      <c r="BZN159" s="937"/>
      <c r="BZO159" s="937"/>
      <c r="BZP159" s="937"/>
      <c r="BZQ159" s="937"/>
      <c r="BZR159" s="937"/>
      <c r="BZS159" s="937"/>
      <c r="BZT159" s="937"/>
      <c r="BZU159" s="937"/>
      <c r="BZV159" s="937"/>
      <c r="BZW159" s="937"/>
      <c r="BZX159" s="937"/>
      <c r="BZY159" s="937"/>
      <c r="BZZ159" s="937"/>
      <c r="CAA159" s="937"/>
      <c r="CAB159" s="937"/>
      <c r="CAC159" s="937"/>
      <c r="CAD159" s="937"/>
      <c r="CAE159" s="937"/>
      <c r="CAF159" s="937"/>
      <c r="CAG159" s="937"/>
      <c r="CAH159" s="937"/>
      <c r="CAI159" s="937"/>
      <c r="CAJ159" s="937"/>
      <c r="CAK159" s="937"/>
      <c r="CAL159" s="937"/>
      <c r="CAM159" s="937"/>
      <c r="CAN159" s="937"/>
      <c r="CAO159" s="937"/>
      <c r="CAP159" s="937"/>
      <c r="CAQ159" s="937"/>
      <c r="CAR159" s="937"/>
      <c r="CAS159" s="937"/>
      <c r="CAT159" s="937"/>
      <c r="CAU159" s="937"/>
      <c r="CAV159" s="937"/>
      <c r="CAW159" s="937"/>
      <c r="CAX159" s="937"/>
      <c r="CAY159" s="937"/>
      <c r="CAZ159" s="937"/>
      <c r="CBA159" s="937"/>
      <c r="CBB159" s="937"/>
      <c r="CBC159" s="937"/>
      <c r="CBD159" s="937"/>
      <c r="CBE159" s="937"/>
      <c r="CBF159" s="937"/>
      <c r="CBG159" s="937"/>
      <c r="CBH159" s="937"/>
      <c r="CBI159" s="937"/>
      <c r="CBJ159" s="937"/>
      <c r="CBK159" s="937"/>
      <c r="CBL159" s="937"/>
      <c r="CBM159" s="937"/>
      <c r="CBN159" s="937"/>
      <c r="CBO159" s="937"/>
      <c r="CBP159" s="937"/>
      <c r="CBQ159" s="937"/>
      <c r="CBR159" s="937"/>
      <c r="CBS159" s="937"/>
      <c r="CBT159" s="937"/>
      <c r="CBU159" s="937"/>
      <c r="CBV159" s="937"/>
      <c r="CBW159" s="937"/>
      <c r="CBX159" s="937"/>
      <c r="CBY159" s="937"/>
      <c r="CBZ159" s="937"/>
      <c r="CCA159" s="937"/>
      <c r="CCB159" s="937"/>
      <c r="CCC159" s="937"/>
      <c r="CCD159" s="937"/>
      <c r="CCE159" s="937"/>
      <c r="CCF159" s="937"/>
      <c r="CCG159" s="937"/>
      <c r="CCH159" s="937"/>
      <c r="CCI159" s="937"/>
      <c r="CCJ159" s="937"/>
      <c r="CCK159" s="937"/>
      <c r="CCL159" s="937"/>
      <c r="CCM159" s="937"/>
      <c r="CCN159" s="937"/>
      <c r="CCO159" s="937"/>
      <c r="CCP159" s="937"/>
      <c r="CCQ159" s="937"/>
      <c r="CCR159" s="937"/>
      <c r="CCS159" s="937"/>
      <c r="CCT159" s="937"/>
      <c r="CCU159" s="937"/>
      <c r="CCV159" s="937"/>
      <c r="CCW159" s="937"/>
      <c r="CCX159" s="937"/>
      <c r="CCY159" s="937"/>
      <c r="CCZ159" s="937"/>
      <c r="CDA159" s="937"/>
      <c r="CDB159" s="937"/>
      <c r="CDC159" s="937"/>
      <c r="CDD159" s="937"/>
      <c r="CDE159" s="937"/>
      <c r="CDF159" s="937"/>
      <c r="CDG159" s="937"/>
      <c r="CDH159" s="937"/>
      <c r="CDI159" s="937"/>
      <c r="CDJ159" s="937"/>
      <c r="CDK159" s="937"/>
      <c r="CDL159" s="937"/>
      <c r="CDM159" s="937"/>
      <c r="CDN159" s="937"/>
      <c r="CDO159" s="937"/>
      <c r="CDP159" s="937"/>
      <c r="CDQ159" s="937"/>
      <c r="CDR159" s="937"/>
      <c r="CDS159" s="937"/>
      <c r="CDT159" s="937"/>
      <c r="CDU159" s="937"/>
      <c r="CDV159" s="937"/>
      <c r="CDW159" s="937"/>
      <c r="CDX159" s="937"/>
      <c r="CDY159" s="937"/>
      <c r="CDZ159" s="937"/>
      <c r="CEA159" s="937"/>
      <c r="CEB159" s="937"/>
      <c r="CEC159" s="937"/>
      <c r="CED159" s="937"/>
      <c r="CEE159" s="937"/>
      <c r="CEF159" s="937"/>
      <c r="CEG159" s="937"/>
      <c r="CEH159" s="937"/>
      <c r="CEI159" s="937"/>
      <c r="CEJ159" s="937"/>
      <c r="CEK159" s="937"/>
      <c r="CEL159" s="937"/>
      <c r="CEM159" s="937"/>
      <c r="CEN159" s="937"/>
      <c r="CEO159" s="937"/>
      <c r="CEP159" s="937"/>
      <c r="CEQ159" s="937"/>
      <c r="CER159" s="937"/>
      <c r="CES159" s="937"/>
      <c r="CET159" s="937"/>
      <c r="CEU159" s="937"/>
      <c r="CEV159" s="937"/>
      <c r="CEW159" s="937"/>
      <c r="CEX159" s="937"/>
      <c r="CEY159" s="937"/>
      <c r="CEZ159" s="937"/>
      <c r="CFA159" s="937"/>
      <c r="CFB159" s="937"/>
      <c r="CFC159" s="937"/>
      <c r="CFD159" s="937"/>
      <c r="CFE159" s="937"/>
      <c r="CFF159" s="937"/>
      <c r="CFG159" s="937"/>
      <c r="CFH159" s="937"/>
      <c r="CFI159" s="937"/>
      <c r="CFJ159" s="937"/>
      <c r="CFK159" s="937"/>
      <c r="CFL159" s="937"/>
      <c r="CFM159" s="937"/>
      <c r="CFN159" s="937"/>
      <c r="CFO159" s="937"/>
      <c r="CFP159" s="937"/>
      <c r="CFQ159" s="937"/>
      <c r="CFR159" s="937"/>
      <c r="CFS159" s="937"/>
      <c r="CFT159" s="937"/>
      <c r="CFU159" s="937"/>
      <c r="CFV159" s="937"/>
      <c r="CFW159" s="937"/>
      <c r="CFX159" s="937"/>
      <c r="CFY159" s="937"/>
      <c r="CFZ159" s="937"/>
      <c r="CGA159" s="937"/>
      <c r="CGB159" s="937"/>
      <c r="CGC159" s="937"/>
      <c r="CGD159" s="937"/>
      <c r="CGE159" s="937"/>
      <c r="CGF159" s="937"/>
      <c r="CGG159" s="937"/>
      <c r="CGH159" s="937"/>
      <c r="CGI159" s="937"/>
      <c r="CGJ159" s="937"/>
      <c r="CGK159" s="937"/>
      <c r="CGL159" s="937"/>
      <c r="CGM159" s="937"/>
      <c r="CGN159" s="937"/>
      <c r="CGO159" s="937"/>
      <c r="CGP159" s="937"/>
      <c r="CGQ159" s="937"/>
      <c r="CGR159" s="937"/>
      <c r="CGS159" s="937"/>
      <c r="CGT159" s="937"/>
      <c r="CGU159" s="937"/>
      <c r="CGV159" s="937"/>
      <c r="CGW159" s="937"/>
      <c r="CGX159" s="937"/>
      <c r="CGY159" s="937"/>
      <c r="CGZ159" s="937"/>
      <c r="CHA159" s="937"/>
      <c r="CHB159" s="937"/>
      <c r="CHC159" s="937"/>
      <c r="CHD159" s="937"/>
      <c r="CHE159" s="937"/>
      <c r="CHF159" s="937"/>
      <c r="CHG159" s="937"/>
      <c r="CHH159" s="937"/>
      <c r="CHI159" s="937"/>
      <c r="CHJ159" s="937"/>
      <c r="CHK159" s="937"/>
      <c r="CHL159" s="937"/>
      <c r="CHM159" s="937"/>
      <c r="CHN159" s="937"/>
      <c r="CHO159" s="937"/>
      <c r="CHP159" s="937"/>
      <c r="CHQ159" s="937"/>
      <c r="CHR159" s="937"/>
      <c r="CHS159" s="937"/>
      <c r="CHT159" s="937"/>
      <c r="CHU159" s="937"/>
      <c r="CHV159" s="937"/>
      <c r="CHW159" s="937"/>
      <c r="CHX159" s="937"/>
      <c r="CHY159" s="937"/>
      <c r="CHZ159" s="937"/>
      <c r="CIA159" s="937"/>
      <c r="CIB159" s="937"/>
      <c r="CIC159" s="937"/>
      <c r="CID159" s="937"/>
      <c r="CIE159" s="937"/>
      <c r="CIF159" s="937"/>
      <c r="CIG159" s="937"/>
      <c r="CIH159" s="937"/>
      <c r="CII159" s="937"/>
      <c r="CIJ159" s="937"/>
      <c r="CIK159" s="937"/>
      <c r="CIL159" s="937"/>
      <c r="CIM159" s="937"/>
      <c r="CIN159" s="937"/>
      <c r="CIO159" s="937"/>
      <c r="CIP159" s="937"/>
      <c r="CIQ159" s="937"/>
      <c r="CIR159" s="937"/>
      <c r="CIS159" s="937"/>
      <c r="CIT159" s="937"/>
      <c r="CIU159" s="937"/>
      <c r="CIV159" s="937"/>
      <c r="CIW159" s="937"/>
      <c r="CIX159" s="937"/>
      <c r="CIY159" s="937"/>
      <c r="CIZ159" s="937"/>
      <c r="CJA159" s="937"/>
      <c r="CJB159" s="937"/>
      <c r="CJC159" s="937"/>
      <c r="CJD159" s="937"/>
      <c r="CJE159" s="937"/>
      <c r="CJF159" s="937"/>
      <c r="CJG159" s="937"/>
      <c r="CJH159" s="937"/>
      <c r="CJI159" s="937"/>
      <c r="CJJ159" s="937"/>
      <c r="CJK159" s="937"/>
      <c r="CJL159" s="937"/>
      <c r="CJM159" s="937"/>
      <c r="CJN159" s="937"/>
      <c r="CJO159" s="937"/>
      <c r="CJP159" s="937"/>
      <c r="CJQ159" s="937"/>
      <c r="CJR159" s="937"/>
      <c r="CJS159" s="937"/>
      <c r="CJT159" s="937"/>
      <c r="CJU159" s="937"/>
      <c r="CJV159" s="937"/>
      <c r="CJW159" s="937"/>
      <c r="CJX159" s="937"/>
      <c r="CJY159" s="937"/>
      <c r="CJZ159" s="937"/>
      <c r="CKA159" s="937"/>
      <c r="CKB159" s="937"/>
      <c r="CKC159" s="937"/>
      <c r="CKD159" s="937"/>
      <c r="CKE159" s="937"/>
      <c r="CKF159" s="937"/>
      <c r="CKG159" s="937"/>
      <c r="CKH159" s="937"/>
      <c r="CKI159" s="937"/>
      <c r="CKJ159" s="937"/>
      <c r="CKK159" s="937"/>
      <c r="CKL159" s="937"/>
      <c r="CKM159" s="937"/>
      <c r="CKN159" s="937"/>
      <c r="CKO159" s="937"/>
      <c r="CKP159" s="937"/>
      <c r="CKQ159" s="937"/>
      <c r="CKR159" s="937"/>
      <c r="CKS159" s="937"/>
      <c r="CKT159" s="937"/>
      <c r="CKU159" s="937"/>
      <c r="CKV159" s="937"/>
      <c r="CKW159" s="937"/>
      <c r="CKX159" s="937"/>
      <c r="CKY159" s="937"/>
      <c r="CKZ159" s="937"/>
      <c r="CLA159" s="937"/>
      <c r="CLB159" s="937"/>
      <c r="CLC159" s="937"/>
      <c r="CLD159" s="937"/>
      <c r="CLE159" s="937"/>
      <c r="CLF159" s="937"/>
      <c r="CLG159" s="937"/>
      <c r="CLH159" s="937"/>
      <c r="CLI159" s="937"/>
      <c r="CLJ159" s="937"/>
      <c r="CLK159" s="937"/>
      <c r="CLL159" s="937"/>
      <c r="CLM159" s="937"/>
      <c r="CLN159" s="937"/>
      <c r="CLO159" s="937"/>
      <c r="CLP159" s="937"/>
      <c r="CLQ159" s="937"/>
      <c r="CLR159" s="937"/>
      <c r="CLS159" s="937"/>
      <c r="CLT159" s="937"/>
      <c r="CLU159" s="937"/>
      <c r="CLV159" s="937"/>
      <c r="CLW159" s="937"/>
      <c r="CLX159" s="937"/>
      <c r="CLY159" s="937"/>
      <c r="CLZ159" s="937"/>
      <c r="CMA159" s="937"/>
      <c r="CMB159" s="937"/>
      <c r="CMC159" s="937"/>
      <c r="CMD159" s="937"/>
      <c r="CME159" s="937"/>
      <c r="CMF159" s="937"/>
      <c r="CMG159" s="937"/>
      <c r="CMH159" s="937"/>
      <c r="CMI159" s="937"/>
      <c r="CMJ159" s="937"/>
      <c r="CMK159" s="937"/>
      <c r="CML159" s="937"/>
      <c r="CMM159" s="937"/>
      <c r="CMN159" s="937"/>
      <c r="CMO159" s="937"/>
      <c r="CMP159" s="937"/>
      <c r="CMQ159" s="937"/>
      <c r="CMR159" s="937"/>
      <c r="CMS159" s="937"/>
      <c r="CMT159" s="937"/>
      <c r="CMU159" s="937"/>
      <c r="CMV159" s="937"/>
      <c r="CMW159" s="937"/>
      <c r="CMX159" s="937"/>
      <c r="CMY159" s="937"/>
      <c r="CMZ159" s="937"/>
      <c r="CNA159" s="937"/>
      <c r="CNB159" s="937"/>
      <c r="CNC159" s="937"/>
      <c r="CND159" s="937"/>
      <c r="CNE159" s="937"/>
      <c r="CNF159" s="937"/>
      <c r="CNG159" s="937"/>
      <c r="CNH159" s="937"/>
      <c r="CNI159" s="937"/>
      <c r="CNJ159" s="937"/>
      <c r="CNK159" s="937"/>
      <c r="CNL159" s="937"/>
      <c r="CNM159" s="937"/>
      <c r="CNN159" s="937"/>
      <c r="CNO159" s="937"/>
      <c r="CNP159" s="937"/>
      <c r="CNQ159" s="937"/>
      <c r="CNR159" s="937"/>
      <c r="CNS159" s="937"/>
      <c r="CNT159" s="937"/>
      <c r="CNU159" s="937"/>
      <c r="CNV159" s="937"/>
      <c r="CNW159" s="937"/>
      <c r="CNX159" s="937"/>
      <c r="CNY159" s="937"/>
      <c r="CNZ159" s="937"/>
      <c r="COA159" s="937"/>
      <c r="COB159" s="937"/>
      <c r="COC159" s="937"/>
      <c r="COD159" s="937"/>
      <c r="COE159" s="937"/>
      <c r="COF159" s="937"/>
      <c r="COG159" s="937"/>
      <c r="COH159" s="937"/>
      <c r="COI159" s="937"/>
      <c r="COJ159" s="937"/>
      <c r="COK159" s="937"/>
      <c r="COL159" s="937"/>
      <c r="COM159" s="937"/>
      <c r="CON159" s="937"/>
      <c r="COO159" s="937"/>
      <c r="COP159" s="937"/>
      <c r="COQ159" s="937"/>
      <c r="COR159" s="937"/>
      <c r="COS159" s="937"/>
      <c r="COT159" s="937"/>
      <c r="COU159" s="937"/>
      <c r="COV159" s="937"/>
      <c r="COW159" s="937"/>
      <c r="COX159" s="937"/>
      <c r="COY159" s="937"/>
      <c r="COZ159" s="937"/>
      <c r="CPA159" s="937"/>
      <c r="CPB159" s="937"/>
      <c r="CPC159" s="937"/>
      <c r="CPD159" s="937"/>
      <c r="CPE159" s="937"/>
      <c r="CPF159" s="937"/>
      <c r="CPG159" s="937"/>
      <c r="CPH159" s="937"/>
      <c r="CPI159" s="937"/>
      <c r="CPJ159" s="937"/>
      <c r="CPK159" s="937"/>
      <c r="CPL159" s="937"/>
      <c r="CPM159" s="937"/>
      <c r="CPN159" s="937"/>
      <c r="CPO159" s="937"/>
      <c r="CPP159" s="937"/>
      <c r="CPQ159" s="937"/>
      <c r="CPR159" s="937"/>
      <c r="CPS159" s="937"/>
      <c r="CPT159" s="937"/>
      <c r="CPU159" s="937"/>
      <c r="CPV159" s="937"/>
      <c r="CPW159" s="937"/>
      <c r="CPX159" s="937"/>
      <c r="CPY159" s="937"/>
      <c r="CPZ159" s="937"/>
      <c r="CQA159" s="937"/>
      <c r="CQB159" s="937"/>
      <c r="CQC159" s="937"/>
      <c r="CQD159" s="937"/>
      <c r="CQE159" s="937"/>
      <c r="CQF159" s="937"/>
      <c r="CQG159" s="937"/>
      <c r="CQH159" s="937"/>
      <c r="CQI159" s="937"/>
      <c r="CQJ159" s="937"/>
      <c r="CQK159" s="937"/>
      <c r="CQL159" s="937"/>
      <c r="CQM159" s="937"/>
      <c r="CQN159" s="937"/>
      <c r="CQO159" s="937"/>
      <c r="CQP159" s="937"/>
      <c r="CQQ159" s="937"/>
      <c r="CQR159" s="937"/>
      <c r="CQS159" s="937"/>
      <c r="CQT159" s="937"/>
      <c r="CQU159" s="937"/>
      <c r="CQV159" s="937"/>
      <c r="CQW159" s="937"/>
      <c r="CQX159" s="937"/>
      <c r="CQY159" s="937"/>
      <c r="CQZ159" s="937"/>
      <c r="CRA159" s="937"/>
      <c r="CRB159" s="937"/>
      <c r="CRC159" s="937"/>
      <c r="CRD159" s="937"/>
      <c r="CRE159" s="937"/>
      <c r="CRF159" s="937"/>
      <c r="CRG159" s="937"/>
      <c r="CRH159" s="937"/>
      <c r="CRI159" s="937"/>
      <c r="CRJ159" s="937"/>
      <c r="CRK159" s="937"/>
      <c r="CRL159" s="937"/>
      <c r="CRM159" s="937"/>
      <c r="CRN159" s="937"/>
      <c r="CRO159" s="937"/>
      <c r="CRP159" s="937"/>
      <c r="CRQ159" s="937"/>
      <c r="CRR159" s="937"/>
      <c r="CRS159" s="937"/>
      <c r="CRT159" s="937"/>
      <c r="CRU159" s="937"/>
      <c r="CRV159" s="937"/>
      <c r="CRW159" s="937"/>
      <c r="CRX159" s="937"/>
      <c r="CRY159" s="937"/>
      <c r="CRZ159" s="937"/>
      <c r="CSA159" s="937"/>
      <c r="CSB159" s="937"/>
      <c r="CSC159" s="937"/>
      <c r="CSD159" s="937"/>
      <c r="CSE159" s="937"/>
      <c r="CSF159" s="937"/>
      <c r="CSG159" s="937"/>
      <c r="CSH159" s="937"/>
      <c r="CSI159" s="937"/>
      <c r="CSJ159" s="937"/>
      <c r="CSK159" s="937"/>
      <c r="CSL159" s="937"/>
      <c r="CSM159" s="937"/>
      <c r="CSN159" s="937"/>
      <c r="CSO159" s="937"/>
      <c r="CSP159" s="937"/>
      <c r="CSQ159" s="937"/>
      <c r="CSR159" s="937"/>
      <c r="CSS159" s="937"/>
      <c r="CST159" s="937"/>
      <c r="CSU159" s="937"/>
      <c r="CSV159" s="937"/>
      <c r="CSW159" s="937"/>
      <c r="CSX159" s="937"/>
      <c r="CSY159" s="937"/>
      <c r="CSZ159" s="937"/>
      <c r="CTA159" s="937"/>
      <c r="CTB159" s="937"/>
      <c r="CTC159" s="937"/>
      <c r="CTD159" s="937"/>
      <c r="CTE159" s="937"/>
      <c r="CTF159" s="937"/>
      <c r="CTG159" s="937"/>
      <c r="CTH159" s="937"/>
      <c r="CTI159" s="937"/>
      <c r="CTJ159" s="937"/>
      <c r="CTK159" s="937"/>
      <c r="CTL159" s="937"/>
      <c r="CTM159" s="937"/>
      <c r="CTN159" s="937"/>
      <c r="CTO159" s="937"/>
      <c r="CTP159" s="937"/>
      <c r="CTQ159" s="937"/>
      <c r="CTR159" s="937"/>
      <c r="CTS159" s="937"/>
      <c r="CTT159" s="937"/>
      <c r="CTU159" s="937"/>
      <c r="CTV159" s="937"/>
      <c r="CTW159" s="937"/>
      <c r="CTX159" s="937"/>
      <c r="CTY159" s="937"/>
      <c r="CTZ159" s="937"/>
      <c r="CUA159" s="937"/>
      <c r="CUB159" s="937"/>
      <c r="CUC159" s="937"/>
      <c r="CUD159" s="937"/>
      <c r="CUE159" s="937"/>
      <c r="CUF159" s="937"/>
      <c r="CUG159" s="937"/>
      <c r="CUH159" s="937"/>
      <c r="CUI159" s="937"/>
      <c r="CUJ159" s="937"/>
      <c r="CUK159" s="937"/>
      <c r="CUL159" s="937"/>
      <c r="CUM159" s="937"/>
      <c r="CUN159" s="937"/>
      <c r="CUO159" s="937"/>
      <c r="CUP159" s="937"/>
      <c r="CUQ159" s="937"/>
      <c r="CUR159" s="937"/>
      <c r="CUS159" s="937"/>
      <c r="CUT159" s="937"/>
      <c r="CUU159" s="937"/>
      <c r="CUV159" s="937"/>
      <c r="CUW159" s="937"/>
      <c r="CUX159" s="937"/>
      <c r="CUY159" s="937"/>
      <c r="CUZ159" s="937"/>
      <c r="CVA159" s="937"/>
      <c r="CVB159" s="937"/>
      <c r="CVC159" s="937"/>
      <c r="CVD159" s="937"/>
      <c r="CVE159" s="937"/>
      <c r="CVF159" s="937"/>
      <c r="CVG159" s="937"/>
      <c r="CVH159" s="937"/>
      <c r="CVI159" s="937"/>
      <c r="CVJ159" s="937"/>
      <c r="CVK159" s="937"/>
      <c r="CVL159" s="937"/>
      <c r="CVM159" s="937"/>
      <c r="CVN159" s="937"/>
      <c r="CVO159" s="937"/>
      <c r="CVP159" s="937"/>
      <c r="CVQ159" s="937"/>
      <c r="CVR159" s="937"/>
      <c r="CVS159" s="937"/>
      <c r="CVT159" s="937"/>
      <c r="CVU159" s="937"/>
      <c r="CVV159" s="937"/>
      <c r="CVW159" s="937"/>
      <c r="CVX159" s="937"/>
      <c r="CVY159" s="937"/>
      <c r="CVZ159" s="937"/>
      <c r="CWA159" s="937"/>
      <c r="CWB159" s="937"/>
      <c r="CWC159" s="937"/>
      <c r="CWD159" s="937"/>
      <c r="CWE159" s="937"/>
      <c r="CWF159" s="937"/>
      <c r="CWG159" s="937"/>
      <c r="CWH159" s="937"/>
      <c r="CWI159" s="937"/>
      <c r="CWJ159" s="937"/>
      <c r="CWK159" s="937"/>
      <c r="CWL159" s="937"/>
      <c r="CWM159" s="937"/>
      <c r="CWN159" s="937"/>
      <c r="CWO159" s="937"/>
      <c r="CWP159" s="937"/>
      <c r="CWQ159" s="937"/>
      <c r="CWR159" s="937"/>
      <c r="CWS159" s="937"/>
      <c r="CWT159" s="937"/>
      <c r="CWU159" s="937"/>
      <c r="CWV159" s="937"/>
      <c r="CWW159" s="937"/>
      <c r="CWX159" s="937"/>
      <c r="CWY159" s="937"/>
      <c r="CWZ159" s="937"/>
      <c r="CXA159" s="937"/>
      <c r="CXB159" s="937"/>
      <c r="CXC159" s="937"/>
      <c r="CXD159" s="937"/>
      <c r="CXE159" s="937"/>
      <c r="CXF159" s="937"/>
      <c r="CXG159" s="937"/>
      <c r="CXH159" s="937"/>
      <c r="CXI159" s="937"/>
      <c r="CXJ159" s="937"/>
      <c r="CXK159" s="937"/>
      <c r="CXL159" s="937"/>
      <c r="CXM159" s="937"/>
      <c r="CXN159" s="937"/>
      <c r="CXO159" s="937"/>
      <c r="CXP159" s="937"/>
      <c r="CXQ159" s="937"/>
      <c r="CXR159" s="937"/>
      <c r="CXS159" s="937"/>
      <c r="CXT159" s="937"/>
      <c r="CXU159" s="937"/>
      <c r="CXV159" s="937"/>
      <c r="CXW159" s="937"/>
      <c r="CXX159" s="937"/>
      <c r="CXY159" s="937"/>
      <c r="CXZ159" s="937"/>
      <c r="CYA159" s="937"/>
      <c r="CYB159" s="937"/>
      <c r="CYC159" s="937"/>
      <c r="CYD159" s="937"/>
      <c r="CYE159" s="937"/>
      <c r="CYF159" s="937"/>
      <c r="CYG159" s="937"/>
      <c r="CYH159" s="937"/>
      <c r="CYI159" s="937"/>
      <c r="CYJ159" s="937"/>
      <c r="CYK159" s="937"/>
      <c r="CYL159" s="937"/>
      <c r="CYM159" s="937"/>
      <c r="CYN159" s="937"/>
      <c r="CYO159" s="937"/>
      <c r="CYP159" s="937"/>
      <c r="CYQ159" s="937"/>
      <c r="CYR159" s="937"/>
      <c r="CYS159" s="937"/>
      <c r="CYT159" s="937"/>
      <c r="CYU159" s="937"/>
      <c r="CYV159" s="937"/>
      <c r="CYW159" s="937"/>
      <c r="CYX159" s="937"/>
      <c r="CYY159" s="937"/>
      <c r="CYZ159" s="937"/>
      <c r="CZA159" s="937"/>
      <c r="CZB159" s="937"/>
      <c r="CZC159" s="937"/>
      <c r="CZD159" s="937"/>
      <c r="CZE159" s="937"/>
      <c r="CZF159" s="937"/>
      <c r="CZG159" s="937"/>
      <c r="CZH159" s="937"/>
      <c r="CZI159" s="937"/>
      <c r="CZJ159" s="937"/>
      <c r="CZK159" s="937"/>
      <c r="CZL159" s="937"/>
      <c r="CZM159" s="937"/>
      <c r="CZN159" s="937"/>
      <c r="CZO159" s="937"/>
      <c r="CZP159" s="937"/>
      <c r="CZQ159" s="937"/>
      <c r="CZR159" s="937"/>
      <c r="CZS159" s="937"/>
      <c r="CZT159" s="937"/>
      <c r="CZU159" s="937"/>
      <c r="CZV159" s="937"/>
      <c r="CZW159" s="937"/>
      <c r="CZX159" s="937"/>
      <c r="CZY159" s="937"/>
      <c r="CZZ159" s="937"/>
      <c r="DAA159" s="937"/>
      <c r="DAB159" s="937"/>
      <c r="DAC159" s="937"/>
      <c r="DAD159" s="937"/>
      <c r="DAE159" s="937"/>
      <c r="DAF159" s="937"/>
      <c r="DAG159" s="937"/>
      <c r="DAH159" s="937"/>
      <c r="DAI159" s="937"/>
      <c r="DAJ159" s="937"/>
      <c r="DAK159" s="937"/>
      <c r="DAL159" s="937"/>
      <c r="DAM159" s="937"/>
      <c r="DAN159" s="937"/>
      <c r="DAO159" s="937"/>
      <c r="DAP159" s="937"/>
      <c r="DAQ159" s="937"/>
      <c r="DAR159" s="937"/>
      <c r="DAS159" s="937"/>
      <c r="DAT159" s="937"/>
      <c r="DAU159" s="937"/>
      <c r="DAV159" s="937"/>
      <c r="DAW159" s="937"/>
      <c r="DAX159" s="937"/>
      <c r="DAY159" s="937"/>
      <c r="DAZ159" s="937"/>
      <c r="DBA159" s="937"/>
      <c r="DBB159" s="937"/>
      <c r="DBC159" s="937"/>
      <c r="DBD159" s="937"/>
      <c r="DBE159" s="937"/>
      <c r="DBF159" s="937"/>
      <c r="DBG159" s="937"/>
      <c r="DBH159" s="937"/>
      <c r="DBI159" s="937"/>
      <c r="DBJ159" s="937"/>
      <c r="DBK159" s="937"/>
      <c r="DBL159" s="937"/>
      <c r="DBM159" s="937"/>
      <c r="DBN159" s="937"/>
      <c r="DBO159" s="937"/>
      <c r="DBP159" s="937"/>
      <c r="DBQ159" s="937"/>
      <c r="DBR159" s="937"/>
      <c r="DBS159" s="937"/>
      <c r="DBT159" s="937"/>
      <c r="DBU159" s="937"/>
      <c r="DBV159" s="937"/>
      <c r="DBW159" s="937"/>
      <c r="DBX159" s="937"/>
      <c r="DBY159" s="937"/>
      <c r="DBZ159" s="937"/>
      <c r="DCA159" s="937"/>
      <c r="DCB159" s="937"/>
      <c r="DCC159" s="937"/>
      <c r="DCD159" s="937"/>
      <c r="DCE159" s="937"/>
      <c r="DCF159" s="937"/>
      <c r="DCG159" s="937"/>
      <c r="DCH159" s="937"/>
      <c r="DCI159" s="937"/>
      <c r="DCJ159" s="937"/>
      <c r="DCK159" s="937"/>
      <c r="DCL159" s="937"/>
      <c r="DCM159" s="937"/>
      <c r="DCN159" s="937"/>
      <c r="DCO159" s="937"/>
      <c r="DCP159" s="937"/>
      <c r="DCQ159" s="937"/>
      <c r="DCR159" s="937"/>
      <c r="DCS159" s="937"/>
      <c r="DCT159" s="937"/>
      <c r="DCU159" s="937"/>
      <c r="DCV159" s="937"/>
      <c r="DCW159" s="937"/>
      <c r="DCX159" s="937"/>
      <c r="DCY159" s="937"/>
      <c r="DCZ159" s="937"/>
      <c r="DDA159" s="937"/>
      <c r="DDB159" s="937"/>
      <c r="DDC159" s="937"/>
      <c r="DDD159" s="937"/>
      <c r="DDE159" s="937"/>
      <c r="DDF159" s="937"/>
      <c r="DDG159" s="937"/>
      <c r="DDH159" s="937"/>
      <c r="DDI159" s="937"/>
      <c r="DDJ159" s="937"/>
      <c r="DDK159" s="937"/>
      <c r="DDL159" s="937"/>
      <c r="DDM159" s="937"/>
      <c r="DDN159" s="937"/>
      <c r="DDO159" s="937"/>
      <c r="DDP159" s="937"/>
      <c r="DDQ159" s="937"/>
      <c r="DDR159" s="937"/>
      <c r="DDS159" s="937"/>
      <c r="DDT159" s="937"/>
      <c r="DDU159" s="937"/>
      <c r="DDV159" s="937"/>
      <c r="DDW159" s="937"/>
      <c r="DDX159" s="937"/>
      <c r="DDY159" s="937"/>
      <c r="DDZ159" s="937"/>
      <c r="DEA159" s="937"/>
      <c r="DEB159" s="937"/>
      <c r="DEC159" s="937"/>
      <c r="DED159" s="937"/>
      <c r="DEE159" s="937"/>
      <c r="DEF159" s="937"/>
      <c r="DEG159" s="937"/>
      <c r="DEH159" s="937"/>
      <c r="DEI159" s="937"/>
      <c r="DEJ159" s="937"/>
      <c r="DEK159" s="937"/>
      <c r="DEL159" s="937"/>
      <c r="DEM159" s="937"/>
      <c r="DEN159" s="937"/>
      <c r="DEO159" s="937"/>
      <c r="DEP159" s="937"/>
      <c r="DEQ159" s="937"/>
      <c r="DER159" s="937"/>
      <c r="DES159" s="937"/>
      <c r="DET159" s="937"/>
      <c r="DEU159" s="937"/>
      <c r="DEV159" s="937"/>
      <c r="DEW159" s="937"/>
      <c r="DEX159" s="937"/>
      <c r="DEY159" s="937"/>
      <c r="DEZ159" s="937"/>
      <c r="DFA159" s="937"/>
      <c r="DFB159" s="937"/>
      <c r="DFC159" s="937"/>
      <c r="DFD159" s="937"/>
      <c r="DFE159" s="937"/>
      <c r="DFF159" s="937"/>
      <c r="DFG159" s="937"/>
      <c r="DFH159" s="937"/>
      <c r="DFI159" s="937"/>
      <c r="DFJ159" s="937"/>
      <c r="DFK159" s="937"/>
      <c r="DFL159" s="937"/>
      <c r="DFM159" s="937"/>
      <c r="DFN159" s="937"/>
      <c r="DFO159" s="937"/>
      <c r="DFP159" s="937"/>
      <c r="DFQ159" s="937"/>
      <c r="DFR159" s="937"/>
      <c r="DFS159" s="937"/>
      <c r="DFT159" s="937"/>
      <c r="DFU159" s="937"/>
      <c r="DFV159" s="937"/>
      <c r="DFW159" s="937"/>
      <c r="DFX159" s="937"/>
      <c r="DFY159" s="937"/>
      <c r="DFZ159" s="937"/>
      <c r="DGA159" s="937"/>
      <c r="DGB159" s="937"/>
      <c r="DGC159" s="937"/>
      <c r="DGD159" s="937"/>
      <c r="DGE159" s="937"/>
      <c r="DGF159" s="937"/>
      <c r="DGG159" s="937"/>
      <c r="DGH159" s="937"/>
      <c r="DGI159" s="937"/>
      <c r="DGJ159" s="937"/>
      <c r="DGK159" s="937"/>
      <c r="DGL159" s="937"/>
      <c r="DGM159" s="937"/>
      <c r="DGN159" s="937"/>
      <c r="DGO159" s="937"/>
      <c r="DGP159" s="937"/>
      <c r="DGQ159" s="937"/>
      <c r="DGR159" s="937"/>
      <c r="DGS159" s="937"/>
      <c r="DGT159" s="937"/>
      <c r="DGU159" s="937"/>
      <c r="DGV159" s="937"/>
      <c r="DGW159" s="937"/>
      <c r="DGX159" s="937"/>
      <c r="DGY159" s="937"/>
      <c r="DGZ159" s="937"/>
      <c r="DHA159" s="937"/>
      <c r="DHB159" s="937"/>
      <c r="DHC159" s="937"/>
      <c r="DHD159" s="937"/>
      <c r="DHE159" s="937"/>
      <c r="DHF159" s="937"/>
      <c r="DHG159" s="937"/>
      <c r="DHH159" s="937"/>
      <c r="DHI159" s="937"/>
      <c r="DHJ159" s="937"/>
      <c r="DHK159" s="937"/>
      <c r="DHL159" s="937"/>
      <c r="DHM159" s="937"/>
      <c r="DHN159" s="937"/>
      <c r="DHO159" s="937"/>
      <c r="DHP159" s="937"/>
      <c r="DHQ159" s="937"/>
      <c r="DHR159" s="937"/>
      <c r="DHS159" s="937"/>
      <c r="DHT159" s="937"/>
      <c r="DHU159" s="937"/>
      <c r="DHV159" s="937"/>
      <c r="DHW159" s="937"/>
      <c r="DHX159" s="937"/>
      <c r="DHY159" s="937"/>
      <c r="DHZ159" s="937"/>
      <c r="DIA159" s="937"/>
      <c r="DIB159" s="937"/>
      <c r="DIC159" s="937"/>
      <c r="DID159" s="937"/>
      <c r="DIE159" s="937"/>
      <c r="DIF159" s="937"/>
      <c r="DIG159" s="937"/>
      <c r="DIH159" s="937"/>
      <c r="DII159" s="937"/>
      <c r="DIJ159" s="937"/>
      <c r="DIK159" s="937"/>
      <c r="DIL159" s="937"/>
      <c r="DIM159" s="937"/>
      <c r="DIN159" s="937"/>
      <c r="DIO159" s="937"/>
      <c r="DIP159" s="937"/>
      <c r="DIQ159" s="937"/>
      <c r="DIR159" s="937"/>
      <c r="DIS159" s="937"/>
      <c r="DIT159" s="937"/>
      <c r="DIU159" s="937"/>
      <c r="DIV159" s="937"/>
      <c r="DIW159" s="937"/>
      <c r="DIX159" s="937"/>
      <c r="DIY159" s="937"/>
      <c r="DIZ159" s="937"/>
      <c r="DJA159" s="937"/>
      <c r="DJB159" s="937"/>
      <c r="DJC159" s="937"/>
      <c r="DJD159" s="937"/>
      <c r="DJE159" s="937"/>
      <c r="DJF159" s="937"/>
      <c r="DJG159" s="937"/>
      <c r="DJH159" s="937"/>
      <c r="DJI159" s="937"/>
      <c r="DJJ159" s="937"/>
      <c r="DJK159" s="937"/>
      <c r="DJL159" s="937"/>
      <c r="DJM159" s="937"/>
      <c r="DJN159" s="937"/>
      <c r="DJO159" s="937"/>
      <c r="DJP159" s="937"/>
      <c r="DJQ159" s="937"/>
      <c r="DJR159" s="937"/>
      <c r="DJS159" s="937"/>
      <c r="DJT159" s="937"/>
      <c r="DJU159" s="937"/>
      <c r="DJV159" s="937"/>
      <c r="DJW159" s="937"/>
      <c r="DJX159" s="937"/>
      <c r="DJY159" s="937"/>
      <c r="DJZ159" s="937"/>
      <c r="DKA159" s="937"/>
      <c r="DKB159" s="937"/>
      <c r="DKC159" s="937"/>
      <c r="DKD159" s="937"/>
      <c r="DKE159" s="937"/>
      <c r="DKF159" s="937"/>
      <c r="DKG159" s="937"/>
      <c r="DKH159" s="937"/>
      <c r="DKI159" s="937"/>
      <c r="DKJ159" s="937"/>
      <c r="DKK159" s="937"/>
      <c r="DKL159" s="937"/>
      <c r="DKM159" s="937"/>
      <c r="DKN159" s="937"/>
      <c r="DKO159" s="937"/>
      <c r="DKP159" s="937"/>
      <c r="DKQ159" s="937"/>
      <c r="DKR159" s="937"/>
      <c r="DKS159" s="937"/>
      <c r="DKT159" s="937"/>
      <c r="DKU159" s="937"/>
      <c r="DKV159" s="937"/>
      <c r="DKW159" s="937"/>
      <c r="DKX159" s="937"/>
      <c r="DKY159" s="937"/>
      <c r="DKZ159" s="937"/>
      <c r="DLA159" s="937"/>
      <c r="DLB159" s="937"/>
      <c r="DLC159" s="937"/>
      <c r="DLD159" s="937"/>
      <c r="DLE159" s="937"/>
      <c r="DLF159" s="937"/>
      <c r="DLG159" s="937"/>
      <c r="DLH159" s="937"/>
      <c r="DLI159" s="937"/>
      <c r="DLJ159" s="937"/>
      <c r="DLK159" s="937"/>
      <c r="DLL159" s="937"/>
      <c r="DLM159" s="937"/>
      <c r="DLN159" s="937"/>
      <c r="DLO159" s="937"/>
      <c r="DLP159" s="937"/>
      <c r="DLQ159" s="937"/>
      <c r="DLR159" s="937"/>
      <c r="DLS159" s="937"/>
      <c r="DLT159" s="937"/>
      <c r="DLU159" s="937"/>
      <c r="DLV159" s="937"/>
      <c r="DLW159" s="937"/>
      <c r="DLX159" s="937"/>
      <c r="DLY159" s="937"/>
      <c r="DLZ159" s="937"/>
      <c r="DMA159" s="937"/>
      <c r="DMB159" s="937"/>
      <c r="DMC159" s="937"/>
      <c r="DMD159" s="937"/>
      <c r="DME159" s="937"/>
      <c r="DMF159" s="937"/>
      <c r="DMG159" s="937"/>
      <c r="DMH159" s="937"/>
      <c r="DMI159" s="937"/>
      <c r="DMJ159" s="937"/>
      <c r="DMK159" s="937"/>
      <c r="DML159" s="937"/>
      <c r="DMM159" s="937"/>
      <c r="DMN159" s="937"/>
      <c r="DMO159" s="937"/>
      <c r="DMP159" s="937"/>
      <c r="DMQ159" s="937"/>
      <c r="DMR159" s="937"/>
      <c r="DMS159" s="937"/>
      <c r="DMT159" s="937"/>
      <c r="DMU159" s="937"/>
      <c r="DMV159" s="937"/>
      <c r="DMW159" s="937"/>
      <c r="DMX159" s="937"/>
      <c r="DMY159" s="937"/>
      <c r="DMZ159" s="937"/>
      <c r="DNA159" s="937"/>
      <c r="DNB159" s="937"/>
      <c r="DNC159" s="937"/>
      <c r="DND159" s="937"/>
      <c r="DNE159" s="937"/>
      <c r="DNF159" s="937"/>
      <c r="DNG159" s="937"/>
      <c r="DNH159" s="937"/>
      <c r="DNI159" s="937"/>
      <c r="DNJ159" s="937"/>
      <c r="DNK159" s="937"/>
      <c r="DNL159" s="937"/>
      <c r="DNM159" s="937"/>
      <c r="DNN159" s="937"/>
      <c r="DNO159" s="937"/>
      <c r="DNP159" s="937"/>
      <c r="DNQ159" s="937"/>
      <c r="DNR159" s="937"/>
      <c r="DNS159" s="937"/>
      <c r="DNT159" s="937"/>
      <c r="DNU159" s="937"/>
      <c r="DNV159" s="937"/>
      <c r="DNW159" s="937"/>
      <c r="DNX159" s="937"/>
      <c r="DNY159" s="937"/>
      <c r="DNZ159" s="937"/>
      <c r="DOA159" s="937"/>
      <c r="DOB159" s="937"/>
      <c r="DOC159" s="937"/>
      <c r="DOD159" s="937"/>
      <c r="DOE159" s="937"/>
      <c r="DOF159" s="937"/>
      <c r="DOG159" s="937"/>
      <c r="DOH159" s="937"/>
      <c r="DOI159" s="937"/>
      <c r="DOJ159" s="937"/>
      <c r="DOK159" s="937"/>
      <c r="DOL159" s="937"/>
      <c r="DOM159" s="937"/>
      <c r="DON159" s="937"/>
      <c r="DOO159" s="937"/>
      <c r="DOP159" s="937"/>
      <c r="DOQ159" s="937"/>
      <c r="DOR159" s="937"/>
      <c r="DOS159" s="937"/>
      <c r="DOT159" s="937"/>
      <c r="DOU159" s="937"/>
      <c r="DOV159" s="937"/>
      <c r="DOW159" s="937"/>
      <c r="DOX159" s="937"/>
      <c r="DOY159" s="937"/>
      <c r="DOZ159" s="937"/>
      <c r="DPA159" s="937"/>
      <c r="DPB159" s="937"/>
      <c r="DPC159" s="937"/>
      <c r="DPD159" s="937"/>
      <c r="DPE159" s="937"/>
      <c r="DPF159" s="937"/>
      <c r="DPG159" s="937"/>
      <c r="DPH159" s="937"/>
      <c r="DPI159" s="937"/>
      <c r="DPJ159" s="937"/>
      <c r="DPK159" s="937"/>
      <c r="DPL159" s="937"/>
      <c r="DPM159" s="937"/>
      <c r="DPN159" s="937"/>
      <c r="DPO159" s="937"/>
      <c r="DPP159" s="937"/>
      <c r="DPQ159" s="937"/>
      <c r="DPR159" s="937"/>
      <c r="DPS159" s="937"/>
      <c r="DPT159" s="937"/>
      <c r="DPU159" s="937"/>
      <c r="DPV159" s="937"/>
      <c r="DPW159" s="937"/>
      <c r="DPX159" s="937"/>
      <c r="DPY159" s="937"/>
      <c r="DPZ159" s="937"/>
      <c r="DQA159" s="937"/>
      <c r="DQB159" s="937"/>
      <c r="DQC159" s="937"/>
      <c r="DQD159" s="937"/>
      <c r="DQE159" s="937"/>
      <c r="DQF159" s="937"/>
      <c r="DQG159" s="937"/>
      <c r="DQH159" s="937"/>
      <c r="DQI159" s="937"/>
      <c r="DQJ159" s="937"/>
      <c r="DQK159" s="937"/>
      <c r="DQL159" s="937"/>
      <c r="DQM159" s="937"/>
      <c r="DQN159" s="937"/>
      <c r="DQO159" s="937"/>
      <c r="DQP159" s="937"/>
      <c r="DQQ159" s="937"/>
      <c r="DQR159" s="937"/>
      <c r="DQS159" s="937"/>
      <c r="DQT159" s="937"/>
      <c r="DQU159" s="937"/>
      <c r="DQV159" s="937"/>
      <c r="DQW159" s="937"/>
      <c r="DQX159" s="937"/>
      <c r="DQY159" s="937"/>
      <c r="DQZ159" s="937"/>
      <c r="DRA159" s="937"/>
      <c r="DRB159" s="937"/>
      <c r="DRC159" s="937"/>
      <c r="DRD159" s="937"/>
      <c r="DRE159" s="937"/>
      <c r="DRF159" s="937"/>
      <c r="DRG159" s="937"/>
      <c r="DRH159" s="937"/>
      <c r="DRI159" s="937"/>
      <c r="DRJ159" s="937"/>
      <c r="DRK159" s="937"/>
      <c r="DRL159" s="937"/>
      <c r="DRM159" s="937"/>
      <c r="DRN159" s="937"/>
      <c r="DRO159" s="937"/>
      <c r="DRP159" s="937"/>
      <c r="DRQ159" s="937"/>
      <c r="DRR159" s="937"/>
      <c r="DRS159" s="937"/>
      <c r="DRT159" s="937"/>
      <c r="DRU159" s="937"/>
      <c r="DRV159" s="937"/>
      <c r="DRW159" s="937"/>
      <c r="DRX159" s="937"/>
      <c r="DRY159" s="937"/>
      <c r="DRZ159" s="937"/>
      <c r="DSA159" s="937"/>
      <c r="DSB159" s="937"/>
      <c r="DSC159" s="937"/>
      <c r="DSD159" s="937"/>
      <c r="DSE159" s="937"/>
      <c r="DSF159" s="937"/>
      <c r="DSG159" s="937"/>
      <c r="DSH159" s="937"/>
      <c r="DSI159" s="937"/>
      <c r="DSJ159" s="937"/>
      <c r="DSK159" s="937"/>
      <c r="DSL159" s="937"/>
      <c r="DSM159" s="937"/>
      <c r="DSN159" s="937"/>
      <c r="DSO159" s="937"/>
      <c r="DSP159" s="937"/>
      <c r="DSQ159" s="937"/>
      <c r="DSR159" s="937"/>
      <c r="DSS159" s="937"/>
      <c r="DST159" s="937"/>
      <c r="DSU159" s="937"/>
      <c r="DSV159" s="937"/>
      <c r="DSW159" s="937"/>
      <c r="DSX159" s="937"/>
      <c r="DSY159" s="937"/>
      <c r="DSZ159" s="937"/>
      <c r="DTA159" s="937"/>
      <c r="DTB159" s="937"/>
      <c r="DTC159" s="937"/>
      <c r="DTD159" s="937"/>
      <c r="DTE159" s="937"/>
      <c r="DTF159" s="937"/>
      <c r="DTG159" s="937"/>
      <c r="DTH159" s="937"/>
      <c r="DTI159" s="937"/>
      <c r="DTJ159" s="937"/>
      <c r="DTK159" s="937"/>
      <c r="DTL159" s="937"/>
      <c r="DTM159" s="937"/>
      <c r="DTN159" s="937"/>
      <c r="DTO159" s="937"/>
      <c r="DTP159" s="937"/>
      <c r="DTQ159" s="937"/>
      <c r="DTR159" s="937"/>
      <c r="DTS159" s="937"/>
      <c r="DTT159" s="937"/>
      <c r="DTU159" s="937"/>
      <c r="DTV159" s="937"/>
      <c r="DTW159" s="937"/>
      <c r="DTX159" s="937"/>
      <c r="DTY159" s="937"/>
      <c r="DTZ159" s="937"/>
      <c r="DUA159" s="937"/>
      <c r="DUB159" s="937"/>
      <c r="DUC159" s="937"/>
      <c r="DUD159" s="937"/>
      <c r="DUE159" s="937"/>
      <c r="DUF159" s="937"/>
      <c r="DUG159" s="937"/>
      <c r="DUH159" s="937"/>
      <c r="DUI159" s="937"/>
      <c r="DUJ159" s="937"/>
      <c r="DUK159" s="937"/>
      <c r="DUL159" s="937"/>
      <c r="DUM159" s="937"/>
      <c r="DUN159" s="937"/>
      <c r="DUO159" s="937"/>
      <c r="DUP159" s="937"/>
      <c r="DUQ159" s="937"/>
      <c r="DUR159" s="937"/>
      <c r="DUS159" s="937"/>
      <c r="DUT159" s="937"/>
      <c r="DUU159" s="937"/>
      <c r="DUV159" s="937"/>
      <c r="DUW159" s="937"/>
      <c r="DUX159" s="937"/>
      <c r="DUY159" s="937"/>
      <c r="DUZ159" s="937"/>
      <c r="DVA159" s="937"/>
      <c r="DVB159" s="937"/>
      <c r="DVC159" s="937"/>
      <c r="DVD159" s="937"/>
      <c r="DVE159" s="937"/>
      <c r="DVF159" s="937"/>
      <c r="DVG159" s="937"/>
      <c r="DVH159" s="937"/>
      <c r="DVI159" s="937"/>
      <c r="DVJ159" s="937"/>
      <c r="DVK159" s="937"/>
      <c r="DVL159" s="937"/>
      <c r="DVM159" s="937"/>
      <c r="DVN159" s="937"/>
      <c r="DVO159" s="937"/>
      <c r="DVP159" s="937"/>
      <c r="DVQ159" s="937"/>
      <c r="DVR159" s="937"/>
      <c r="DVS159" s="937"/>
      <c r="DVT159" s="937"/>
      <c r="DVU159" s="937"/>
      <c r="DVV159" s="937"/>
      <c r="DVW159" s="937"/>
      <c r="DVX159" s="937"/>
      <c r="DVY159" s="937"/>
      <c r="DVZ159" s="937"/>
      <c r="DWA159" s="937"/>
      <c r="DWB159" s="937"/>
      <c r="DWC159" s="937"/>
      <c r="DWD159" s="937"/>
      <c r="DWE159" s="937"/>
      <c r="DWF159" s="937"/>
      <c r="DWG159" s="937"/>
      <c r="DWH159" s="937"/>
      <c r="DWI159" s="937"/>
      <c r="DWJ159" s="937"/>
      <c r="DWK159" s="937"/>
      <c r="DWL159" s="937"/>
      <c r="DWM159" s="937"/>
      <c r="DWN159" s="937"/>
      <c r="DWO159" s="937"/>
      <c r="DWP159" s="937"/>
      <c r="DWQ159" s="937"/>
      <c r="DWR159" s="937"/>
      <c r="DWS159" s="937"/>
      <c r="DWT159" s="937"/>
      <c r="DWU159" s="937"/>
      <c r="DWV159" s="937"/>
      <c r="DWW159" s="937"/>
      <c r="DWX159" s="937"/>
      <c r="DWY159" s="937"/>
      <c r="DWZ159" s="937"/>
      <c r="DXA159" s="937"/>
      <c r="DXB159" s="937"/>
      <c r="DXC159" s="937"/>
      <c r="DXD159" s="937"/>
      <c r="DXE159" s="937"/>
      <c r="DXF159" s="937"/>
      <c r="DXG159" s="937"/>
      <c r="DXH159" s="937"/>
      <c r="DXI159" s="937"/>
      <c r="DXJ159" s="937"/>
      <c r="DXK159" s="937"/>
      <c r="DXL159" s="937"/>
      <c r="DXM159" s="937"/>
      <c r="DXN159" s="937"/>
      <c r="DXO159" s="937"/>
      <c r="DXP159" s="937"/>
      <c r="DXQ159" s="937"/>
      <c r="DXR159" s="937"/>
      <c r="DXS159" s="937"/>
      <c r="DXT159" s="937"/>
      <c r="DXU159" s="937"/>
      <c r="DXV159" s="937"/>
      <c r="DXW159" s="937"/>
      <c r="DXX159" s="937"/>
      <c r="DXY159" s="937"/>
      <c r="DXZ159" s="937"/>
      <c r="DYA159" s="937"/>
      <c r="DYB159" s="937"/>
      <c r="DYC159" s="937"/>
      <c r="DYD159" s="937"/>
      <c r="DYE159" s="937"/>
      <c r="DYF159" s="937"/>
      <c r="DYG159" s="937"/>
      <c r="DYH159" s="937"/>
      <c r="DYI159" s="937"/>
      <c r="DYJ159" s="937"/>
      <c r="DYK159" s="937"/>
      <c r="DYL159" s="937"/>
      <c r="DYM159" s="937"/>
      <c r="DYN159" s="937"/>
      <c r="DYO159" s="937"/>
      <c r="DYP159" s="937"/>
      <c r="DYQ159" s="937"/>
      <c r="DYR159" s="937"/>
      <c r="DYS159" s="937"/>
      <c r="DYT159" s="937"/>
      <c r="DYU159" s="937"/>
      <c r="DYV159" s="937"/>
      <c r="DYW159" s="937"/>
      <c r="DYX159" s="937"/>
      <c r="DYY159" s="937"/>
      <c r="DYZ159" s="937"/>
      <c r="DZA159" s="937"/>
      <c r="DZB159" s="937"/>
      <c r="DZC159" s="937"/>
      <c r="DZD159" s="937"/>
      <c r="DZE159" s="937"/>
      <c r="DZF159" s="937"/>
      <c r="DZG159" s="937"/>
      <c r="DZH159" s="937"/>
      <c r="DZI159" s="937"/>
      <c r="DZJ159" s="937"/>
      <c r="DZK159" s="937"/>
      <c r="DZL159" s="937"/>
      <c r="DZM159" s="937"/>
      <c r="DZN159" s="937"/>
      <c r="DZO159" s="937"/>
      <c r="DZP159" s="937"/>
      <c r="DZQ159" s="937"/>
      <c r="DZR159" s="937"/>
      <c r="DZS159" s="937"/>
      <c r="DZT159" s="937"/>
      <c r="DZU159" s="937"/>
      <c r="DZV159" s="937"/>
      <c r="DZW159" s="937"/>
      <c r="DZX159" s="937"/>
      <c r="DZY159" s="937"/>
      <c r="DZZ159" s="937"/>
      <c r="EAA159" s="937"/>
      <c r="EAB159" s="937"/>
      <c r="EAC159" s="937"/>
      <c r="EAD159" s="937"/>
      <c r="EAE159" s="937"/>
      <c r="EAF159" s="937"/>
      <c r="EAG159" s="937"/>
      <c r="EAH159" s="937"/>
      <c r="EAI159" s="937"/>
      <c r="EAJ159" s="937"/>
      <c r="EAK159" s="937"/>
      <c r="EAL159" s="937"/>
      <c r="EAM159" s="937"/>
      <c r="EAN159" s="937"/>
      <c r="EAO159" s="937"/>
      <c r="EAP159" s="937"/>
      <c r="EAQ159" s="937"/>
      <c r="EAR159" s="937"/>
      <c r="EAS159" s="937"/>
      <c r="EAT159" s="937"/>
      <c r="EAU159" s="937"/>
      <c r="EAV159" s="937"/>
      <c r="EAW159" s="937"/>
      <c r="EAX159" s="937"/>
      <c r="EAY159" s="937"/>
      <c r="EAZ159" s="937"/>
      <c r="EBA159" s="937"/>
      <c r="EBB159" s="937"/>
      <c r="EBC159" s="937"/>
      <c r="EBD159" s="937"/>
      <c r="EBE159" s="937"/>
      <c r="EBF159" s="937"/>
      <c r="EBG159" s="937"/>
      <c r="EBH159" s="937"/>
      <c r="EBI159" s="937"/>
      <c r="EBJ159" s="937"/>
      <c r="EBK159" s="937"/>
      <c r="EBL159" s="937"/>
      <c r="EBM159" s="937"/>
      <c r="EBN159" s="937"/>
      <c r="EBO159" s="937"/>
      <c r="EBP159" s="937"/>
      <c r="EBQ159" s="937"/>
      <c r="EBR159" s="937"/>
      <c r="EBS159" s="937"/>
      <c r="EBT159" s="937"/>
      <c r="EBU159" s="937"/>
      <c r="EBV159" s="937"/>
      <c r="EBW159" s="937"/>
      <c r="EBX159" s="937"/>
      <c r="EBY159" s="937"/>
      <c r="EBZ159" s="937"/>
      <c r="ECA159" s="937"/>
      <c r="ECB159" s="937"/>
      <c r="ECC159" s="937"/>
      <c r="ECD159" s="937"/>
      <c r="ECE159" s="937"/>
      <c r="ECF159" s="937"/>
      <c r="ECG159" s="937"/>
      <c r="ECH159" s="937"/>
      <c r="ECI159" s="937"/>
      <c r="ECJ159" s="937"/>
      <c r="ECK159" s="937"/>
      <c r="ECL159" s="937"/>
      <c r="ECM159" s="937"/>
      <c r="ECN159" s="937"/>
      <c r="ECO159" s="937"/>
      <c r="ECP159" s="937"/>
      <c r="ECQ159" s="937"/>
      <c r="ECR159" s="937"/>
      <c r="ECS159" s="937"/>
      <c r="ECT159" s="937"/>
      <c r="ECU159" s="937"/>
      <c r="ECV159" s="937"/>
      <c r="ECW159" s="937"/>
      <c r="ECX159" s="937"/>
      <c r="ECY159" s="937"/>
      <c r="ECZ159" s="937"/>
      <c r="EDA159" s="937"/>
      <c r="EDB159" s="937"/>
      <c r="EDC159" s="937"/>
      <c r="EDD159" s="937"/>
      <c r="EDE159" s="937"/>
      <c r="EDF159" s="937"/>
      <c r="EDG159" s="937"/>
      <c r="EDH159" s="937"/>
      <c r="EDI159" s="937"/>
      <c r="EDJ159" s="937"/>
      <c r="EDK159" s="937"/>
      <c r="EDL159" s="937"/>
      <c r="EDM159" s="937"/>
      <c r="EDN159" s="937"/>
      <c r="EDO159" s="937"/>
      <c r="EDP159" s="937"/>
      <c r="EDQ159" s="937"/>
      <c r="EDR159" s="937"/>
      <c r="EDS159" s="937"/>
      <c r="EDT159" s="937"/>
      <c r="EDU159" s="937"/>
      <c r="EDV159" s="937"/>
      <c r="EDW159" s="937"/>
      <c r="EDX159" s="937"/>
      <c r="EDY159" s="937"/>
      <c r="EDZ159" s="937"/>
      <c r="EEA159" s="937"/>
      <c r="EEB159" s="937"/>
      <c r="EEC159" s="937"/>
      <c r="EED159" s="937"/>
      <c r="EEE159" s="937"/>
      <c r="EEF159" s="937"/>
      <c r="EEG159" s="937"/>
      <c r="EEH159" s="937"/>
      <c r="EEI159" s="937"/>
      <c r="EEJ159" s="937"/>
      <c r="EEK159" s="937"/>
      <c r="EEL159" s="937"/>
      <c r="EEM159" s="937"/>
      <c r="EEN159" s="937"/>
      <c r="EEO159" s="937"/>
      <c r="EEP159" s="937"/>
      <c r="EEQ159" s="937"/>
      <c r="EER159" s="937"/>
      <c r="EES159" s="937"/>
      <c r="EET159" s="937"/>
      <c r="EEU159" s="937"/>
      <c r="EEV159" s="937"/>
      <c r="EEW159" s="937"/>
      <c r="EEX159" s="937"/>
      <c r="EEY159" s="937"/>
      <c r="EEZ159" s="937"/>
      <c r="EFA159" s="937"/>
      <c r="EFB159" s="937"/>
      <c r="EFC159" s="937"/>
      <c r="EFD159" s="937"/>
      <c r="EFE159" s="937"/>
      <c r="EFF159" s="937"/>
      <c r="EFG159" s="937"/>
      <c r="EFH159" s="937"/>
      <c r="EFI159" s="937"/>
      <c r="EFJ159" s="937"/>
      <c r="EFK159" s="937"/>
      <c r="EFL159" s="937"/>
      <c r="EFM159" s="937"/>
      <c r="EFN159" s="937"/>
      <c r="EFO159" s="937"/>
      <c r="EFP159" s="937"/>
      <c r="EFQ159" s="937"/>
      <c r="EFR159" s="937"/>
      <c r="EFS159" s="937"/>
      <c r="EFT159" s="937"/>
      <c r="EFU159" s="937"/>
      <c r="EFV159" s="937"/>
      <c r="EFW159" s="937"/>
      <c r="EFX159" s="937"/>
      <c r="EFY159" s="937"/>
      <c r="EFZ159" s="937"/>
      <c r="EGA159" s="937"/>
      <c r="EGB159" s="937"/>
      <c r="EGC159" s="937"/>
      <c r="EGD159" s="937"/>
      <c r="EGE159" s="937"/>
      <c r="EGF159" s="937"/>
      <c r="EGG159" s="937"/>
      <c r="EGH159" s="937"/>
      <c r="EGI159" s="937"/>
      <c r="EGJ159" s="937"/>
      <c r="EGK159" s="937"/>
      <c r="EGL159" s="937"/>
      <c r="EGM159" s="937"/>
      <c r="EGN159" s="937"/>
      <c r="EGO159" s="937"/>
      <c r="EGP159" s="937"/>
      <c r="EGQ159" s="937"/>
      <c r="EGR159" s="937"/>
      <c r="EGS159" s="937"/>
      <c r="EGT159" s="937"/>
      <c r="EGU159" s="937"/>
      <c r="EGV159" s="937"/>
      <c r="EGW159" s="937"/>
      <c r="EGX159" s="937"/>
      <c r="EGY159" s="937"/>
      <c r="EGZ159" s="937"/>
      <c r="EHA159" s="937"/>
      <c r="EHB159" s="937"/>
      <c r="EHC159" s="937"/>
      <c r="EHD159" s="937"/>
      <c r="EHE159" s="937"/>
      <c r="EHF159" s="937"/>
      <c r="EHG159" s="937"/>
      <c r="EHH159" s="937"/>
      <c r="EHI159" s="937"/>
      <c r="EHJ159" s="937"/>
      <c r="EHK159" s="937"/>
      <c r="EHL159" s="937"/>
      <c r="EHM159" s="937"/>
      <c r="EHN159" s="937"/>
      <c r="EHO159" s="937"/>
      <c r="EHP159" s="937"/>
      <c r="EHQ159" s="937"/>
      <c r="EHR159" s="937"/>
      <c r="EHS159" s="937"/>
      <c r="EHT159" s="937"/>
      <c r="EHU159" s="937"/>
      <c r="EHV159" s="937"/>
      <c r="EHW159" s="937"/>
      <c r="EHX159" s="937"/>
      <c r="EHY159" s="937"/>
      <c r="EHZ159" s="937"/>
      <c r="EIA159" s="937"/>
      <c r="EIB159" s="937"/>
      <c r="EIC159" s="937"/>
      <c r="EID159" s="937"/>
      <c r="EIE159" s="937"/>
      <c r="EIF159" s="937"/>
      <c r="EIG159" s="937"/>
      <c r="EIH159" s="937"/>
      <c r="EII159" s="937"/>
      <c r="EIJ159" s="937"/>
      <c r="EIK159" s="937"/>
      <c r="EIL159" s="937"/>
      <c r="EIM159" s="937"/>
      <c r="EIN159" s="937"/>
      <c r="EIO159" s="937"/>
      <c r="EIP159" s="937"/>
      <c r="EIQ159" s="937"/>
      <c r="EIR159" s="937"/>
      <c r="EIS159" s="937"/>
      <c r="EIT159" s="937"/>
      <c r="EIU159" s="937"/>
      <c r="EIV159" s="937"/>
      <c r="EIW159" s="937"/>
      <c r="EIX159" s="937"/>
      <c r="EIY159" s="937"/>
      <c r="EIZ159" s="937"/>
      <c r="EJA159" s="937"/>
      <c r="EJB159" s="937"/>
      <c r="EJC159" s="937"/>
      <c r="EJD159" s="937"/>
      <c r="EJE159" s="937"/>
      <c r="EJF159" s="937"/>
      <c r="EJG159" s="937"/>
      <c r="EJH159" s="937"/>
      <c r="EJI159" s="937"/>
      <c r="EJJ159" s="937"/>
      <c r="EJK159" s="937"/>
      <c r="EJL159" s="937"/>
      <c r="EJM159" s="937"/>
      <c r="EJN159" s="937"/>
      <c r="EJO159" s="937"/>
      <c r="EJP159" s="937"/>
      <c r="EJQ159" s="937"/>
      <c r="EJR159" s="937"/>
      <c r="EJS159" s="937"/>
      <c r="EJT159" s="937"/>
      <c r="EJU159" s="937"/>
      <c r="EJV159" s="937"/>
      <c r="EJW159" s="937"/>
      <c r="EJX159" s="937"/>
      <c r="EJY159" s="937"/>
      <c r="EJZ159" s="937"/>
      <c r="EKA159" s="937"/>
      <c r="EKB159" s="937"/>
      <c r="EKC159" s="937"/>
      <c r="EKD159" s="937"/>
      <c r="EKE159" s="937"/>
      <c r="EKF159" s="937"/>
      <c r="EKG159" s="937"/>
      <c r="EKH159" s="937"/>
      <c r="EKI159" s="937"/>
      <c r="EKJ159" s="937"/>
      <c r="EKK159" s="937"/>
      <c r="EKL159" s="937"/>
      <c r="EKM159" s="937"/>
      <c r="EKN159" s="937"/>
      <c r="EKO159" s="937"/>
      <c r="EKP159" s="937"/>
      <c r="EKQ159" s="937"/>
      <c r="EKR159" s="937"/>
      <c r="EKS159" s="937"/>
      <c r="EKT159" s="937"/>
      <c r="EKU159" s="937"/>
      <c r="EKV159" s="937"/>
      <c r="EKW159" s="937"/>
      <c r="EKX159" s="937"/>
      <c r="EKY159" s="937"/>
      <c r="EKZ159" s="937"/>
      <c r="ELA159" s="937"/>
      <c r="ELB159" s="937"/>
      <c r="ELC159" s="937"/>
      <c r="ELD159" s="937"/>
      <c r="ELE159" s="937"/>
      <c r="ELF159" s="937"/>
      <c r="ELG159" s="937"/>
      <c r="ELH159" s="937"/>
      <c r="ELI159" s="937"/>
      <c r="ELJ159" s="937"/>
      <c r="ELK159" s="937"/>
      <c r="ELL159" s="937"/>
      <c r="ELM159" s="937"/>
      <c r="ELN159" s="937"/>
      <c r="ELO159" s="937"/>
      <c r="ELP159" s="937"/>
      <c r="ELQ159" s="937"/>
      <c r="ELR159" s="937"/>
      <c r="ELS159" s="937"/>
      <c r="ELT159" s="937"/>
      <c r="ELU159" s="937"/>
      <c r="ELV159" s="937"/>
      <c r="ELW159" s="937"/>
      <c r="ELX159" s="937"/>
      <c r="ELY159" s="937"/>
      <c r="ELZ159" s="937"/>
      <c r="EMA159" s="937"/>
      <c r="EMB159" s="937"/>
      <c r="EMC159" s="937"/>
      <c r="EMD159" s="937"/>
      <c r="EME159" s="937"/>
      <c r="EMF159" s="937"/>
      <c r="EMG159" s="937"/>
      <c r="EMH159" s="937"/>
      <c r="EMI159" s="937"/>
      <c r="EMJ159" s="937"/>
      <c r="EMK159" s="937"/>
      <c r="EML159" s="937"/>
      <c r="EMM159" s="937"/>
      <c r="EMN159" s="937"/>
      <c r="EMO159" s="937"/>
      <c r="EMP159" s="937"/>
      <c r="EMQ159" s="937"/>
      <c r="EMR159" s="937"/>
      <c r="EMS159" s="937"/>
      <c r="EMT159" s="937"/>
      <c r="EMU159" s="937"/>
      <c r="EMV159" s="937"/>
      <c r="EMW159" s="937"/>
      <c r="EMX159" s="937"/>
      <c r="EMY159" s="937"/>
      <c r="EMZ159" s="937"/>
      <c r="ENA159" s="937"/>
      <c r="ENB159" s="937"/>
      <c r="ENC159" s="937"/>
      <c r="END159" s="937"/>
      <c r="ENE159" s="937"/>
      <c r="ENF159" s="937"/>
      <c r="ENG159" s="937"/>
      <c r="ENH159" s="937"/>
      <c r="ENI159" s="937"/>
      <c r="ENJ159" s="937"/>
      <c r="ENK159" s="937"/>
      <c r="ENL159" s="937"/>
      <c r="ENM159" s="937"/>
      <c r="ENN159" s="937"/>
      <c r="ENO159" s="937"/>
      <c r="ENP159" s="937"/>
      <c r="ENQ159" s="937"/>
      <c r="ENR159" s="937"/>
      <c r="ENS159" s="937"/>
      <c r="ENT159" s="937"/>
      <c r="ENU159" s="937"/>
      <c r="ENV159" s="937"/>
      <c r="ENW159" s="937"/>
      <c r="ENX159" s="937"/>
      <c r="ENY159" s="937"/>
      <c r="ENZ159" s="937"/>
      <c r="EOA159" s="937"/>
      <c r="EOB159" s="937"/>
      <c r="EOC159" s="937"/>
      <c r="EOD159" s="937"/>
      <c r="EOE159" s="937"/>
      <c r="EOF159" s="937"/>
      <c r="EOG159" s="937"/>
      <c r="EOH159" s="937"/>
      <c r="EOI159" s="937"/>
      <c r="EOJ159" s="937"/>
      <c r="EOK159" s="937"/>
      <c r="EOL159" s="937"/>
      <c r="EOM159" s="937"/>
      <c r="EON159" s="937"/>
      <c r="EOO159" s="937"/>
      <c r="EOP159" s="937"/>
      <c r="EOQ159" s="937"/>
      <c r="EOR159" s="937"/>
      <c r="EOS159" s="937"/>
      <c r="EOT159" s="937"/>
      <c r="EOU159" s="937"/>
      <c r="EOV159" s="937"/>
      <c r="EOW159" s="937"/>
      <c r="EOX159" s="937"/>
      <c r="EOY159" s="937"/>
      <c r="EOZ159" s="937"/>
      <c r="EPA159" s="937"/>
      <c r="EPB159" s="937"/>
      <c r="EPC159" s="937"/>
      <c r="EPD159" s="937"/>
      <c r="EPE159" s="937"/>
      <c r="EPF159" s="937"/>
      <c r="EPG159" s="937"/>
      <c r="EPH159" s="937"/>
      <c r="EPI159" s="937"/>
      <c r="EPJ159" s="937"/>
      <c r="EPK159" s="937"/>
      <c r="EPL159" s="937"/>
      <c r="EPM159" s="937"/>
      <c r="EPN159" s="937"/>
      <c r="EPO159" s="937"/>
      <c r="EPP159" s="937"/>
      <c r="EPQ159" s="937"/>
      <c r="EPR159" s="937"/>
      <c r="EPS159" s="937"/>
      <c r="EPT159" s="937"/>
      <c r="EPU159" s="937"/>
      <c r="EPV159" s="937"/>
      <c r="EPW159" s="937"/>
      <c r="EPX159" s="937"/>
      <c r="EPY159" s="937"/>
      <c r="EPZ159" s="937"/>
      <c r="EQA159" s="937"/>
      <c r="EQB159" s="937"/>
      <c r="EQC159" s="937"/>
      <c r="EQD159" s="937"/>
      <c r="EQE159" s="937"/>
      <c r="EQF159" s="937"/>
      <c r="EQG159" s="937"/>
      <c r="EQH159" s="937"/>
      <c r="EQI159" s="937"/>
      <c r="EQJ159" s="937"/>
      <c r="EQK159" s="937"/>
      <c r="EQL159" s="937"/>
      <c r="EQM159" s="937"/>
      <c r="EQN159" s="937"/>
      <c r="EQO159" s="937"/>
      <c r="EQP159" s="937"/>
      <c r="EQQ159" s="937"/>
      <c r="EQR159" s="937"/>
      <c r="EQS159" s="937"/>
      <c r="EQT159" s="937"/>
      <c r="EQU159" s="937"/>
      <c r="EQV159" s="937"/>
      <c r="EQW159" s="937"/>
      <c r="EQX159" s="937"/>
      <c r="EQY159" s="937"/>
      <c r="EQZ159" s="937"/>
      <c r="ERA159" s="937"/>
      <c r="ERB159" s="937"/>
      <c r="ERC159" s="937"/>
      <c r="ERD159" s="937"/>
      <c r="ERE159" s="937"/>
      <c r="ERF159" s="937"/>
      <c r="ERG159" s="937"/>
      <c r="ERH159" s="937"/>
      <c r="ERI159" s="937"/>
      <c r="ERJ159" s="937"/>
      <c r="ERK159" s="937"/>
      <c r="ERL159" s="937"/>
      <c r="ERM159" s="937"/>
      <c r="ERN159" s="937"/>
      <c r="ERO159" s="937"/>
      <c r="ERP159" s="937"/>
      <c r="ERQ159" s="937"/>
      <c r="ERR159" s="937"/>
      <c r="ERS159" s="937"/>
      <c r="ERT159" s="937"/>
      <c r="ERU159" s="937"/>
      <c r="ERV159" s="937"/>
      <c r="ERW159" s="937"/>
      <c r="ERX159" s="937"/>
      <c r="ERY159" s="937"/>
      <c r="ERZ159" s="937"/>
      <c r="ESA159" s="937"/>
      <c r="ESB159" s="937"/>
      <c r="ESC159" s="937"/>
      <c r="ESD159" s="937"/>
      <c r="ESE159" s="937"/>
      <c r="ESF159" s="937"/>
      <c r="ESG159" s="937"/>
      <c r="ESH159" s="937"/>
      <c r="ESI159" s="937"/>
      <c r="ESJ159" s="937"/>
      <c r="ESK159" s="937"/>
      <c r="ESL159" s="937"/>
      <c r="ESM159" s="937"/>
      <c r="ESN159" s="937"/>
      <c r="ESO159" s="937"/>
      <c r="ESP159" s="937"/>
      <c r="ESQ159" s="937"/>
      <c r="ESR159" s="937"/>
      <c r="ESS159" s="937"/>
      <c r="EST159" s="937"/>
      <c r="ESU159" s="937"/>
      <c r="ESV159" s="937"/>
      <c r="ESW159" s="937"/>
      <c r="ESX159" s="937"/>
      <c r="ESY159" s="937"/>
      <c r="ESZ159" s="937"/>
      <c r="ETA159" s="937"/>
      <c r="ETB159" s="937"/>
      <c r="ETC159" s="937"/>
      <c r="ETD159" s="937"/>
      <c r="ETE159" s="937"/>
      <c r="ETF159" s="937"/>
      <c r="ETG159" s="937"/>
      <c r="ETH159" s="937"/>
      <c r="ETI159" s="937"/>
      <c r="ETJ159" s="937"/>
      <c r="ETK159" s="937"/>
      <c r="ETL159" s="937"/>
      <c r="ETM159" s="937"/>
      <c r="ETN159" s="937"/>
      <c r="ETO159" s="937"/>
      <c r="ETP159" s="937"/>
      <c r="ETQ159" s="937"/>
      <c r="ETR159" s="937"/>
      <c r="ETS159" s="937"/>
      <c r="ETT159" s="937"/>
      <c r="ETU159" s="937"/>
      <c r="ETV159" s="937"/>
      <c r="ETW159" s="937"/>
      <c r="ETX159" s="937"/>
      <c r="ETY159" s="937"/>
      <c r="ETZ159" s="937"/>
      <c r="EUA159" s="937"/>
      <c r="EUB159" s="937"/>
      <c r="EUC159" s="937"/>
      <c r="EUD159" s="937"/>
      <c r="EUE159" s="937"/>
      <c r="EUF159" s="937"/>
      <c r="EUG159" s="937"/>
      <c r="EUH159" s="937"/>
      <c r="EUI159" s="937"/>
      <c r="EUJ159" s="937"/>
      <c r="EUK159" s="937"/>
      <c r="EUL159" s="937"/>
      <c r="EUM159" s="937"/>
      <c r="EUN159" s="937"/>
      <c r="EUO159" s="937"/>
      <c r="EUP159" s="937"/>
      <c r="EUQ159" s="937"/>
      <c r="EUR159" s="937"/>
      <c r="EUS159" s="937"/>
      <c r="EUT159" s="937"/>
      <c r="EUU159" s="937"/>
      <c r="EUV159" s="937"/>
      <c r="EUW159" s="937"/>
      <c r="EUX159" s="937"/>
      <c r="EUY159" s="937"/>
      <c r="EUZ159" s="937"/>
      <c r="EVA159" s="937"/>
      <c r="EVB159" s="937"/>
      <c r="EVC159" s="937"/>
      <c r="EVD159" s="937"/>
      <c r="EVE159" s="937"/>
      <c r="EVF159" s="937"/>
      <c r="EVG159" s="937"/>
      <c r="EVH159" s="937"/>
      <c r="EVI159" s="937"/>
      <c r="EVJ159" s="937"/>
      <c r="EVK159" s="937"/>
      <c r="EVL159" s="937"/>
      <c r="EVM159" s="937"/>
      <c r="EVN159" s="937"/>
      <c r="EVO159" s="937"/>
      <c r="EVP159" s="937"/>
      <c r="EVQ159" s="937"/>
      <c r="EVR159" s="937"/>
      <c r="EVS159" s="937"/>
      <c r="EVT159" s="937"/>
      <c r="EVU159" s="937"/>
      <c r="EVV159" s="937"/>
      <c r="EVW159" s="937"/>
      <c r="EVX159" s="937"/>
      <c r="EVY159" s="937"/>
      <c r="EVZ159" s="937"/>
      <c r="EWA159" s="937"/>
      <c r="EWB159" s="937"/>
      <c r="EWC159" s="937"/>
      <c r="EWD159" s="937"/>
      <c r="EWE159" s="937"/>
      <c r="EWF159" s="937"/>
      <c r="EWG159" s="937"/>
      <c r="EWH159" s="937"/>
      <c r="EWI159" s="937"/>
      <c r="EWJ159" s="937"/>
      <c r="EWK159" s="937"/>
      <c r="EWL159" s="937"/>
      <c r="EWM159" s="937"/>
      <c r="EWN159" s="937"/>
      <c r="EWO159" s="937"/>
      <c r="EWP159" s="937"/>
      <c r="EWQ159" s="937"/>
      <c r="EWR159" s="937"/>
      <c r="EWS159" s="937"/>
      <c r="EWT159" s="937"/>
      <c r="EWU159" s="937"/>
      <c r="EWV159" s="937"/>
      <c r="EWW159" s="937"/>
      <c r="EWX159" s="937"/>
      <c r="EWY159" s="937"/>
      <c r="EWZ159" s="937"/>
      <c r="EXA159" s="937"/>
      <c r="EXB159" s="937"/>
      <c r="EXC159" s="937"/>
      <c r="EXD159" s="937"/>
      <c r="EXE159" s="937"/>
      <c r="EXF159" s="937"/>
      <c r="EXG159" s="937"/>
      <c r="EXH159" s="937"/>
      <c r="EXI159" s="937"/>
      <c r="EXJ159" s="937"/>
      <c r="EXK159" s="937"/>
      <c r="EXL159" s="937"/>
      <c r="EXM159" s="937"/>
      <c r="EXN159" s="937"/>
      <c r="EXO159" s="937"/>
      <c r="EXP159" s="937"/>
      <c r="EXQ159" s="937"/>
      <c r="EXR159" s="937"/>
      <c r="EXS159" s="937"/>
      <c r="EXT159" s="937"/>
      <c r="EXU159" s="937"/>
      <c r="EXV159" s="937"/>
      <c r="EXW159" s="937"/>
      <c r="EXX159" s="937"/>
      <c r="EXY159" s="937"/>
      <c r="EXZ159" s="937"/>
      <c r="EYA159" s="937"/>
      <c r="EYB159" s="937"/>
      <c r="EYC159" s="937"/>
      <c r="EYD159" s="937"/>
      <c r="EYE159" s="937"/>
      <c r="EYF159" s="937"/>
      <c r="EYG159" s="937"/>
      <c r="EYH159" s="937"/>
      <c r="EYI159" s="937"/>
      <c r="EYJ159" s="937"/>
      <c r="EYK159" s="937"/>
      <c r="EYL159" s="937"/>
      <c r="EYM159" s="937"/>
      <c r="EYN159" s="937"/>
      <c r="EYO159" s="937"/>
      <c r="EYP159" s="937"/>
      <c r="EYQ159" s="937"/>
      <c r="EYR159" s="937"/>
      <c r="EYS159" s="937"/>
      <c r="EYT159" s="937"/>
      <c r="EYU159" s="937"/>
      <c r="EYV159" s="937"/>
      <c r="EYW159" s="937"/>
      <c r="EYX159" s="937"/>
      <c r="EYY159" s="937"/>
      <c r="EYZ159" s="937"/>
      <c r="EZA159" s="937"/>
      <c r="EZB159" s="937"/>
      <c r="EZC159" s="937"/>
      <c r="EZD159" s="937"/>
      <c r="EZE159" s="937"/>
      <c r="EZF159" s="937"/>
      <c r="EZG159" s="937"/>
      <c r="EZH159" s="937"/>
      <c r="EZI159" s="937"/>
      <c r="EZJ159" s="937"/>
      <c r="EZK159" s="937"/>
      <c r="EZL159" s="937"/>
      <c r="EZM159" s="937"/>
      <c r="EZN159" s="937"/>
      <c r="EZO159" s="937"/>
      <c r="EZP159" s="937"/>
      <c r="EZQ159" s="937"/>
      <c r="EZR159" s="937"/>
      <c r="EZS159" s="937"/>
      <c r="EZT159" s="937"/>
      <c r="EZU159" s="937"/>
      <c r="EZV159" s="937"/>
      <c r="EZW159" s="937"/>
      <c r="EZX159" s="937"/>
      <c r="EZY159" s="937"/>
      <c r="EZZ159" s="937"/>
      <c r="FAA159" s="937"/>
      <c r="FAB159" s="937"/>
      <c r="FAC159" s="937"/>
      <c r="FAD159" s="937"/>
      <c r="FAE159" s="937"/>
      <c r="FAF159" s="937"/>
      <c r="FAG159" s="937"/>
      <c r="FAH159" s="937"/>
      <c r="FAI159" s="937"/>
      <c r="FAJ159" s="937"/>
      <c r="FAK159" s="937"/>
      <c r="FAL159" s="937"/>
      <c r="FAM159" s="937"/>
      <c r="FAN159" s="937"/>
      <c r="FAO159" s="937"/>
      <c r="FAP159" s="937"/>
      <c r="FAQ159" s="937"/>
      <c r="FAR159" s="937"/>
      <c r="FAS159" s="937"/>
      <c r="FAT159" s="937"/>
      <c r="FAU159" s="937"/>
      <c r="FAV159" s="937"/>
      <c r="FAW159" s="937"/>
      <c r="FAX159" s="937"/>
      <c r="FAY159" s="937"/>
      <c r="FAZ159" s="937"/>
      <c r="FBA159" s="937"/>
      <c r="FBB159" s="937"/>
      <c r="FBC159" s="937"/>
      <c r="FBD159" s="937"/>
      <c r="FBE159" s="937"/>
      <c r="FBF159" s="937"/>
      <c r="FBG159" s="937"/>
      <c r="FBH159" s="937"/>
      <c r="FBI159" s="937"/>
      <c r="FBJ159" s="937"/>
      <c r="FBK159" s="937"/>
      <c r="FBL159" s="937"/>
      <c r="FBM159" s="937"/>
      <c r="FBN159" s="937"/>
      <c r="FBO159" s="937"/>
      <c r="FBP159" s="937"/>
      <c r="FBQ159" s="937"/>
      <c r="FBR159" s="937"/>
      <c r="FBS159" s="937"/>
      <c r="FBT159" s="937"/>
      <c r="FBU159" s="937"/>
      <c r="FBV159" s="937"/>
      <c r="FBW159" s="937"/>
      <c r="FBX159" s="937"/>
      <c r="FBY159" s="937"/>
      <c r="FBZ159" s="937"/>
      <c r="FCA159" s="937"/>
      <c r="FCB159" s="937"/>
      <c r="FCC159" s="937"/>
      <c r="FCD159" s="937"/>
      <c r="FCE159" s="937"/>
      <c r="FCF159" s="937"/>
      <c r="FCG159" s="937"/>
      <c r="FCH159" s="937"/>
      <c r="FCI159" s="937"/>
      <c r="FCJ159" s="937"/>
      <c r="FCK159" s="937"/>
      <c r="FCL159" s="937"/>
      <c r="FCM159" s="937"/>
      <c r="FCN159" s="937"/>
      <c r="FCO159" s="937"/>
      <c r="FCP159" s="937"/>
      <c r="FCQ159" s="937"/>
      <c r="FCR159" s="937"/>
      <c r="FCS159" s="937"/>
      <c r="FCT159" s="937"/>
      <c r="FCU159" s="937"/>
      <c r="FCV159" s="937"/>
      <c r="FCW159" s="937"/>
      <c r="FCX159" s="937"/>
      <c r="FCY159" s="937"/>
      <c r="FCZ159" s="937"/>
      <c r="FDA159" s="937"/>
      <c r="FDB159" s="937"/>
      <c r="FDC159" s="937"/>
      <c r="FDD159" s="937"/>
      <c r="FDE159" s="937"/>
      <c r="FDF159" s="937"/>
      <c r="FDG159" s="937"/>
      <c r="FDH159" s="937"/>
      <c r="FDI159" s="937"/>
      <c r="FDJ159" s="937"/>
      <c r="FDK159" s="937"/>
      <c r="FDL159" s="937"/>
      <c r="FDM159" s="937"/>
      <c r="FDN159" s="937"/>
      <c r="FDO159" s="937"/>
      <c r="FDP159" s="937"/>
      <c r="FDQ159" s="937"/>
      <c r="FDR159" s="937"/>
      <c r="FDS159" s="937"/>
      <c r="FDT159" s="937"/>
      <c r="FDU159" s="937"/>
      <c r="FDV159" s="937"/>
      <c r="FDW159" s="937"/>
      <c r="FDX159" s="937"/>
      <c r="FDY159" s="937"/>
      <c r="FDZ159" s="937"/>
      <c r="FEA159" s="937"/>
      <c r="FEB159" s="937"/>
      <c r="FEC159" s="937"/>
      <c r="FED159" s="937"/>
      <c r="FEE159" s="937"/>
      <c r="FEF159" s="937"/>
      <c r="FEG159" s="937"/>
      <c r="FEH159" s="937"/>
      <c r="FEI159" s="937"/>
      <c r="FEJ159" s="937"/>
      <c r="FEK159" s="937"/>
      <c r="FEL159" s="937"/>
      <c r="FEM159" s="937"/>
      <c r="FEN159" s="937"/>
      <c r="FEO159" s="937"/>
      <c r="FEP159" s="937"/>
      <c r="FEQ159" s="937"/>
      <c r="FER159" s="937"/>
      <c r="FES159" s="937"/>
      <c r="FET159" s="937"/>
      <c r="FEU159" s="937"/>
      <c r="FEV159" s="937"/>
      <c r="FEW159" s="937"/>
      <c r="FEX159" s="937"/>
      <c r="FEY159" s="937"/>
      <c r="FEZ159" s="937"/>
      <c r="FFA159" s="937"/>
      <c r="FFB159" s="937"/>
      <c r="FFC159" s="937"/>
      <c r="FFD159" s="937"/>
      <c r="FFE159" s="937"/>
      <c r="FFF159" s="937"/>
      <c r="FFG159" s="937"/>
      <c r="FFH159" s="937"/>
      <c r="FFI159" s="937"/>
      <c r="FFJ159" s="937"/>
      <c r="FFK159" s="937"/>
      <c r="FFL159" s="937"/>
      <c r="FFM159" s="937"/>
      <c r="FFN159" s="937"/>
      <c r="FFO159" s="937"/>
      <c r="FFP159" s="937"/>
      <c r="FFQ159" s="937"/>
      <c r="FFR159" s="937"/>
      <c r="FFS159" s="937"/>
      <c r="FFT159" s="937"/>
      <c r="FFU159" s="937"/>
      <c r="FFV159" s="937"/>
      <c r="FFW159" s="937"/>
      <c r="FFX159" s="937"/>
      <c r="FFY159" s="937"/>
      <c r="FFZ159" s="937"/>
      <c r="FGA159" s="937"/>
      <c r="FGB159" s="937"/>
      <c r="FGC159" s="937"/>
      <c r="FGD159" s="937"/>
      <c r="FGE159" s="937"/>
      <c r="FGF159" s="937"/>
      <c r="FGG159" s="937"/>
      <c r="FGH159" s="937"/>
      <c r="FGI159" s="937"/>
      <c r="FGJ159" s="937"/>
      <c r="FGK159" s="937"/>
      <c r="FGL159" s="937"/>
      <c r="FGM159" s="937"/>
      <c r="FGN159" s="937"/>
      <c r="FGO159" s="937"/>
      <c r="FGP159" s="937"/>
      <c r="FGQ159" s="937"/>
      <c r="FGR159" s="937"/>
      <c r="FGS159" s="937"/>
      <c r="FGT159" s="937"/>
      <c r="FGU159" s="937"/>
      <c r="FGV159" s="937"/>
      <c r="FGW159" s="937"/>
      <c r="FGX159" s="937"/>
      <c r="FGY159" s="937"/>
      <c r="FGZ159" s="937"/>
      <c r="FHA159" s="937"/>
      <c r="FHB159" s="937"/>
      <c r="FHC159" s="937"/>
      <c r="FHD159" s="937"/>
      <c r="FHE159" s="937"/>
      <c r="FHF159" s="937"/>
      <c r="FHG159" s="937"/>
      <c r="FHH159" s="937"/>
      <c r="FHI159" s="937"/>
      <c r="FHJ159" s="937"/>
      <c r="FHK159" s="937"/>
      <c r="FHL159" s="937"/>
      <c r="FHM159" s="937"/>
      <c r="FHN159" s="937"/>
      <c r="FHO159" s="937"/>
      <c r="FHP159" s="937"/>
      <c r="FHQ159" s="937"/>
      <c r="FHR159" s="937"/>
      <c r="FHS159" s="937"/>
      <c r="FHT159" s="937"/>
      <c r="FHU159" s="937"/>
      <c r="FHV159" s="937"/>
      <c r="FHW159" s="937"/>
      <c r="FHX159" s="937"/>
      <c r="FHY159" s="937"/>
      <c r="FHZ159" s="937"/>
      <c r="FIA159" s="937"/>
      <c r="FIB159" s="937"/>
      <c r="FIC159" s="937"/>
      <c r="FID159" s="937"/>
      <c r="FIE159" s="937"/>
      <c r="FIF159" s="937"/>
      <c r="FIG159" s="937"/>
      <c r="FIH159" s="937"/>
      <c r="FII159" s="937"/>
      <c r="FIJ159" s="937"/>
      <c r="FIK159" s="937"/>
      <c r="FIL159" s="937"/>
      <c r="FIM159" s="937"/>
      <c r="FIN159" s="937"/>
      <c r="FIO159" s="937"/>
      <c r="FIP159" s="937"/>
      <c r="FIQ159" s="937"/>
      <c r="FIR159" s="937"/>
      <c r="FIS159" s="937"/>
      <c r="FIT159" s="937"/>
      <c r="FIU159" s="937"/>
      <c r="FIV159" s="937"/>
      <c r="FIW159" s="937"/>
      <c r="FIX159" s="937"/>
      <c r="FIY159" s="937"/>
      <c r="FIZ159" s="937"/>
      <c r="FJA159" s="937"/>
      <c r="FJB159" s="937"/>
      <c r="FJC159" s="937"/>
      <c r="FJD159" s="937"/>
      <c r="FJE159" s="937"/>
      <c r="FJF159" s="937"/>
      <c r="FJG159" s="937"/>
      <c r="FJH159" s="937"/>
      <c r="FJI159" s="937"/>
      <c r="FJJ159" s="937"/>
      <c r="FJK159" s="937"/>
      <c r="FJL159" s="937"/>
      <c r="FJM159" s="937"/>
      <c r="FJN159" s="937"/>
      <c r="FJO159" s="937"/>
      <c r="FJP159" s="937"/>
      <c r="FJQ159" s="937"/>
      <c r="FJR159" s="937"/>
      <c r="FJS159" s="937"/>
      <c r="FJT159" s="937"/>
      <c r="FJU159" s="937"/>
      <c r="FJV159" s="937"/>
      <c r="FJW159" s="937"/>
      <c r="FJX159" s="937"/>
      <c r="FJY159" s="937"/>
      <c r="FJZ159" s="937"/>
      <c r="FKA159" s="937"/>
      <c r="FKB159" s="937"/>
      <c r="FKC159" s="937"/>
      <c r="FKD159" s="937"/>
      <c r="FKE159" s="937"/>
      <c r="FKF159" s="937"/>
      <c r="FKG159" s="937"/>
      <c r="FKH159" s="937"/>
      <c r="FKI159" s="937"/>
      <c r="FKJ159" s="937"/>
      <c r="FKK159" s="937"/>
      <c r="FKL159" s="937"/>
      <c r="FKM159" s="937"/>
      <c r="FKN159" s="937"/>
      <c r="FKO159" s="937"/>
      <c r="FKP159" s="937"/>
      <c r="FKQ159" s="937"/>
      <c r="FKR159" s="937"/>
      <c r="FKS159" s="937"/>
      <c r="FKT159" s="937"/>
      <c r="FKU159" s="937"/>
      <c r="FKV159" s="937"/>
      <c r="FKW159" s="937"/>
      <c r="FKX159" s="937"/>
      <c r="FKY159" s="937"/>
      <c r="FKZ159" s="937"/>
      <c r="FLA159" s="937"/>
      <c r="FLB159" s="937"/>
      <c r="FLC159" s="937"/>
      <c r="FLD159" s="937"/>
      <c r="FLE159" s="937"/>
      <c r="FLF159" s="937"/>
      <c r="FLG159" s="937"/>
      <c r="FLH159" s="937"/>
      <c r="FLI159" s="937"/>
      <c r="FLJ159" s="937"/>
      <c r="FLK159" s="937"/>
      <c r="FLL159" s="937"/>
      <c r="FLM159" s="937"/>
      <c r="FLN159" s="937"/>
      <c r="FLO159" s="937"/>
      <c r="FLP159" s="937"/>
      <c r="FLQ159" s="937"/>
      <c r="FLR159" s="937"/>
      <c r="FLS159" s="937"/>
      <c r="FLT159" s="937"/>
      <c r="FLU159" s="937"/>
      <c r="FLV159" s="937"/>
      <c r="FLW159" s="937"/>
      <c r="FLX159" s="937"/>
      <c r="FLY159" s="937"/>
      <c r="FLZ159" s="937"/>
      <c r="FMA159" s="937"/>
      <c r="FMB159" s="937"/>
      <c r="FMC159" s="937"/>
      <c r="FMD159" s="937"/>
      <c r="FME159" s="937"/>
      <c r="FMF159" s="937"/>
      <c r="FMG159" s="937"/>
      <c r="FMH159" s="937"/>
      <c r="FMI159" s="937"/>
      <c r="FMJ159" s="937"/>
      <c r="FMK159" s="937"/>
      <c r="FML159" s="937"/>
      <c r="FMM159" s="937"/>
      <c r="FMN159" s="937"/>
      <c r="FMO159" s="937"/>
      <c r="FMP159" s="937"/>
      <c r="FMQ159" s="937"/>
      <c r="FMR159" s="937"/>
      <c r="FMS159" s="937"/>
      <c r="FMT159" s="937"/>
      <c r="FMU159" s="937"/>
      <c r="FMV159" s="937"/>
      <c r="FMW159" s="937"/>
      <c r="FMX159" s="937"/>
      <c r="FMY159" s="937"/>
      <c r="FMZ159" s="937"/>
      <c r="FNA159" s="937"/>
      <c r="FNB159" s="937"/>
      <c r="FNC159" s="937"/>
      <c r="FND159" s="937"/>
      <c r="FNE159" s="937"/>
      <c r="FNF159" s="937"/>
      <c r="FNG159" s="937"/>
      <c r="FNH159" s="937"/>
      <c r="FNI159" s="937"/>
      <c r="FNJ159" s="937"/>
      <c r="FNK159" s="937"/>
      <c r="FNL159" s="937"/>
      <c r="FNM159" s="937"/>
      <c r="FNN159" s="937"/>
      <c r="FNO159" s="937"/>
      <c r="FNP159" s="937"/>
      <c r="FNQ159" s="937"/>
      <c r="FNR159" s="937"/>
      <c r="FNS159" s="937"/>
      <c r="FNT159" s="937"/>
      <c r="FNU159" s="937"/>
      <c r="FNV159" s="937"/>
      <c r="FNW159" s="937"/>
      <c r="FNX159" s="937"/>
      <c r="FNY159" s="937"/>
      <c r="FNZ159" s="937"/>
      <c r="FOA159" s="937"/>
      <c r="FOB159" s="937"/>
      <c r="FOC159" s="937"/>
      <c r="FOD159" s="937"/>
      <c r="FOE159" s="937"/>
      <c r="FOF159" s="937"/>
      <c r="FOG159" s="937"/>
      <c r="FOH159" s="937"/>
      <c r="FOI159" s="937"/>
      <c r="FOJ159" s="937"/>
      <c r="FOK159" s="937"/>
      <c r="FOL159" s="937"/>
      <c r="FOM159" s="937"/>
      <c r="FON159" s="937"/>
      <c r="FOO159" s="937"/>
      <c r="FOP159" s="937"/>
      <c r="FOQ159" s="937"/>
      <c r="FOR159" s="937"/>
      <c r="FOS159" s="937"/>
      <c r="FOT159" s="937"/>
      <c r="FOU159" s="937"/>
      <c r="FOV159" s="937"/>
      <c r="FOW159" s="937"/>
      <c r="FOX159" s="937"/>
      <c r="FOY159" s="937"/>
      <c r="FOZ159" s="937"/>
      <c r="FPA159" s="937"/>
      <c r="FPB159" s="937"/>
      <c r="FPC159" s="937"/>
      <c r="FPD159" s="937"/>
      <c r="FPE159" s="937"/>
      <c r="FPF159" s="937"/>
      <c r="FPG159" s="937"/>
      <c r="FPH159" s="937"/>
      <c r="FPI159" s="937"/>
      <c r="FPJ159" s="937"/>
      <c r="FPK159" s="937"/>
      <c r="FPL159" s="937"/>
      <c r="FPM159" s="937"/>
      <c r="FPN159" s="937"/>
      <c r="FPO159" s="937"/>
      <c r="FPP159" s="937"/>
      <c r="FPQ159" s="937"/>
      <c r="FPR159" s="937"/>
      <c r="FPS159" s="937"/>
      <c r="FPT159" s="937"/>
      <c r="FPU159" s="937"/>
      <c r="FPV159" s="937"/>
      <c r="FPW159" s="937"/>
      <c r="FPX159" s="937"/>
      <c r="FPY159" s="937"/>
      <c r="FPZ159" s="937"/>
      <c r="FQA159" s="937"/>
      <c r="FQB159" s="937"/>
      <c r="FQC159" s="937"/>
      <c r="FQD159" s="937"/>
      <c r="FQE159" s="937"/>
      <c r="FQF159" s="937"/>
      <c r="FQG159" s="937"/>
      <c r="FQH159" s="937"/>
      <c r="FQI159" s="937"/>
      <c r="FQJ159" s="937"/>
      <c r="FQK159" s="937"/>
      <c r="FQL159" s="937"/>
      <c r="FQM159" s="937"/>
      <c r="FQN159" s="937"/>
      <c r="FQO159" s="937"/>
      <c r="FQP159" s="937"/>
      <c r="FQQ159" s="937"/>
      <c r="FQR159" s="937"/>
      <c r="FQS159" s="937"/>
      <c r="FQT159" s="937"/>
      <c r="FQU159" s="937"/>
      <c r="FQV159" s="937"/>
      <c r="FQW159" s="937"/>
      <c r="FQX159" s="937"/>
      <c r="FQY159" s="937"/>
      <c r="FQZ159" s="937"/>
      <c r="FRA159" s="937"/>
      <c r="FRB159" s="937"/>
      <c r="FRC159" s="937"/>
      <c r="FRD159" s="937"/>
      <c r="FRE159" s="937"/>
      <c r="FRF159" s="937"/>
      <c r="FRG159" s="937"/>
      <c r="FRH159" s="937"/>
      <c r="FRI159" s="937"/>
      <c r="FRJ159" s="937"/>
      <c r="FRK159" s="937"/>
      <c r="FRL159" s="937"/>
      <c r="FRM159" s="937"/>
      <c r="FRN159" s="937"/>
      <c r="FRO159" s="937"/>
      <c r="FRP159" s="937"/>
      <c r="FRQ159" s="937"/>
      <c r="FRR159" s="937"/>
      <c r="FRS159" s="937"/>
      <c r="FRT159" s="937"/>
      <c r="FRU159" s="937"/>
      <c r="FRV159" s="937"/>
      <c r="FRW159" s="937"/>
      <c r="FRX159" s="937"/>
      <c r="FRY159" s="937"/>
      <c r="FRZ159" s="937"/>
      <c r="FSA159" s="937"/>
      <c r="FSB159" s="937"/>
      <c r="FSC159" s="937"/>
      <c r="FSD159" s="937"/>
      <c r="FSE159" s="937"/>
      <c r="FSF159" s="937"/>
      <c r="FSG159" s="937"/>
      <c r="FSH159" s="937"/>
      <c r="FSI159" s="937"/>
      <c r="FSJ159" s="937"/>
      <c r="FSK159" s="937"/>
      <c r="FSL159" s="937"/>
      <c r="FSM159" s="937"/>
      <c r="FSN159" s="937"/>
      <c r="FSO159" s="937"/>
      <c r="FSP159" s="937"/>
      <c r="FSQ159" s="937"/>
      <c r="FSR159" s="937"/>
      <c r="FSS159" s="937"/>
      <c r="FST159" s="937"/>
      <c r="FSU159" s="937"/>
      <c r="FSV159" s="937"/>
      <c r="FSW159" s="937"/>
      <c r="FSX159" s="937"/>
      <c r="FSY159" s="937"/>
      <c r="FSZ159" s="937"/>
      <c r="FTA159" s="937"/>
      <c r="FTB159" s="937"/>
      <c r="FTC159" s="937"/>
      <c r="FTD159" s="937"/>
      <c r="FTE159" s="937"/>
      <c r="FTF159" s="937"/>
      <c r="FTG159" s="937"/>
      <c r="FTH159" s="937"/>
      <c r="FTI159" s="937"/>
      <c r="FTJ159" s="937"/>
      <c r="FTK159" s="937"/>
      <c r="FTL159" s="937"/>
      <c r="FTM159" s="937"/>
      <c r="FTN159" s="937"/>
      <c r="FTO159" s="937"/>
      <c r="FTP159" s="937"/>
      <c r="FTQ159" s="937"/>
      <c r="FTR159" s="937"/>
      <c r="FTS159" s="937"/>
      <c r="FTT159" s="937"/>
      <c r="FTU159" s="937"/>
      <c r="FTV159" s="937"/>
      <c r="FTW159" s="937"/>
      <c r="FTX159" s="937"/>
      <c r="FTY159" s="937"/>
      <c r="FTZ159" s="937"/>
      <c r="FUA159" s="937"/>
      <c r="FUB159" s="937"/>
      <c r="FUC159" s="937"/>
      <c r="FUD159" s="937"/>
      <c r="FUE159" s="937"/>
      <c r="FUF159" s="937"/>
      <c r="FUG159" s="937"/>
      <c r="FUH159" s="937"/>
      <c r="FUI159" s="937"/>
      <c r="FUJ159" s="937"/>
      <c r="FUK159" s="937"/>
      <c r="FUL159" s="937"/>
      <c r="FUM159" s="937"/>
      <c r="FUN159" s="937"/>
      <c r="FUO159" s="937"/>
      <c r="FUP159" s="937"/>
      <c r="FUQ159" s="937"/>
      <c r="FUR159" s="937"/>
      <c r="FUS159" s="937"/>
      <c r="FUT159" s="937"/>
      <c r="FUU159" s="937"/>
      <c r="FUV159" s="937"/>
      <c r="FUW159" s="937"/>
      <c r="FUX159" s="937"/>
      <c r="FUY159" s="937"/>
      <c r="FUZ159" s="937"/>
      <c r="FVA159" s="937"/>
      <c r="FVB159" s="937"/>
      <c r="FVC159" s="937"/>
      <c r="FVD159" s="937"/>
      <c r="FVE159" s="937"/>
      <c r="FVF159" s="937"/>
      <c r="FVG159" s="937"/>
      <c r="FVH159" s="937"/>
      <c r="FVI159" s="937"/>
      <c r="FVJ159" s="937"/>
      <c r="FVK159" s="937"/>
      <c r="FVL159" s="937"/>
      <c r="FVM159" s="937"/>
      <c r="FVN159" s="937"/>
      <c r="FVO159" s="937"/>
      <c r="FVP159" s="937"/>
      <c r="FVQ159" s="937"/>
      <c r="FVR159" s="937"/>
      <c r="FVS159" s="937"/>
      <c r="FVT159" s="937"/>
      <c r="FVU159" s="937"/>
      <c r="FVV159" s="937"/>
      <c r="FVW159" s="937"/>
      <c r="FVX159" s="937"/>
      <c r="FVY159" s="937"/>
      <c r="FVZ159" s="937"/>
      <c r="FWA159" s="937"/>
      <c r="FWB159" s="937"/>
      <c r="FWC159" s="937"/>
      <c r="FWD159" s="937"/>
      <c r="FWE159" s="937"/>
      <c r="FWF159" s="937"/>
      <c r="FWG159" s="937"/>
      <c r="FWH159" s="937"/>
      <c r="FWI159" s="937"/>
      <c r="FWJ159" s="937"/>
      <c r="FWK159" s="937"/>
      <c r="FWL159" s="937"/>
      <c r="FWM159" s="937"/>
      <c r="FWN159" s="937"/>
      <c r="FWO159" s="937"/>
      <c r="FWP159" s="937"/>
      <c r="FWQ159" s="937"/>
      <c r="FWR159" s="937"/>
      <c r="FWS159" s="937"/>
      <c r="FWT159" s="937"/>
      <c r="FWU159" s="937"/>
      <c r="FWV159" s="937"/>
      <c r="FWW159" s="937"/>
      <c r="FWX159" s="937"/>
      <c r="FWY159" s="937"/>
      <c r="FWZ159" s="937"/>
      <c r="FXA159" s="937"/>
      <c r="FXB159" s="937"/>
      <c r="FXC159" s="937"/>
      <c r="FXD159" s="937"/>
      <c r="FXE159" s="937"/>
      <c r="FXF159" s="937"/>
      <c r="FXG159" s="937"/>
      <c r="FXH159" s="937"/>
      <c r="FXI159" s="937"/>
      <c r="FXJ159" s="937"/>
      <c r="FXK159" s="937"/>
      <c r="FXL159" s="937"/>
      <c r="FXM159" s="937"/>
      <c r="FXN159" s="937"/>
      <c r="FXO159" s="937"/>
      <c r="FXP159" s="937"/>
      <c r="FXQ159" s="937"/>
      <c r="FXR159" s="937"/>
      <c r="FXS159" s="937"/>
      <c r="FXT159" s="937"/>
      <c r="FXU159" s="937"/>
      <c r="FXV159" s="937"/>
      <c r="FXW159" s="937"/>
      <c r="FXX159" s="937"/>
      <c r="FXY159" s="937"/>
      <c r="FXZ159" s="937"/>
      <c r="FYA159" s="937"/>
      <c r="FYB159" s="937"/>
      <c r="FYC159" s="937"/>
      <c r="FYD159" s="937"/>
      <c r="FYE159" s="937"/>
      <c r="FYF159" s="937"/>
      <c r="FYG159" s="937"/>
      <c r="FYH159" s="937"/>
      <c r="FYI159" s="937"/>
      <c r="FYJ159" s="937"/>
      <c r="FYK159" s="937"/>
      <c r="FYL159" s="937"/>
      <c r="FYM159" s="937"/>
      <c r="FYN159" s="937"/>
      <c r="FYO159" s="937"/>
      <c r="FYP159" s="937"/>
      <c r="FYQ159" s="937"/>
      <c r="FYR159" s="937"/>
      <c r="FYS159" s="937"/>
      <c r="FYT159" s="937"/>
      <c r="FYU159" s="937"/>
      <c r="FYV159" s="937"/>
      <c r="FYW159" s="937"/>
      <c r="FYX159" s="937"/>
      <c r="FYY159" s="937"/>
      <c r="FYZ159" s="937"/>
      <c r="FZA159" s="937"/>
      <c r="FZB159" s="937"/>
      <c r="FZC159" s="937"/>
      <c r="FZD159" s="937"/>
      <c r="FZE159" s="937"/>
      <c r="FZF159" s="937"/>
      <c r="FZG159" s="937"/>
      <c r="FZH159" s="937"/>
      <c r="FZI159" s="937"/>
      <c r="FZJ159" s="937"/>
      <c r="FZK159" s="937"/>
      <c r="FZL159" s="937"/>
      <c r="FZM159" s="937"/>
      <c r="FZN159" s="937"/>
      <c r="FZO159" s="937"/>
      <c r="FZP159" s="937"/>
      <c r="FZQ159" s="937"/>
      <c r="FZR159" s="937"/>
      <c r="FZS159" s="937"/>
      <c r="FZT159" s="937"/>
      <c r="FZU159" s="937"/>
      <c r="FZV159" s="937"/>
      <c r="FZW159" s="937"/>
      <c r="FZX159" s="937"/>
      <c r="FZY159" s="937"/>
      <c r="FZZ159" s="937"/>
      <c r="GAA159" s="937"/>
      <c r="GAB159" s="937"/>
      <c r="GAC159" s="937"/>
      <c r="GAD159" s="937"/>
      <c r="GAE159" s="937"/>
      <c r="GAF159" s="937"/>
      <c r="GAG159" s="937"/>
      <c r="GAH159" s="937"/>
      <c r="GAI159" s="937"/>
      <c r="GAJ159" s="937"/>
      <c r="GAK159" s="937"/>
      <c r="GAL159" s="937"/>
      <c r="GAM159" s="937"/>
      <c r="GAN159" s="937"/>
      <c r="GAO159" s="937"/>
      <c r="GAP159" s="937"/>
      <c r="GAQ159" s="937"/>
      <c r="GAR159" s="937"/>
      <c r="GAS159" s="937"/>
      <c r="GAT159" s="937"/>
      <c r="GAU159" s="937"/>
      <c r="GAV159" s="937"/>
      <c r="GAW159" s="937"/>
      <c r="GAX159" s="937"/>
      <c r="GAY159" s="937"/>
      <c r="GAZ159" s="937"/>
      <c r="GBA159" s="937"/>
      <c r="GBB159" s="937"/>
      <c r="GBC159" s="937"/>
      <c r="GBD159" s="937"/>
      <c r="GBE159" s="937"/>
      <c r="GBF159" s="937"/>
      <c r="GBG159" s="937"/>
      <c r="GBH159" s="937"/>
      <c r="GBI159" s="937"/>
      <c r="GBJ159" s="937"/>
      <c r="GBK159" s="937"/>
      <c r="GBL159" s="937"/>
      <c r="GBM159" s="937"/>
      <c r="GBN159" s="937"/>
      <c r="GBO159" s="937"/>
      <c r="GBP159" s="937"/>
      <c r="GBQ159" s="937"/>
      <c r="GBR159" s="937"/>
      <c r="GBS159" s="937"/>
      <c r="GBT159" s="937"/>
      <c r="GBU159" s="937"/>
      <c r="GBV159" s="937"/>
      <c r="GBW159" s="937"/>
      <c r="GBX159" s="937"/>
      <c r="GBY159" s="937"/>
      <c r="GBZ159" s="937"/>
      <c r="GCA159" s="937"/>
      <c r="GCB159" s="937"/>
      <c r="GCC159" s="937"/>
      <c r="GCD159" s="937"/>
      <c r="GCE159" s="937"/>
      <c r="GCF159" s="937"/>
      <c r="GCG159" s="937"/>
      <c r="GCH159" s="937"/>
      <c r="GCI159" s="937"/>
      <c r="GCJ159" s="937"/>
      <c r="GCK159" s="937"/>
      <c r="GCL159" s="937"/>
      <c r="GCM159" s="937"/>
      <c r="GCN159" s="937"/>
      <c r="GCO159" s="937"/>
      <c r="GCP159" s="937"/>
      <c r="GCQ159" s="937"/>
      <c r="GCR159" s="937"/>
      <c r="GCS159" s="937"/>
      <c r="GCT159" s="937"/>
      <c r="GCU159" s="937"/>
      <c r="GCV159" s="937"/>
      <c r="GCW159" s="937"/>
      <c r="GCX159" s="937"/>
      <c r="GCY159" s="937"/>
      <c r="GCZ159" s="937"/>
      <c r="GDA159" s="937"/>
      <c r="GDB159" s="937"/>
      <c r="GDC159" s="937"/>
      <c r="GDD159" s="937"/>
      <c r="GDE159" s="937"/>
      <c r="GDF159" s="937"/>
      <c r="GDG159" s="937"/>
      <c r="GDH159" s="937"/>
      <c r="GDI159" s="937"/>
      <c r="GDJ159" s="937"/>
      <c r="GDK159" s="937"/>
      <c r="GDL159" s="937"/>
      <c r="GDM159" s="937"/>
      <c r="GDN159" s="937"/>
      <c r="GDO159" s="937"/>
      <c r="GDP159" s="937"/>
      <c r="GDQ159" s="937"/>
      <c r="GDR159" s="937"/>
      <c r="GDS159" s="937"/>
      <c r="GDT159" s="937"/>
      <c r="GDU159" s="937"/>
      <c r="GDV159" s="937"/>
      <c r="GDW159" s="937"/>
      <c r="GDX159" s="937"/>
      <c r="GDY159" s="937"/>
      <c r="GDZ159" s="937"/>
      <c r="GEA159" s="937"/>
      <c r="GEB159" s="937"/>
      <c r="GEC159" s="937"/>
      <c r="GED159" s="937"/>
      <c r="GEE159" s="937"/>
      <c r="GEF159" s="937"/>
      <c r="GEG159" s="937"/>
      <c r="GEH159" s="937"/>
      <c r="GEI159" s="937"/>
      <c r="GEJ159" s="937"/>
      <c r="GEK159" s="937"/>
      <c r="GEL159" s="937"/>
      <c r="GEM159" s="937"/>
      <c r="GEN159" s="937"/>
      <c r="GEO159" s="937"/>
      <c r="GEP159" s="937"/>
      <c r="GEQ159" s="937"/>
      <c r="GER159" s="937"/>
      <c r="GES159" s="937"/>
      <c r="GET159" s="937"/>
      <c r="GEU159" s="937"/>
      <c r="GEV159" s="937"/>
      <c r="GEW159" s="937"/>
      <c r="GEX159" s="937"/>
      <c r="GEY159" s="937"/>
      <c r="GEZ159" s="937"/>
      <c r="GFA159" s="937"/>
      <c r="GFB159" s="937"/>
      <c r="GFC159" s="937"/>
      <c r="GFD159" s="937"/>
      <c r="GFE159" s="937"/>
      <c r="GFF159" s="937"/>
      <c r="GFG159" s="937"/>
      <c r="GFH159" s="937"/>
      <c r="GFI159" s="937"/>
      <c r="GFJ159" s="937"/>
      <c r="GFK159" s="937"/>
      <c r="GFL159" s="937"/>
      <c r="GFM159" s="937"/>
      <c r="GFN159" s="937"/>
      <c r="GFO159" s="937"/>
      <c r="GFP159" s="937"/>
      <c r="GFQ159" s="937"/>
      <c r="GFR159" s="937"/>
      <c r="GFS159" s="937"/>
      <c r="GFT159" s="937"/>
      <c r="GFU159" s="937"/>
      <c r="GFV159" s="937"/>
      <c r="GFW159" s="937"/>
      <c r="GFX159" s="937"/>
      <c r="GFY159" s="937"/>
      <c r="GFZ159" s="937"/>
      <c r="GGA159" s="937"/>
      <c r="GGB159" s="937"/>
      <c r="GGC159" s="937"/>
      <c r="GGD159" s="937"/>
      <c r="GGE159" s="937"/>
      <c r="GGF159" s="937"/>
      <c r="GGG159" s="937"/>
      <c r="GGH159" s="937"/>
      <c r="GGI159" s="937"/>
      <c r="GGJ159" s="937"/>
      <c r="GGK159" s="937"/>
      <c r="GGL159" s="937"/>
      <c r="GGM159" s="937"/>
      <c r="GGN159" s="937"/>
      <c r="GGO159" s="937"/>
      <c r="GGP159" s="937"/>
      <c r="GGQ159" s="937"/>
      <c r="GGR159" s="937"/>
      <c r="GGS159" s="937"/>
      <c r="GGT159" s="937"/>
      <c r="GGU159" s="937"/>
      <c r="GGV159" s="937"/>
      <c r="GGW159" s="937"/>
      <c r="GGX159" s="937"/>
      <c r="GGY159" s="937"/>
      <c r="GGZ159" s="937"/>
      <c r="GHA159" s="937"/>
      <c r="GHB159" s="937"/>
      <c r="GHC159" s="937"/>
      <c r="GHD159" s="937"/>
      <c r="GHE159" s="937"/>
      <c r="GHF159" s="937"/>
      <c r="GHG159" s="937"/>
      <c r="GHH159" s="937"/>
      <c r="GHI159" s="937"/>
      <c r="GHJ159" s="937"/>
      <c r="GHK159" s="937"/>
      <c r="GHL159" s="937"/>
      <c r="GHM159" s="937"/>
      <c r="GHN159" s="937"/>
      <c r="GHO159" s="937"/>
      <c r="GHP159" s="937"/>
      <c r="GHQ159" s="937"/>
      <c r="GHR159" s="937"/>
      <c r="GHS159" s="937"/>
      <c r="GHT159" s="937"/>
      <c r="GHU159" s="937"/>
      <c r="GHV159" s="937"/>
      <c r="GHW159" s="937"/>
      <c r="GHX159" s="937"/>
      <c r="GHY159" s="937"/>
      <c r="GHZ159" s="937"/>
      <c r="GIA159" s="937"/>
      <c r="GIB159" s="937"/>
      <c r="GIC159" s="937"/>
      <c r="GID159" s="937"/>
      <c r="GIE159" s="937"/>
      <c r="GIF159" s="937"/>
      <c r="GIG159" s="937"/>
      <c r="GIH159" s="937"/>
      <c r="GII159" s="937"/>
      <c r="GIJ159" s="937"/>
      <c r="GIK159" s="937"/>
      <c r="GIL159" s="937"/>
      <c r="GIM159" s="937"/>
      <c r="GIN159" s="937"/>
      <c r="GIO159" s="937"/>
      <c r="GIP159" s="937"/>
      <c r="GIQ159" s="937"/>
      <c r="GIR159" s="937"/>
      <c r="GIS159" s="937"/>
      <c r="GIT159" s="937"/>
      <c r="GIU159" s="937"/>
      <c r="GIV159" s="937"/>
      <c r="GIW159" s="937"/>
      <c r="GIX159" s="937"/>
      <c r="GIY159" s="937"/>
      <c r="GIZ159" s="937"/>
      <c r="GJA159" s="937"/>
      <c r="GJB159" s="937"/>
      <c r="GJC159" s="937"/>
      <c r="GJD159" s="937"/>
      <c r="GJE159" s="937"/>
      <c r="GJF159" s="937"/>
      <c r="GJG159" s="937"/>
      <c r="GJH159" s="937"/>
      <c r="GJI159" s="937"/>
      <c r="GJJ159" s="937"/>
      <c r="GJK159" s="937"/>
      <c r="GJL159" s="937"/>
      <c r="GJM159" s="937"/>
      <c r="GJN159" s="937"/>
      <c r="GJO159" s="937"/>
      <c r="GJP159" s="937"/>
      <c r="GJQ159" s="937"/>
      <c r="GJR159" s="937"/>
      <c r="GJS159" s="937"/>
      <c r="GJT159" s="937"/>
      <c r="GJU159" s="937"/>
      <c r="GJV159" s="937"/>
      <c r="GJW159" s="937"/>
      <c r="GJX159" s="937"/>
      <c r="GJY159" s="937"/>
      <c r="GJZ159" s="937"/>
      <c r="GKA159" s="937"/>
      <c r="GKB159" s="937"/>
      <c r="GKC159" s="937"/>
      <c r="GKD159" s="937"/>
      <c r="GKE159" s="937"/>
      <c r="GKF159" s="937"/>
      <c r="GKG159" s="937"/>
      <c r="GKH159" s="937"/>
      <c r="GKI159" s="937"/>
      <c r="GKJ159" s="937"/>
      <c r="GKK159" s="937"/>
      <c r="GKL159" s="937"/>
      <c r="GKM159" s="937"/>
      <c r="GKN159" s="937"/>
      <c r="GKO159" s="937"/>
      <c r="GKP159" s="937"/>
      <c r="GKQ159" s="937"/>
      <c r="GKR159" s="937"/>
      <c r="GKS159" s="937"/>
      <c r="GKT159" s="937"/>
      <c r="GKU159" s="937"/>
      <c r="GKV159" s="937"/>
      <c r="GKW159" s="937"/>
      <c r="GKX159" s="937"/>
      <c r="GKY159" s="937"/>
      <c r="GKZ159" s="937"/>
      <c r="GLA159" s="937"/>
      <c r="GLB159" s="937"/>
      <c r="GLC159" s="937"/>
      <c r="GLD159" s="937"/>
      <c r="GLE159" s="937"/>
      <c r="GLF159" s="937"/>
      <c r="GLG159" s="937"/>
      <c r="GLH159" s="937"/>
      <c r="GLI159" s="937"/>
      <c r="GLJ159" s="937"/>
      <c r="GLK159" s="937"/>
      <c r="GLL159" s="937"/>
      <c r="GLM159" s="937"/>
      <c r="GLN159" s="937"/>
      <c r="GLO159" s="937"/>
      <c r="GLP159" s="937"/>
      <c r="GLQ159" s="937"/>
      <c r="GLR159" s="937"/>
      <c r="GLS159" s="937"/>
      <c r="GLT159" s="937"/>
      <c r="GLU159" s="937"/>
      <c r="GLV159" s="937"/>
      <c r="GLW159" s="937"/>
      <c r="GLX159" s="937"/>
      <c r="GLY159" s="937"/>
      <c r="GLZ159" s="937"/>
      <c r="GMA159" s="937"/>
      <c r="GMB159" s="937"/>
      <c r="GMC159" s="937"/>
      <c r="GMD159" s="937"/>
      <c r="GME159" s="937"/>
      <c r="GMF159" s="937"/>
      <c r="GMG159" s="937"/>
      <c r="GMH159" s="937"/>
      <c r="GMI159" s="937"/>
      <c r="GMJ159" s="937"/>
      <c r="GMK159" s="937"/>
      <c r="GML159" s="937"/>
      <c r="GMM159" s="937"/>
      <c r="GMN159" s="937"/>
      <c r="GMO159" s="937"/>
      <c r="GMP159" s="937"/>
      <c r="GMQ159" s="937"/>
      <c r="GMR159" s="937"/>
      <c r="GMS159" s="937"/>
      <c r="GMT159" s="937"/>
      <c r="GMU159" s="937"/>
      <c r="GMV159" s="937"/>
      <c r="GMW159" s="937"/>
      <c r="GMX159" s="937"/>
      <c r="GMY159" s="937"/>
      <c r="GMZ159" s="937"/>
      <c r="GNA159" s="937"/>
      <c r="GNB159" s="937"/>
      <c r="GNC159" s="937"/>
      <c r="GND159" s="937"/>
      <c r="GNE159" s="937"/>
      <c r="GNF159" s="937"/>
      <c r="GNG159" s="937"/>
      <c r="GNH159" s="937"/>
      <c r="GNI159" s="937"/>
      <c r="GNJ159" s="937"/>
      <c r="GNK159" s="937"/>
      <c r="GNL159" s="937"/>
      <c r="GNM159" s="937"/>
      <c r="GNN159" s="937"/>
      <c r="GNO159" s="937"/>
      <c r="GNP159" s="937"/>
      <c r="GNQ159" s="937"/>
      <c r="GNR159" s="937"/>
      <c r="GNS159" s="937"/>
      <c r="GNT159" s="937"/>
      <c r="GNU159" s="937"/>
      <c r="GNV159" s="937"/>
      <c r="GNW159" s="937"/>
      <c r="GNX159" s="937"/>
      <c r="GNY159" s="937"/>
      <c r="GNZ159" s="937"/>
      <c r="GOA159" s="937"/>
      <c r="GOB159" s="937"/>
      <c r="GOC159" s="937"/>
      <c r="GOD159" s="937"/>
      <c r="GOE159" s="937"/>
      <c r="GOF159" s="937"/>
      <c r="GOG159" s="937"/>
      <c r="GOH159" s="937"/>
      <c r="GOI159" s="937"/>
      <c r="GOJ159" s="937"/>
      <c r="GOK159" s="937"/>
      <c r="GOL159" s="937"/>
      <c r="GOM159" s="937"/>
      <c r="GON159" s="937"/>
      <c r="GOO159" s="937"/>
      <c r="GOP159" s="937"/>
      <c r="GOQ159" s="937"/>
      <c r="GOR159" s="937"/>
      <c r="GOS159" s="937"/>
      <c r="GOT159" s="937"/>
      <c r="GOU159" s="937"/>
      <c r="GOV159" s="937"/>
      <c r="GOW159" s="937"/>
      <c r="GOX159" s="937"/>
      <c r="GOY159" s="937"/>
      <c r="GOZ159" s="937"/>
      <c r="GPA159" s="937"/>
      <c r="GPB159" s="937"/>
      <c r="GPC159" s="937"/>
      <c r="GPD159" s="937"/>
      <c r="GPE159" s="937"/>
      <c r="GPF159" s="937"/>
      <c r="GPG159" s="937"/>
      <c r="GPH159" s="937"/>
      <c r="GPI159" s="937"/>
      <c r="GPJ159" s="937"/>
      <c r="GPK159" s="937"/>
      <c r="GPL159" s="937"/>
      <c r="GPM159" s="937"/>
      <c r="GPN159" s="937"/>
      <c r="GPO159" s="937"/>
      <c r="GPP159" s="937"/>
      <c r="GPQ159" s="937"/>
      <c r="GPR159" s="937"/>
      <c r="GPS159" s="937"/>
      <c r="GPT159" s="937"/>
      <c r="GPU159" s="937"/>
      <c r="GPV159" s="937"/>
      <c r="GPW159" s="937"/>
      <c r="GPX159" s="937"/>
      <c r="GPY159" s="937"/>
      <c r="GPZ159" s="937"/>
      <c r="GQA159" s="937"/>
      <c r="GQB159" s="937"/>
      <c r="GQC159" s="937"/>
      <c r="GQD159" s="937"/>
      <c r="GQE159" s="937"/>
      <c r="GQF159" s="937"/>
      <c r="GQG159" s="937"/>
      <c r="GQH159" s="937"/>
      <c r="GQI159" s="937"/>
      <c r="GQJ159" s="937"/>
      <c r="GQK159" s="937"/>
      <c r="GQL159" s="937"/>
      <c r="GQM159" s="937"/>
      <c r="GQN159" s="937"/>
      <c r="GQO159" s="937"/>
      <c r="GQP159" s="937"/>
      <c r="GQQ159" s="937"/>
      <c r="GQR159" s="937"/>
      <c r="GQS159" s="937"/>
      <c r="GQT159" s="937"/>
      <c r="GQU159" s="937"/>
      <c r="GQV159" s="937"/>
      <c r="GQW159" s="937"/>
      <c r="GQX159" s="937"/>
      <c r="GQY159" s="937"/>
      <c r="GQZ159" s="937"/>
      <c r="GRA159" s="937"/>
      <c r="GRB159" s="937"/>
      <c r="GRC159" s="937"/>
      <c r="GRD159" s="937"/>
      <c r="GRE159" s="937"/>
      <c r="GRF159" s="937"/>
      <c r="GRG159" s="937"/>
      <c r="GRH159" s="937"/>
      <c r="GRI159" s="937"/>
      <c r="GRJ159" s="937"/>
      <c r="GRK159" s="937"/>
      <c r="GRL159" s="937"/>
      <c r="GRM159" s="937"/>
      <c r="GRN159" s="937"/>
      <c r="GRO159" s="937"/>
      <c r="GRP159" s="937"/>
      <c r="GRQ159" s="937"/>
      <c r="GRR159" s="937"/>
      <c r="GRS159" s="937"/>
      <c r="GRT159" s="937"/>
      <c r="GRU159" s="937"/>
      <c r="GRV159" s="937"/>
      <c r="GRW159" s="937"/>
      <c r="GRX159" s="937"/>
      <c r="GRY159" s="937"/>
      <c r="GRZ159" s="937"/>
      <c r="GSA159" s="937"/>
      <c r="GSB159" s="937"/>
      <c r="GSC159" s="937"/>
      <c r="GSD159" s="937"/>
      <c r="GSE159" s="937"/>
      <c r="GSF159" s="937"/>
      <c r="GSG159" s="937"/>
      <c r="GSH159" s="937"/>
      <c r="GSI159" s="937"/>
      <c r="GSJ159" s="937"/>
      <c r="GSK159" s="937"/>
      <c r="GSL159" s="937"/>
      <c r="GSM159" s="937"/>
      <c r="GSN159" s="937"/>
      <c r="GSO159" s="937"/>
      <c r="GSP159" s="937"/>
      <c r="GSQ159" s="937"/>
      <c r="GSR159" s="937"/>
      <c r="GSS159" s="937"/>
      <c r="GST159" s="937"/>
      <c r="GSU159" s="937"/>
      <c r="GSV159" s="937"/>
      <c r="GSW159" s="937"/>
      <c r="GSX159" s="937"/>
      <c r="GSY159" s="937"/>
      <c r="GSZ159" s="937"/>
      <c r="GTA159" s="937"/>
      <c r="GTB159" s="937"/>
      <c r="GTC159" s="937"/>
      <c r="GTD159" s="937"/>
      <c r="GTE159" s="937"/>
      <c r="GTF159" s="937"/>
      <c r="GTG159" s="937"/>
      <c r="GTH159" s="937"/>
      <c r="GTI159" s="937"/>
      <c r="GTJ159" s="937"/>
      <c r="GTK159" s="937"/>
      <c r="GTL159" s="937"/>
      <c r="GTM159" s="937"/>
      <c r="GTN159" s="937"/>
      <c r="GTO159" s="937"/>
      <c r="GTP159" s="937"/>
      <c r="GTQ159" s="937"/>
      <c r="GTR159" s="937"/>
      <c r="GTS159" s="937"/>
      <c r="GTT159" s="937"/>
      <c r="GTU159" s="937"/>
      <c r="GTV159" s="937"/>
      <c r="GTW159" s="937"/>
      <c r="GTX159" s="937"/>
      <c r="GTY159" s="937"/>
      <c r="GTZ159" s="937"/>
      <c r="GUA159" s="937"/>
      <c r="GUB159" s="937"/>
      <c r="GUC159" s="937"/>
      <c r="GUD159" s="937"/>
      <c r="GUE159" s="937"/>
      <c r="GUF159" s="937"/>
      <c r="GUG159" s="937"/>
      <c r="GUH159" s="937"/>
      <c r="GUI159" s="937"/>
      <c r="GUJ159" s="937"/>
      <c r="GUK159" s="937"/>
      <c r="GUL159" s="937"/>
      <c r="GUM159" s="937"/>
      <c r="GUN159" s="937"/>
      <c r="GUO159" s="937"/>
      <c r="GUP159" s="937"/>
      <c r="GUQ159" s="937"/>
      <c r="GUR159" s="937"/>
      <c r="GUS159" s="937"/>
      <c r="GUT159" s="937"/>
      <c r="GUU159" s="937"/>
      <c r="GUV159" s="937"/>
      <c r="GUW159" s="937"/>
      <c r="GUX159" s="937"/>
      <c r="GUY159" s="937"/>
      <c r="GUZ159" s="937"/>
      <c r="GVA159" s="937"/>
      <c r="GVB159" s="937"/>
      <c r="GVC159" s="937"/>
      <c r="GVD159" s="937"/>
      <c r="GVE159" s="937"/>
      <c r="GVF159" s="937"/>
      <c r="GVG159" s="937"/>
      <c r="GVH159" s="937"/>
      <c r="GVI159" s="937"/>
      <c r="GVJ159" s="937"/>
      <c r="GVK159" s="937"/>
      <c r="GVL159" s="937"/>
      <c r="GVM159" s="937"/>
      <c r="GVN159" s="937"/>
      <c r="GVO159" s="937"/>
      <c r="GVP159" s="937"/>
      <c r="GVQ159" s="937"/>
      <c r="GVR159" s="937"/>
      <c r="GVS159" s="937"/>
      <c r="GVT159" s="937"/>
      <c r="GVU159" s="937"/>
      <c r="GVV159" s="937"/>
      <c r="GVW159" s="937"/>
      <c r="GVX159" s="937"/>
      <c r="GVY159" s="937"/>
      <c r="GVZ159" s="937"/>
      <c r="GWA159" s="937"/>
      <c r="GWB159" s="937"/>
      <c r="GWC159" s="937"/>
      <c r="GWD159" s="937"/>
      <c r="GWE159" s="937"/>
      <c r="GWF159" s="937"/>
      <c r="GWG159" s="937"/>
      <c r="GWH159" s="937"/>
      <c r="GWI159" s="937"/>
      <c r="GWJ159" s="937"/>
      <c r="GWK159" s="937"/>
      <c r="GWL159" s="937"/>
      <c r="GWM159" s="937"/>
      <c r="GWN159" s="937"/>
      <c r="GWO159" s="937"/>
      <c r="GWP159" s="937"/>
      <c r="GWQ159" s="937"/>
      <c r="GWR159" s="937"/>
      <c r="GWS159" s="937"/>
      <c r="GWT159" s="937"/>
      <c r="GWU159" s="937"/>
      <c r="GWV159" s="937"/>
      <c r="GWW159" s="937"/>
      <c r="GWX159" s="937"/>
      <c r="GWY159" s="937"/>
      <c r="GWZ159" s="937"/>
      <c r="GXA159" s="937"/>
      <c r="GXB159" s="937"/>
      <c r="GXC159" s="937"/>
      <c r="GXD159" s="937"/>
      <c r="GXE159" s="937"/>
      <c r="GXF159" s="937"/>
      <c r="GXG159" s="937"/>
      <c r="GXH159" s="937"/>
      <c r="GXI159" s="937"/>
      <c r="GXJ159" s="937"/>
      <c r="GXK159" s="937"/>
      <c r="GXL159" s="937"/>
      <c r="GXM159" s="937"/>
      <c r="GXN159" s="937"/>
      <c r="GXO159" s="937"/>
      <c r="GXP159" s="937"/>
      <c r="GXQ159" s="937"/>
      <c r="GXR159" s="937"/>
      <c r="GXS159" s="937"/>
      <c r="GXT159" s="937"/>
      <c r="GXU159" s="937"/>
      <c r="GXV159" s="937"/>
      <c r="GXW159" s="937"/>
      <c r="GXX159" s="937"/>
      <c r="GXY159" s="937"/>
      <c r="GXZ159" s="937"/>
      <c r="GYA159" s="937"/>
      <c r="GYB159" s="937"/>
      <c r="GYC159" s="937"/>
      <c r="GYD159" s="937"/>
      <c r="GYE159" s="937"/>
      <c r="GYF159" s="937"/>
      <c r="GYG159" s="937"/>
      <c r="GYH159" s="937"/>
      <c r="GYI159" s="937"/>
      <c r="GYJ159" s="937"/>
      <c r="GYK159" s="937"/>
      <c r="GYL159" s="937"/>
      <c r="GYM159" s="937"/>
      <c r="GYN159" s="937"/>
      <c r="GYO159" s="937"/>
      <c r="GYP159" s="937"/>
      <c r="GYQ159" s="937"/>
      <c r="GYR159" s="937"/>
      <c r="GYS159" s="937"/>
      <c r="GYT159" s="937"/>
      <c r="GYU159" s="937"/>
      <c r="GYV159" s="937"/>
      <c r="GYW159" s="937"/>
      <c r="GYX159" s="937"/>
      <c r="GYY159" s="937"/>
      <c r="GYZ159" s="937"/>
      <c r="GZA159" s="937"/>
      <c r="GZB159" s="937"/>
      <c r="GZC159" s="937"/>
      <c r="GZD159" s="937"/>
      <c r="GZE159" s="937"/>
      <c r="GZF159" s="937"/>
      <c r="GZG159" s="937"/>
      <c r="GZH159" s="937"/>
      <c r="GZI159" s="937"/>
      <c r="GZJ159" s="937"/>
      <c r="GZK159" s="937"/>
      <c r="GZL159" s="937"/>
      <c r="GZM159" s="937"/>
      <c r="GZN159" s="937"/>
      <c r="GZO159" s="937"/>
      <c r="GZP159" s="937"/>
      <c r="GZQ159" s="937"/>
      <c r="GZR159" s="937"/>
      <c r="GZS159" s="937"/>
      <c r="GZT159" s="937"/>
      <c r="GZU159" s="937"/>
      <c r="GZV159" s="937"/>
      <c r="GZW159" s="937"/>
      <c r="GZX159" s="937"/>
      <c r="GZY159" s="937"/>
      <c r="GZZ159" s="937"/>
      <c r="HAA159" s="937"/>
      <c r="HAB159" s="937"/>
      <c r="HAC159" s="937"/>
      <c r="HAD159" s="937"/>
      <c r="HAE159" s="937"/>
      <c r="HAF159" s="937"/>
      <c r="HAG159" s="937"/>
      <c r="HAH159" s="937"/>
      <c r="HAI159" s="937"/>
      <c r="HAJ159" s="937"/>
      <c r="HAK159" s="937"/>
      <c r="HAL159" s="937"/>
      <c r="HAM159" s="937"/>
      <c r="HAN159" s="937"/>
      <c r="HAO159" s="937"/>
      <c r="HAP159" s="937"/>
      <c r="HAQ159" s="937"/>
      <c r="HAR159" s="937"/>
      <c r="HAS159" s="937"/>
      <c r="HAT159" s="937"/>
      <c r="HAU159" s="937"/>
      <c r="HAV159" s="937"/>
      <c r="HAW159" s="937"/>
      <c r="HAX159" s="937"/>
      <c r="HAY159" s="937"/>
      <c r="HAZ159" s="937"/>
      <c r="HBA159" s="937"/>
      <c r="HBB159" s="937"/>
      <c r="HBC159" s="937"/>
      <c r="HBD159" s="937"/>
      <c r="HBE159" s="937"/>
      <c r="HBF159" s="937"/>
      <c r="HBG159" s="937"/>
      <c r="HBH159" s="937"/>
      <c r="HBI159" s="937"/>
      <c r="HBJ159" s="937"/>
      <c r="HBK159" s="937"/>
      <c r="HBL159" s="937"/>
      <c r="HBM159" s="937"/>
      <c r="HBN159" s="937"/>
      <c r="HBO159" s="937"/>
      <c r="HBP159" s="937"/>
      <c r="HBQ159" s="937"/>
      <c r="HBR159" s="937"/>
      <c r="HBS159" s="937"/>
      <c r="HBT159" s="937"/>
      <c r="HBU159" s="937"/>
      <c r="HBV159" s="937"/>
      <c r="HBW159" s="937"/>
      <c r="HBX159" s="937"/>
      <c r="HBY159" s="937"/>
      <c r="HBZ159" s="937"/>
      <c r="HCA159" s="937"/>
      <c r="HCB159" s="937"/>
      <c r="HCC159" s="937"/>
      <c r="HCD159" s="937"/>
      <c r="HCE159" s="937"/>
      <c r="HCF159" s="937"/>
      <c r="HCG159" s="937"/>
      <c r="HCH159" s="937"/>
      <c r="HCI159" s="937"/>
      <c r="HCJ159" s="937"/>
      <c r="HCK159" s="937"/>
      <c r="HCL159" s="937"/>
      <c r="HCM159" s="937"/>
      <c r="HCN159" s="937"/>
      <c r="HCO159" s="937"/>
      <c r="HCP159" s="937"/>
      <c r="HCQ159" s="937"/>
      <c r="HCR159" s="937"/>
      <c r="HCS159" s="937"/>
      <c r="HCT159" s="937"/>
      <c r="HCU159" s="937"/>
      <c r="HCV159" s="937"/>
      <c r="HCW159" s="937"/>
      <c r="HCX159" s="937"/>
      <c r="HCY159" s="937"/>
      <c r="HCZ159" s="937"/>
      <c r="HDA159" s="937"/>
      <c r="HDB159" s="937"/>
      <c r="HDC159" s="937"/>
      <c r="HDD159" s="937"/>
      <c r="HDE159" s="937"/>
      <c r="HDF159" s="937"/>
      <c r="HDG159" s="937"/>
      <c r="HDH159" s="937"/>
      <c r="HDI159" s="937"/>
      <c r="HDJ159" s="937"/>
      <c r="HDK159" s="937"/>
      <c r="HDL159" s="937"/>
      <c r="HDM159" s="937"/>
      <c r="HDN159" s="937"/>
      <c r="HDO159" s="937"/>
      <c r="HDP159" s="937"/>
      <c r="HDQ159" s="937"/>
      <c r="HDR159" s="937"/>
      <c r="HDS159" s="937"/>
      <c r="HDT159" s="937"/>
      <c r="HDU159" s="937"/>
      <c r="HDV159" s="937"/>
      <c r="HDW159" s="937"/>
      <c r="HDX159" s="937"/>
      <c r="HDY159" s="937"/>
      <c r="HDZ159" s="937"/>
      <c r="HEA159" s="937"/>
      <c r="HEB159" s="937"/>
      <c r="HEC159" s="937"/>
      <c r="HED159" s="937"/>
      <c r="HEE159" s="937"/>
      <c r="HEF159" s="937"/>
      <c r="HEG159" s="937"/>
      <c r="HEH159" s="937"/>
      <c r="HEI159" s="937"/>
      <c r="HEJ159" s="937"/>
      <c r="HEK159" s="937"/>
      <c r="HEL159" s="937"/>
      <c r="HEM159" s="937"/>
      <c r="HEN159" s="937"/>
      <c r="HEO159" s="937"/>
      <c r="HEP159" s="937"/>
      <c r="HEQ159" s="937"/>
      <c r="HER159" s="937"/>
      <c r="HES159" s="937"/>
      <c r="HET159" s="937"/>
      <c r="HEU159" s="937"/>
      <c r="HEV159" s="937"/>
      <c r="HEW159" s="937"/>
      <c r="HEX159" s="937"/>
      <c r="HEY159" s="937"/>
      <c r="HEZ159" s="937"/>
      <c r="HFA159" s="937"/>
      <c r="HFB159" s="937"/>
      <c r="HFC159" s="937"/>
      <c r="HFD159" s="937"/>
      <c r="HFE159" s="937"/>
      <c r="HFF159" s="937"/>
      <c r="HFG159" s="937"/>
      <c r="HFH159" s="937"/>
      <c r="HFI159" s="937"/>
      <c r="HFJ159" s="937"/>
      <c r="HFK159" s="937"/>
      <c r="HFL159" s="937"/>
      <c r="HFM159" s="937"/>
      <c r="HFN159" s="937"/>
      <c r="HFO159" s="937"/>
      <c r="HFP159" s="937"/>
      <c r="HFQ159" s="937"/>
      <c r="HFR159" s="937"/>
      <c r="HFS159" s="937"/>
      <c r="HFT159" s="937"/>
      <c r="HFU159" s="937"/>
      <c r="HFV159" s="937"/>
      <c r="HFW159" s="937"/>
      <c r="HFX159" s="937"/>
      <c r="HFY159" s="937"/>
      <c r="HFZ159" s="937"/>
      <c r="HGA159" s="937"/>
      <c r="HGB159" s="937"/>
      <c r="HGC159" s="937"/>
      <c r="HGD159" s="937"/>
      <c r="HGE159" s="937"/>
      <c r="HGF159" s="937"/>
      <c r="HGG159" s="937"/>
      <c r="HGH159" s="937"/>
      <c r="HGI159" s="937"/>
      <c r="HGJ159" s="937"/>
      <c r="HGK159" s="937"/>
      <c r="HGL159" s="937"/>
      <c r="HGM159" s="937"/>
      <c r="HGN159" s="937"/>
      <c r="HGO159" s="937"/>
      <c r="HGP159" s="937"/>
      <c r="HGQ159" s="937"/>
      <c r="HGR159" s="937"/>
      <c r="HGS159" s="937"/>
      <c r="HGT159" s="937"/>
      <c r="HGU159" s="937"/>
      <c r="HGV159" s="937"/>
      <c r="HGW159" s="937"/>
      <c r="HGX159" s="937"/>
      <c r="HGY159" s="937"/>
      <c r="HGZ159" s="937"/>
      <c r="HHA159" s="937"/>
      <c r="HHB159" s="937"/>
      <c r="HHC159" s="937"/>
      <c r="HHD159" s="937"/>
      <c r="HHE159" s="937"/>
      <c r="HHF159" s="937"/>
      <c r="HHG159" s="937"/>
      <c r="HHH159" s="937"/>
      <c r="HHI159" s="937"/>
      <c r="HHJ159" s="937"/>
      <c r="HHK159" s="937"/>
      <c r="HHL159" s="937"/>
      <c r="HHM159" s="937"/>
      <c r="HHN159" s="937"/>
      <c r="HHO159" s="937"/>
      <c r="HHP159" s="937"/>
      <c r="HHQ159" s="937"/>
      <c r="HHR159" s="937"/>
      <c r="HHS159" s="937"/>
      <c r="HHT159" s="937"/>
      <c r="HHU159" s="937"/>
      <c r="HHV159" s="937"/>
      <c r="HHW159" s="937"/>
      <c r="HHX159" s="937"/>
      <c r="HHY159" s="937"/>
      <c r="HHZ159" s="937"/>
      <c r="HIA159" s="937"/>
      <c r="HIB159" s="937"/>
      <c r="HIC159" s="937"/>
      <c r="HID159" s="937"/>
      <c r="HIE159" s="937"/>
      <c r="HIF159" s="937"/>
      <c r="HIG159" s="937"/>
      <c r="HIH159" s="937"/>
      <c r="HII159" s="937"/>
      <c r="HIJ159" s="937"/>
      <c r="HIK159" s="937"/>
      <c r="HIL159" s="937"/>
      <c r="HIM159" s="937"/>
      <c r="HIN159" s="937"/>
      <c r="HIO159" s="937"/>
      <c r="HIP159" s="937"/>
      <c r="HIQ159" s="937"/>
      <c r="HIR159" s="937"/>
      <c r="HIS159" s="937"/>
      <c r="HIT159" s="937"/>
      <c r="HIU159" s="937"/>
      <c r="HIV159" s="937"/>
      <c r="HIW159" s="937"/>
      <c r="HIX159" s="937"/>
      <c r="HIY159" s="937"/>
      <c r="HIZ159" s="937"/>
      <c r="HJA159" s="937"/>
      <c r="HJB159" s="937"/>
      <c r="HJC159" s="937"/>
      <c r="HJD159" s="937"/>
      <c r="HJE159" s="937"/>
      <c r="HJF159" s="937"/>
      <c r="HJG159" s="937"/>
      <c r="HJH159" s="937"/>
      <c r="HJI159" s="937"/>
      <c r="HJJ159" s="937"/>
      <c r="HJK159" s="937"/>
      <c r="HJL159" s="937"/>
      <c r="HJM159" s="937"/>
      <c r="HJN159" s="937"/>
      <c r="HJO159" s="937"/>
      <c r="HJP159" s="937"/>
      <c r="HJQ159" s="937"/>
      <c r="HJR159" s="937"/>
      <c r="HJS159" s="937"/>
      <c r="HJT159" s="937"/>
      <c r="HJU159" s="937"/>
      <c r="HJV159" s="937"/>
      <c r="HJW159" s="937"/>
      <c r="HJX159" s="937"/>
      <c r="HJY159" s="937"/>
      <c r="HJZ159" s="937"/>
      <c r="HKA159" s="937"/>
      <c r="HKB159" s="937"/>
      <c r="HKC159" s="937"/>
      <c r="HKD159" s="937"/>
      <c r="HKE159" s="937"/>
      <c r="HKF159" s="937"/>
      <c r="HKG159" s="937"/>
      <c r="HKH159" s="937"/>
      <c r="HKI159" s="937"/>
      <c r="HKJ159" s="937"/>
      <c r="HKK159" s="937"/>
      <c r="HKL159" s="937"/>
      <c r="HKM159" s="937"/>
      <c r="HKN159" s="937"/>
      <c r="HKO159" s="937"/>
      <c r="HKP159" s="937"/>
      <c r="HKQ159" s="937"/>
      <c r="HKR159" s="937"/>
      <c r="HKS159" s="937"/>
      <c r="HKT159" s="937"/>
      <c r="HKU159" s="937"/>
      <c r="HKV159" s="937"/>
      <c r="HKW159" s="937"/>
      <c r="HKX159" s="937"/>
      <c r="HKY159" s="937"/>
      <c r="HKZ159" s="937"/>
      <c r="HLA159" s="937"/>
      <c r="HLB159" s="937"/>
      <c r="HLC159" s="937"/>
      <c r="HLD159" s="937"/>
      <c r="HLE159" s="937"/>
      <c r="HLF159" s="937"/>
      <c r="HLG159" s="937"/>
      <c r="HLH159" s="937"/>
      <c r="HLI159" s="937"/>
      <c r="HLJ159" s="937"/>
      <c r="HLK159" s="937"/>
      <c r="HLL159" s="937"/>
      <c r="HLM159" s="937"/>
      <c r="HLN159" s="937"/>
      <c r="HLO159" s="937"/>
      <c r="HLP159" s="937"/>
      <c r="HLQ159" s="937"/>
      <c r="HLR159" s="937"/>
      <c r="HLS159" s="937"/>
      <c r="HLT159" s="937"/>
      <c r="HLU159" s="937"/>
      <c r="HLV159" s="937"/>
      <c r="HLW159" s="937"/>
      <c r="HLX159" s="937"/>
      <c r="HLY159" s="937"/>
      <c r="HLZ159" s="937"/>
      <c r="HMA159" s="937"/>
      <c r="HMB159" s="937"/>
      <c r="HMC159" s="937"/>
      <c r="HMD159" s="937"/>
      <c r="HME159" s="937"/>
      <c r="HMF159" s="937"/>
      <c r="HMG159" s="937"/>
      <c r="HMH159" s="937"/>
      <c r="HMI159" s="937"/>
      <c r="HMJ159" s="937"/>
      <c r="HMK159" s="937"/>
      <c r="HML159" s="937"/>
      <c r="HMM159" s="937"/>
      <c r="HMN159" s="937"/>
      <c r="HMO159" s="937"/>
      <c r="HMP159" s="937"/>
      <c r="HMQ159" s="937"/>
      <c r="HMR159" s="937"/>
      <c r="HMS159" s="937"/>
      <c r="HMT159" s="937"/>
      <c r="HMU159" s="937"/>
      <c r="HMV159" s="937"/>
      <c r="HMW159" s="937"/>
      <c r="HMX159" s="937"/>
      <c r="HMY159" s="937"/>
      <c r="HMZ159" s="937"/>
      <c r="HNA159" s="937"/>
      <c r="HNB159" s="937"/>
      <c r="HNC159" s="937"/>
      <c r="HND159" s="937"/>
      <c r="HNE159" s="937"/>
      <c r="HNF159" s="937"/>
      <c r="HNG159" s="937"/>
      <c r="HNH159" s="937"/>
      <c r="HNI159" s="937"/>
      <c r="HNJ159" s="937"/>
      <c r="HNK159" s="937"/>
      <c r="HNL159" s="937"/>
      <c r="HNM159" s="937"/>
      <c r="HNN159" s="937"/>
      <c r="HNO159" s="937"/>
      <c r="HNP159" s="937"/>
      <c r="HNQ159" s="937"/>
      <c r="HNR159" s="937"/>
      <c r="HNS159" s="937"/>
      <c r="HNT159" s="937"/>
      <c r="HNU159" s="937"/>
      <c r="HNV159" s="937"/>
      <c r="HNW159" s="937"/>
      <c r="HNX159" s="937"/>
      <c r="HNY159" s="937"/>
      <c r="HNZ159" s="937"/>
      <c r="HOA159" s="937"/>
      <c r="HOB159" s="937"/>
      <c r="HOC159" s="937"/>
      <c r="HOD159" s="937"/>
      <c r="HOE159" s="937"/>
      <c r="HOF159" s="937"/>
      <c r="HOG159" s="937"/>
      <c r="HOH159" s="937"/>
      <c r="HOI159" s="937"/>
      <c r="HOJ159" s="937"/>
      <c r="HOK159" s="937"/>
      <c r="HOL159" s="937"/>
      <c r="HOM159" s="937"/>
      <c r="HON159" s="937"/>
      <c r="HOO159" s="937"/>
      <c r="HOP159" s="937"/>
      <c r="HOQ159" s="937"/>
      <c r="HOR159" s="937"/>
      <c r="HOS159" s="937"/>
      <c r="HOT159" s="937"/>
      <c r="HOU159" s="937"/>
      <c r="HOV159" s="937"/>
      <c r="HOW159" s="937"/>
      <c r="HOX159" s="937"/>
      <c r="HOY159" s="937"/>
      <c r="HOZ159" s="937"/>
      <c r="HPA159" s="937"/>
      <c r="HPB159" s="937"/>
      <c r="HPC159" s="937"/>
      <c r="HPD159" s="937"/>
      <c r="HPE159" s="937"/>
      <c r="HPF159" s="937"/>
      <c r="HPG159" s="937"/>
      <c r="HPH159" s="937"/>
      <c r="HPI159" s="937"/>
      <c r="HPJ159" s="937"/>
      <c r="HPK159" s="937"/>
      <c r="HPL159" s="937"/>
      <c r="HPM159" s="937"/>
      <c r="HPN159" s="937"/>
      <c r="HPO159" s="937"/>
      <c r="HPP159" s="937"/>
      <c r="HPQ159" s="937"/>
      <c r="HPR159" s="937"/>
      <c r="HPS159" s="937"/>
      <c r="HPT159" s="937"/>
      <c r="HPU159" s="937"/>
      <c r="HPV159" s="937"/>
      <c r="HPW159" s="937"/>
      <c r="HPX159" s="937"/>
      <c r="HPY159" s="937"/>
      <c r="HPZ159" s="937"/>
      <c r="HQA159" s="937"/>
      <c r="HQB159" s="937"/>
      <c r="HQC159" s="937"/>
      <c r="HQD159" s="937"/>
      <c r="HQE159" s="937"/>
      <c r="HQF159" s="937"/>
      <c r="HQG159" s="937"/>
      <c r="HQH159" s="937"/>
      <c r="HQI159" s="937"/>
      <c r="HQJ159" s="937"/>
      <c r="HQK159" s="937"/>
      <c r="HQL159" s="937"/>
      <c r="HQM159" s="937"/>
      <c r="HQN159" s="937"/>
      <c r="HQO159" s="937"/>
      <c r="HQP159" s="937"/>
      <c r="HQQ159" s="937"/>
      <c r="HQR159" s="937"/>
      <c r="HQS159" s="937"/>
      <c r="HQT159" s="937"/>
      <c r="HQU159" s="937"/>
      <c r="HQV159" s="937"/>
      <c r="HQW159" s="937"/>
      <c r="HQX159" s="937"/>
      <c r="HQY159" s="937"/>
      <c r="HQZ159" s="937"/>
      <c r="HRA159" s="937"/>
      <c r="HRB159" s="937"/>
      <c r="HRC159" s="937"/>
      <c r="HRD159" s="937"/>
      <c r="HRE159" s="937"/>
      <c r="HRF159" s="937"/>
      <c r="HRG159" s="937"/>
      <c r="HRH159" s="937"/>
      <c r="HRI159" s="937"/>
      <c r="HRJ159" s="937"/>
      <c r="HRK159" s="937"/>
      <c r="HRL159" s="937"/>
      <c r="HRM159" s="937"/>
      <c r="HRN159" s="937"/>
      <c r="HRO159" s="937"/>
      <c r="HRP159" s="937"/>
      <c r="HRQ159" s="937"/>
      <c r="HRR159" s="937"/>
      <c r="HRS159" s="937"/>
      <c r="HRT159" s="937"/>
      <c r="HRU159" s="937"/>
      <c r="HRV159" s="937"/>
      <c r="HRW159" s="937"/>
      <c r="HRX159" s="937"/>
      <c r="HRY159" s="937"/>
      <c r="HRZ159" s="937"/>
      <c r="HSA159" s="937"/>
      <c r="HSB159" s="937"/>
      <c r="HSC159" s="937"/>
      <c r="HSD159" s="937"/>
      <c r="HSE159" s="937"/>
      <c r="HSF159" s="937"/>
      <c r="HSG159" s="937"/>
      <c r="HSH159" s="937"/>
      <c r="HSI159" s="937"/>
      <c r="HSJ159" s="937"/>
      <c r="HSK159" s="937"/>
      <c r="HSL159" s="937"/>
      <c r="HSM159" s="937"/>
      <c r="HSN159" s="937"/>
      <c r="HSO159" s="937"/>
      <c r="HSP159" s="937"/>
      <c r="HSQ159" s="937"/>
      <c r="HSR159" s="937"/>
      <c r="HSS159" s="937"/>
      <c r="HST159" s="937"/>
      <c r="HSU159" s="937"/>
      <c r="HSV159" s="937"/>
      <c r="HSW159" s="937"/>
      <c r="HSX159" s="937"/>
      <c r="HSY159" s="937"/>
      <c r="HSZ159" s="937"/>
      <c r="HTA159" s="937"/>
      <c r="HTB159" s="937"/>
      <c r="HTC159" s="937"/>
      <c r="HTD159" s="937"/>
      <c r="HTE159" s="937"/>
      <c r="HTF159" s="937"/>
      <c r="HTG159" s="937"/>
      <c r="HTH159" s="937"/>
      <c r="HTI159" s="937"/>
      <c r="HTJ159" s="937"/>
      <c r="HTK159" s="937"/>
      <c r="HTL159" s="937"/>
      <c r="HTM159" s="937"/>
      <c r="HTN159" s="937"/>
      <c r="HTO159" s="937"/>
      <c r="HTP159" s="937"/>
      <c r="HTQ159" s="937"/>
      <c r="HTR159" s="937"/>
      <c r="HTS159" s="937"/>
      <c r="HTT159" s="937"/>
      <c r="HTU159" s="937"/>
      <c r="HTV159" s="937"/>
      <c r="HTW159" s="937"/>
      <c r="HTX159" s="937"/>
      <c r="HTY159" s="937"/>
      <c r="HTZ159" s="937"/>
      <c r="HUA159" s="937"/>
      <c r="HUB159" s="937"/>
      <c r="HUC159" s="937"/>
      <c r="HUD159" s="937"/>
      <c r="HUE159" s="937"/>
      <c r="HUF159" s="937"/>
      <c r="HUG159" s="937"/>
      <c r="HUH159" s="937"/>
      <c r="HUI159" s="937"/>
      <c r="HUJ159" s="937"/>
      <c r="HUK159" s="937"/>
      <c r="HUL159" s="937"/>
      <c r="HUM159" s="937"/>
      <c r="HUN159" s="937"/>
      <c r="HUO159" s="937"/>
      <c r="HUP159" s="937"/>
      <c r="HUQ159" s="937"/>
      <c r="HUR159" s="937"/>
      <c r="HUS159" s="937"/>
      <c r="HUT159" s="937"/>
      <c r="HUU159" s="937"/>
      <c r="HUV159" s="937"/>
      <c r="HUW159" s="937"/>
      <c r="HUX159" s="937"/>
      <c r="HUY159" s="937"/>
      <c r="HUZ159" s="937"/>
      <c r="HVA159" s="937"/>
      <c r="HVB159" s="937"/>
      <c r="HVC159" s="937"/>
      <c r="HVD159" s="937"/>
      <c r="HVE159" s="937"/>
      <c r="HVF159" s="937"/>
      <c r="HVG159" s="937"/>
      <c r="HVH159" s="937"/>
      <c r="HVI159" s="937"/>
      <c r="HVJ159" s="937"/>
      <c r="HVK159" s="937"/>
      <c r="HVL159" s="937"/>
      <c r="HVM159" s="937"/>
      <c r="HVN159" s="937"/>
      <c r="HVO159" s="937"/>
      <c r="HVP159" s="937"/>
      <c r="HVQ159" s="937"/>
      <c r="HVR159" s="937"/>
      <c r="HVS159" s="937"/>
      <c r="HVT159" s="937"/>
      <c r="HVU159" s="937"/>
      <c r="HVV159" s="937"/>
      <c r="HVW159" s="937"/>
      <c r="HVX159" s="937"/>
      <c r="HVY159" s="937"/>
      <c r="HVZ159" s="937"/>
      <c r="HWA159" s="937"/>
      <c r="HWB159" s="937"/>
      <c r="HWC159" s="937"/>
      <c r="HWD159" s="937"/>
      <c r="HWE159" s="937"/>
      <c r="HWF159" s="937"/>
      <c r="HWG159" s="937"/>
      <c r="HWH159" s="937"/>
      <c r="HWI159" s="937"/>
      <c r="HWJ159" s="937"/>
      <c r="HWK159" s="937"/>
      <c r="HWL159" s="937"/>
      <c r="HWM159" s="937"/>
      <c r="HWN159" s="937"/>
      <c r="HWO159" s="937"/>
      <c r="HWP159" s="937"/>
      <c r="HWQ159" s="937"/>
      <c r="HWR159" s="937"/>
      <c r="HWS159" s="937"/>
      <c r="HWT159" s="937"/>
      <c r="HWU159" s="937"/>
      <c r="HWV159" s="937"/>
      <c r="HWW159" s="937"/>
      <c r="HWX159" s="937"/>
      <c r="HWY159" s="937"/>
      <c r="HWZ159" s="937"/>
      <c r="HXA159" s="937"/>
      <c r="HXB159" s="937"/>
      <c r="HXC159" s="937"/>
      <c r="HXD159" s="937"/>
      <c r="HXE159" s="937"/>
      <c r="HXF159" s="937"/>
      <c r="HXG159" s="937"/>
      <c r="HXH159" s="937"/>
      <c r="HXI159" s="937"/>
      <c r="HXJ159" s="937"/>
      <c r="HXK159" s="937"/>
      <c r="HXL159" s="937"/>
      <c r="HXM159" s="937"/>
      <c r="HXN159" s="937"/>
      <c r="HXO159" s="937"/>
      <c r="HXP159" s="937"/>
      <c r="HXQ159" s="937"/>
      <c r="HXR159" s="937"/>
      <c r="HXS159" s="937"/>
      <c r="HXT159" s="937"/>
      <c r="HXU159" s="937"/>
      <c r="HXV159" s="937"/>
      <c r="HXW159" s="937"/>
      <c r="HXX159" s="937"/>
      <c r="HXY159" s="937"/>
      <c r="HXZ159" s="937"/>
      <c r="HYA159" s="937"/>
      <c r="HYB159" s="937"/>
      <c r="HYC159" s="937"/>
      <c r="HYD159" s="937"/>
      <c r="HYE159" s="937"/>
      <c r="HYF159" s="937"/>
      <c r="HYG159" s="937"/>
      <c r="HYH159" s="937"/>
      <c r="HYI159" s="937"/>
      <c r="HYJ159" s="937"/>
      <c r="HYK159" s="937"/>
      <c r="HYL159" s="937"/>
      <c r="HYM159" s="937"/>
      <c r="HYN159" s="937"/>
      <c r="HYO159" s="937"/>
      <c r="HYP159" s="937"/>
      <c r="HYQ159" s="937"/>
      <c r="HYR159" s="937"/>
      <c r="HYS159" s="937"/>
      <c r="HYT159" s="937"/>
      <c r="HYU159" s="937"/>
      <c r="HYV159" s="937"/>
      <c r="HYW159" s="937"/>
      <c r="HYX159" s="937"/>
      <c r="HYY159" s="937"/>
      <c r="HYZ159" s="937"/>
      <c r="HZA159" s="937"/>
      <c r="HZB159" s="937"/>
      <c r="HZC159" s="937"/>
      <c r="HZD159" s="937"/>
      <c r="HZE159" s="937"/>
      <c r="HZF159" s="937"/>
      <c r="HZG159" s="937"/>
      <c r="HZH159" s="937"/>
      <c r="HZI159" s="937"/>
      <c r="HZJ159" s="937"/>
      <c r="HZK159" s="937"/>
      <c r="HZL159" s="937"/>
      <c r="HZM159" s="937"/>
      <c r="HZN159" s="937"/>
      <c r="HZO159" s="937"/>
      <c r="HZP159" s="937"/>
      <c r="HZQ159" s="937"/>
      <c r="HZR159" s="937"/>
      <c r="HZS159" s="937"/>
      <c r="HZT159" s="937"/>
      <c r="HZU159" s="937"/>
      <c r="HZV159" s="937"/>
      <c r="HZW159" s="937"/>
      <c r="HZX159" s="937"/>
      <c r="HZY159" s="937"/>
      <c r="HZZ159" s="937"/>
      <c r="IAA159" s="937"/>
      <c r="IAB159" s="937"/>
      <c r="IAC159" s="937"/>
      <c r="IAD159" s="937"/>
      <c r="IAE159" s="937"/>
      <c r="IAF159" s="937"/>
      <c r="IAG159" s="937"/>
      <c r="IAH159" s="937"/>
      <c r="IAI159" s="937"/>
      <c r="IAJ159" s="937"/>
      <c r="IAK159" s="937"/>
      <c r="IAL159" s="937"/>
      <c r="IAM159" s="937"/>
      <c r="IAN159" s="937"/>
      <c r="IAO159" s="937"/>
      <c r="IAP159" s="937"/>
      <c r="IAQ159" s="937"/>
      <c r="IAR159" s="937"/>
      <c r="IAS159" s="937"/>
      <c r="IAT159" s="937"/>
      <c r="IAU159" s="937"/>
      <c r="IAV159" s="937"/>
      <c r="IAW159" s="937"/>
      <c r="IAX159" s="937"/>
      <c r="IAY159" s="937"/>
      <c r="IAZ159" s="937"/>
      <c r="IBA159" s="937"/>
      <c r="IBB159" s="937"/>
      <c r="IBC159" s="937"/>
      <c r="IBD159" s="937"/>
      <c r="IBE159" s="937"/>
      <c r="IBF159" s="937"/>
      <c r="IBG159" s="937"/>
      <c r="IBH159" s="937"/>
      <c r="IBI159" s="937"/>
      <c r="IBJ159" s="937"/>
      <c r="IBK159" s="937"/>
      <c r="IBL159" s="937"/>
      <c r="IBM159" s="937"/>
      <c r="IBN159" s="937"/>
      <c r="IBO159" s="937"/>
      <c r="IBP159" s="937"/>
      <c r="IBQ159" s="937"/>
      <c r="IBR159" s="937"/>
      <c r="IBS159" s="937"/>
      <c r="IBT159" s="937"/>
      <c r="IBU159" s="937"/>
      <c r="IBV159" s="937"/>
      <c r="IBW159" s="937"/>
      <c r="IBX159" s="937"/>
      <c r="IBY159" s="937"/>
      <c r="IBZ159" s="937"/>
      <c r="ICA159" s="937"/>
      <c r="ICB159" s="937"/>
      <c r="ICC159" s="937"/>
      <c r="ICD159" s="937"/>
      <c r="ICE159" s="937"/>
      <c r="ICF159" s="937"/>
      <c r="ICG159" s="937"/>
      <c r="ICH159" s="937"/>
      <c r="ICI159" s="937"/>
      <c r="ICJ159" s="937"/>
      <c r="ICK159" s="937"/>
      <c r="ICL159" s="937"/>
      <c r="ICM159" s="937"/>
      <c r="ICN159" s="937"/>
      <c r="ICO159" s="937"/>
      <c r="ICP159" s="937"/>
      <c r="ICQ159" s="937"/>
      <c r="ICR159" s="937"/>
      <c r="ICS159" s="937"/>
      <c r="ICT159" s="937"/>
      <c r="ICU159" s="937"/>
      <c r="ICV159" s="937"/>
      <c r="ICW159" s="937"/>
      <c r="ICX159" s="937"/>
      <c r="ICY159" s="937"/>
      <c r="ICZ159" s="937"/>
      <c r="IDA159" s="937"/>
      <c r="IDB159" s="937"/>
      <c r="IDC159" s="937"/>
      <c r="IDD159" s="937"/>
      <c r="IDE159" s="937"/>
      <c r="IDF159" s="937"/>
      <c r="IDG159" s="937"/>
      <c r="IDH159" s="937"/>
      <c r="IDI159" s="937"/>
      <c r="IDJ159" s="937"/>
      <c r="IDK159" s="937"/>
      <c r="IDL159" s="937"/>
      <c r="IDM159" s="937"/>
      <c r="IDN159" s="937"/>
      <c r="IDO159" s="937"/>
      <c r="IDP159" s="937"/>
      <c r="IDQ159" s="937"/>
      <c r="IDR159" s="937"/>
      <c r="IDS159" s="937"/>
      <c r="IDT159" s="937"/>
      <c r="IDU159" s="937"/>
      <c r="IDV159" s="937"/>
      <c r="IDW159" s="937"/>
      <c r="IDX159" s="937"/>
      <c r="IDY159" s="937"/>
      <c r="IDZ159" s="937"/>
      <c r="IEA159" s="937"/>
      <c r="IEB159" s="937"/>
      <c r="IEC159" s="937"/>
      <c r="IED159" s="937"/>
      <c r="IEE159" s="937"/>
      <c r="IEF159" s="937"/>
      <c r="IEG159" s="937"/>
      <c r="IEH159" s="937"/>
      <c r="IEI159" s="937"/>
      <c r="IEJ159" s="937"/>
      <c r="IEK159" s="937"/>
      <c r="IEL159" s="937"/>
      <c r="IEM159" s="937"/>
      <c r="IEN159" s="937"/>
      <c r="IEO159" s="937"/>
      <c r="IEP159" s="937"/>
      <c r="IEQ159" s="937"/>
      <c r="IER159" s="937"/>
      <c r="IES159" s="937"/>
      <c r="IET159" s="937"/>
      <c r="IEU159" s="937"/>
      <c r="IEV159" s="937"/>
      <c r="IEW159" s="937"/>
      <c r="IEX159" s="937"/>
      <c r="IEY159" s="937"/>
      <c r="IEZ159" s="937"/>
      <c r="IFA159" s="937"/>
      <c r="IFB159" s="937"/>
      <c r="IFC159" s="937"/>
      <c r="IFD159" s="937"/>
      <c r="IFE159" s="937"/>
      <c r="IFF159" s="937"/>
      <c r="IFG159" s="937"/>
      <c r="IFH159" s="937"/>
      <c r="IFI159" s="937"/>
      <c r="IFJ159" s="937"/>
      <c r="IFK159" s="937"/>
      <c r="IFL159" s="937"/>
      <c r="IFM159" s="937"/>
      <c r="IFN159" s="937"/>
      <c r="IFO159" s="937"/>
      <c r="IFP159" s="937"/>
      <c r="IFQ159" s="937"/>
      <c r="IFR159" s="937"/>
      <c r="IFS159" s="937"/>
      <c r="IFT159" s="937"/>
      <c r="IFU159" s="937"/>
      <c r="IFV159" s="937"/>
      <c r="IFW159" s="937"/>
      <c r="IFX159" s="937"/>
      <c r="IFY159" s="937"/>
      <c r="IFZ159" s="937"/>
      <c r="IGA159" s="937"/>
      <c r="IGB159" s="937"/>
      <c r="IGC159" s="937"/>
      <c r="IGD159" s="937"/>
      <c r="IGE159" s="937"/>
      <c r="IGF159" s="937"/>
      <c r="IGG159" s="937"/>
      <c r="IGH159" s="937"/>
      <c r="IGI159" s="937"/>
      <c r="IGJ159" s="937"/>
      <c r="IGK159" s="937"/>
      <c r="IGL159" s="937"/>
      <c r="IGM159" s="937"/>
      <c r="IGN159" s="937"/>
      <c r="IGO159" s="937"/>
      <c r="IGP159" s="937"/>
      <c r="IGQ159" s="937"/>
      <c r="IGR159" s="937"/>
      <c r="IGS159" s="937"/>
      <c r="IGT159" s="937"/>
      <c r="IGU159" s="937"/>
      <c r="IGV159" s="937"/>
      <c r="IGW159" s="937"/>
      <c r="IGX159" s="937"/>
      <c r="IGY159" s="937"/>
      <c r="IGZ159" s="937"/>
      <c r="IHA159" s="937"/>
      <c r="IHB159" s="937"/>
      <c r="IHC159" s="937"/>
      <c r="IHD159" s="937"/>
      <c r="IHE159" s="937"/>
      <c r="IHF159" s="937"/>
      <c r="IHG159" s="937"/>
      <c r="IHH159" s="937"/>
      <c r="IHI159" s="937"/>
      <c r="IHJ159" s="937"/>
      <c r="IHK159" s="937"/>
      <c r="IHL159" s="937"/>
      <c r="IHM159" s="937"/>
      <c r="IHN159" s="937"/>
      <c r="IHO159" s="937"/>
      <c r="IHP159" s="937"/>
      <c r="IHQ159" s="937"/>
      <c r="IHR159" s="937"/>
      <c r="IHS159" s="937"/>
      <c r="IHT159" s="937"/>
      <c r="IHU159" s="937"/>
      <c r="IHV159" s="937"/>
      <c r="IHW159" s="937"/>
      <c r="IHX159" s="937"/>
      <c r="IHY159" s="937"/>
      <c r="IHZ159" s="937"/>
      <c r="IIA159" s="937"/>
      <c r="IIB159" s="937"/>
      <c r="IIC159" s="937"/>
      <c r="IID159" s="937"/>
      <c r="IIE159" s="937"/>
      <c r="IIF159" s="937"/>
      <c r="IIG159" s="937"/>
      <c r="IIH159" s="937"/>
      <c r="III159" s="937"/>
      <c r="IIJ159" s="937"/>
      <c r="IIK159" s="937"/>
      <c r="IIL159" s="937"/>
      <c r="IIM159" s="937"/>
      <c r="IIN159" s="937"/>
      <c r="IIO159" s="937"/>
      <c r="IIP159" s="937"/>
      <c r="IIQ159" s="937"/>
      <c r="IIR159" s="937"/>
      <c r="IIS159" s="937"/>
      <c r="IIT159" s="937"/>
      <c r="IIU159" s="937"/>
      <c r="IIV159" s="937"/>
      <c r="IIW159" s="937"/>
      <c r="IIX159" s="937"/>
      <c r="IIY159" s="937"/>
      <c r="IIZ159" s="937"/>
      <c r="IJA159" s="937"/>
      <c r="IJB159" s="937"/>
      <c r="IJC159" s="937"/>
      <c r="IJD159" s="937"/>
      <c r="IJE159" s="937"/>
      <c r="IJF159" s="937"/>
      <c r="IJG159" s="937"/>
      <c r="IJH159" s="937"/>
      <c r="IJI159" s="937"/>
      <c r="IJJ159" s="937"/>
      <c r="IJK159" s="937"/>
      <c r="IJL159" s="937"/>
      <c r="IJM159" s="937"/>
      <c r="IJN159" s="937"/>
      <c r="IJO159" s="937"/>
      <c r="IJP159" s="937"/>
      <c r="IJQ159" s="937"/>
      <c r="IJR159" s="937"/>
      <c r="IJS159" s="937"/>
      <c r="IJT159" s="937"/>
      <c r="IJU159" s="937"/>
      <c r="IJV159" s="937"/>
      <c r="IJW159" s="937"/>
      <c r="IJX159" s="937"/>
      <c r="IJY159" s="937"/>
      <c r="IJZ159" s="937"/>
      <c r="IKA159" s="937"/>
      <c r="IKB159" s="937"/>
      <c r="IKC159" s="937"/>
      <c r="IKD159" s="937"/>
      <c r="IKE159" s="937"/>
      <c r="IKF159" s="937"/>
      <c r="IKG159" s="937"/>
      <c r="IKH159" s="937"/>
      <c r="IKI159" s="937"/>
      <c r="IKJ159" s="937"/>
      <c r="IKK159" s="937"/>
      <c r="IKL159" s="937"/>
      <c r="IKM159" s="937"/>
      <c r="IKN159" s="937"/>
      <c r="IKO159" s="937"/>
      <c r="IKP159" s="937"/>
      <c r="IKQ159" s="937"/>
      <c r="IKR159" s="937"/>
      <c r="IKS159" s="937"/>
      <c r="IKT159" s="937"/>
      <c r="IKU159" s="937"/>
      <c r="IKV159" s="937"/>
      <c r="IKW159" s="937"/>
      <c r="IKX159" s="937"/>
      <c r="IKY159" s="937"/>
      <c r="IKZ159" s="937"/>
      <c r="ILA159" s="937"/>
      <c r="ILB159" s="937"/>
      <c r="ILC159" s="937"/>
      <c r="ILD159" s="937"/>
      <c r="ILE159" s="937"/>
      <c r="ILF159" s="937"/>
      <c r="ILG159" s="937"/>
      <c r="ILH159" s="937"/>
      <c r="ILI159" s="937"/>
      <c r="ILJ159" s="937"/>
      <c r="ILK159" s="937"/>
      <c r="ILL159" s="937"/>
      <c r="ILM159" s="937"/>
      <c r="ILN159" s="937"/>
      <c r="ILO159" s="937"/>
      <c r="ILP159" s="937"/>
      <c r="ILQ159" s="937"/>
      <c r="ILR159" s="937"/>
      <c r="ILS159" s="937"/>
      <c r="ILT159" s="937"/>
      <c r="ILU159" s="937"/>
      <c r="ILV159" s="937"/>
      <c r="ILW159" s="937"/>
      <c r="ILX159" s="937"/>
      <c r="ILY159" s="937"/>
      <c r="ILZ159" s="937"/>
      <c r="IMA159" s="937"/>
      <c r="IMB159" s="937"/>
      <c r="IMC159" s="937"/>
      <c r="IMD159" s="937"/>
      <c r="IME159" s="937"/>
      <c r="IMF159" s="937"/>
      <c r="IMG159" s="937"/>
      <c r="IMH159" s="937"/>
      <c r="IMI159" s="937"/>
      <c r="IMJ159" s="937"/>
      <c r="IMK159" s="937"/>
      <c r="IML159" s="937"/>
      <c r="IMM159" s="937"/>
      <c r="IMN159" s="937"/>
      <c r="IMO159" s="937"/>
      <c r="IMP159" s="937"/>
      <c r="IMQ159" s="937"/>
      <c r="IMR159" s="937"/>
      <c r="IMS159" s="937"/>
      <c r="IMT159" s="937"/>
      <c r="IMU159" s="937"/>
      <c r="IMV159" s="937"/>
      <c r="IMW159" s="937"/>
      <c r="IMX159" s="937"/>
      <c r="IMY159" s="937"/>
      <c r="IMZ159" s="937"/>
      <c r="INA159" s="937"/>
      <c r="INB159" s="937"/>
      <c r="INC159" s="937"/>
      <c r="IND159" s="937"/>
      <c r="INE159" s="937"/>
      <c r="INF159" s="937"/>
      <c r="ING159" s="937"/>
      <c r="INH159" s="937"/>
      <c r="INI159" s="937"/>
      <c r="INJ159" s="937"/>
      <c r="INK159" s="937"/>
      <c r="INL159" s="937"/>
      <c r="INM159" s="937"/>
      <c r="INN159" s="937"/>
      <c r="INO159" s="937"/>
      <c r="INP159" s="937"/>
      <c r="INQ159" s="937"/>
      <c r="INR159" s="937"/>
      <c r="INS159" s="937"/>
      <c r="INT159" s="937"/>
      <c r="INU159" s="937"/>
      <c r="INV159" s="937"/>
      <c r="INW159" s="937"/>
      <c r="INX159" s="937"/>
      <c r="INY159" s="937"/>
      <c r="INZ159" s="937"/>
      <c r="IOA159" s="937"/>
      <c r="IOB159" s="937"/>
      <c r="IOC159" s="937"/>
      <c r="IOD159" s="937"/>
      <c r="IOE159" s="937"/>
      <c r="IOF159" s="937"/>
      <c r="IOG159" s="937"/>
      <c r="IOH159" s="937"/>
      <c r="IOI159" s="937"/>
      <c r="IOJ159" s="937"/>
      <c r="IOK159" s="937"/>
      <c r="IOL159" s="937"/>
      <c r="IOM159" s="937"/>
      <c r="ION159" s="937"/>
      <c r="IOO159" s="937"/>
      <c r="IOP159" s="937"/>
      <c r="IOQ159" s="937"/>
      <c r="IOR159" s="937"/>
      <c r="IOS159" s="937"/>
      <c r="IOT159" s="937"/>
      <c r="IOU159" s="937"/>
      <c r="IOV159" s="937"/>
      <c r="IOW159" s="937"/>
      <c r="IOX159" s="937"/>
      <c r="IOY159" s="937"/>
      <c r="IOZ159" s="937"/>
      <c r="IPA159" s="937"/>
      <c r="IPB159" s="937"/>
      <c r="IPC159" s="937"/>
      <c r="IPD159" s="937"/>
      <c r="IPE159" s="937"/>
      <c r="IPF159" s="937"/>
      <c r="IPG159" s="937"/>
      <c r="IPH159" s="937"/>
      <c r="IPI159" s="937"/>
      <c r="IPJ159" s="937"/>
      <c r="IPK159" s="937"/>
      <c r="IPL159" s="937"/>
      <c r="IPM159" s="937"/>
      <c r="IPN159" s="937"/>
      <c r="IPO159" s="937"/>
      <c r="IPP159" s="937"/>
      <c r="IPQ159" s="937"/>
      <c r="IPR159" s="937"/>
      <c r="IPS159" s="937"/>
      <c r="IPT159" s="937"/>
      <c r="IPU159" s="937"/>
      <c r="IPV159" s="937"/>
      <c r="IPW159" s="937"/>
      <c r="IPX159" s="937"/>
      <c r="IPY159" s="937"/>
      <c r="IPZ159" s="937"/>
      <c r="IQA159" s="937"/>
      <c r="IQB159" s="937"/>
      <c r="IQC159" s="937"/>
      <c r="IQD159" s="937"/>
      <c r="IQE159" s="937"/>
      <c r="IQF159" s="937"/>
      <c r="IQG159" s="937"/>
      <c r="IQH159" s="937"/>
      <c r="IQI159" s="937"/>
      <c r="IQJ159" s="937"/>
      <c r="IQK159" s="937"/>
      <c r="IQL159" s="937"/>
      <c r="IQM159" s="937"/>
      <c r="IQN159" s="937"/>
      <c r="IQO159" s="937"/>
      <c r="IQP159" s="937"/>
      <c r="IQQ159" s="937"/>
      <c r="IQR159" s="937"/>
      <c r="IQS159" s="937"/>
      <c r="IQT159" s="937"/>
      <c r="IQU159" s="937"/>
      <c r="IQV159" s="937"/>
      <c r="IQW159" s="937"/>
      <c r="IQX159" s="937"/>
      <c r="IQY159" s="937"/>
      <c r="IQZ159" s="937"/>
      <c r="IRA159" s="937"/>
      <c r="IRB159" s="937"/>
      <c r="IRC159" s="937"/>
      <c r="IRD159" s="937"/>
      <c r="IRE159" s="937"/>
      <c r="IRF159" s="937"/>
      <c r="IRG159" s="937"/>
      <c r="IRH159" s="937"/>
      <c r="IRI159" s="937"/>
      <c r="IRJ159" s="937"/>
      <c r="IRK159" s="937"/>
      <c r="IRL159" s="937"/>
      <c r="IRM159" s="937"/>
      <c r="IRN159" s="937"/>
      <c r="IRO159" s="937"/>
      <c r="IRP159" s="937"/>
      <c r="IRQ159" s="937"/>
      <c r="IRR159" s="937"/>
      <c r="IRS159" s="937"/>
      <c r="IRT159" s="937"/>
      <c r="IRU159" s="937"/>
      <c r="IRV159" s="937"/>
      <c r="IRW159" s="937"/>
      <c r="IRX159" s="937"/>
      <c r="IRY159" s="937"/>
      <c r="IRZ159" s="937"/>
      <c r="ISA159" s="937"/>
      <c r="ISB159" s="937"/>
      <c r="ISC159" s="937"/>
      <c r="ISD159" s="937"/>
      <c r="ISE159" s="937"/>
      <c r="ISF159" s="937"/>
      <c r="ISG159" s="937"/>
      <c r="ISH159" s="937"/>
      <c r="ISI159" s="937"/>
      <c r="ISJ159" s="937"/>
      <c r="ISK159" s="937"/>
      <c r="ISL159" s="937"/>
      <c r="ISM159" s="937"/>
      <c r="ISN159" s="937"/>
      <c r="ISO159" s="937"/>
      <c r="ISP159" s="937"/>
      <c r="ISQ159" s="937"/>
      <c r="ISR159" s="937"/>
      <c r="ISS159" s="937"/>
      <c r="IST159" s="937"/>
      <c r="ISU159" s="937"/>
      <c r="ISV159" s="937"/>
      <c r="ISW159" s="937"/>
      <c r="ISX159" s="937"/>
      <c r="ISY159" s="937"/>
      <c r="ISZ159" s="937"/>
      <c r="ITA159" s="937"/>
      <c r="ITB159" s="937"/>
      <c r="ITC159" s="937"/>
      <c r="ITD159" s="937"/>
      <c r="ITE159" s="937"/>
      <c r="ITF159" s="937"/>
      <c r="ITG159" s="937"/>
      <c r="ITH159" s="937"/>
      <c r="ITI159" s="937"/>
      <c r="ITJ159" s="937"/>
      <c r="ITK159" s="937"/>
      <c r="ITL159" s="937"/>
      <c r="ITM159" s="937"/>
      <c r="ITN159" s="937"/>
      <c r="ITO159" s="937"/>
      <c r="ITP159" s="937"/>
      <c r="ITQ159" s="937"/>
      <c r="ITR159" s="937"/>
      <c r="ITS159" s="937"/>
      <c r="ITT159" s="937"/>
      <c r="ITU159" s="937"/>
      <c r="ITV159" s="937"/>
      <c r="ITW159" s="937"/>
      <c r="ITX159" s="937"/>
      <c r="ITY159" s="937"/>
      <c r="ITZ159" s="937"/>
      <c r="IUA159" s="937"/>
      <c r="IUB159" s="937"/>
      <c r="IUC159" s="937"/>
      <c r="IUD159" s="937"/>
      <c r="IUE159" s="937"/>
      <c r="IUF159" s="937"/>
      <c r="IUG159" s="937"/>
      <c r="IUH159" s="937"/>
      <c r="IUI159" s="937"/>
      <c r="IUJ159" s="937"/>
      <c r="IUK159" s="937"/>
      <c r="IUL159" s="937"/>
      <c r="IUM159" s="937"/>
      <c r="IUN159" s="937"/>
      <c r="IUO159" s="937"/>
      <c r="IUP159" s="937"/>
      <c r="IUQ159" s="937"/>
      <c r="IUR159" s="937"/>
      <c r="IUS159" s="937"/>
      <c r="IUT159" s="937"/>
      <c r="IUU159" s="937"/>
      <c r="IUV159" s="937"/>
      <c r="IUW159" s="937"/>
      <c r="IUX159" s="937"/>
      <c r="IUY159" s="937"/>
      <c r="IUZ159" s="937"/>
      <c r="IVA159" s="937"/>
      <c r="IVB159" s="937"/>
      <c r="IVC159" s="937"/>
      <c r="IVD159" s="937"/>
      <c r="IVE159" s="937"/>
      <c r="IVF159" s="937"/>
      <c r="IVG159" s="937"/>
      <c r="IVH159" s="937"/>
      <c r="IVI159" s="937"/>
      <c r="IVJ159" s="937"/>
      <c r="IVK159" s="937"/>
      <c r="IVL159" s="937"/>
      <c r="IVM159" s="937"/>
      <c r="IVN159" s="937"/>
      <c r="IVO159" s="937"/>
      <c r="IVP159" s="937"/>
      <c r="IVQ159" s="937"/>
      <c r="IVR159" s="937"/>
      <c r="IVS159" s="937"/>
      <c r="IVT159" s="937"/>
      <c r="IVU159" s="937"/>
      <c r="IVV159" s="937"/>
      <c r="IVW159" s="937"/>
      <c r="IVX159" s="937"/>
      <c r="IVY159" s="937"/>
      <c r="IVZ159" s="937"/>
      <c r="IWA159" s="937"/>
      <c r="IWB159" s="937"/>
      <c r="IWC159" s="937"/>
      <c r="IWD159" s="937"/>
      <c r="IWE159" s="937"/>
      <c r="IWF159" s="937"/>
      <c r="IWG159" s="937"/>
      <c r="IWH159" s="937"/>
      <c r="IWI159" s="937"/>
      <c r="IWJ159" s="937"/>
      <c r="IWK159" s="937"/>
      <c r="IWL159" s="937"/>
      <c r="IWM159" s="937"/>
      <c r="IWN159" s="937"/>
      <c r="IWO159" s="937"/>
      <c r="IWP159" s="937"/>
      <c r="IWQ159" s="937"/>
      <c r="IWR159" s="937"/>
      <c r="IWS159" s="937"/>
      <c r="IWT159" s="937"/>
      <c r="IWU159" s="937"/>
      <c r="IWV159" s="937"/>
      <c r="IWW159" s="937"/>
      <c r="IWX159" s="937"/>
      <c r="IWY159" s="937"/>
      <c r="IWZ159" s="937"/>
      <c r="IXA159" s="937"/>
      <c r="IXB159" s="937"/>
      <c r="IXC159" s="937"/>
      <c r="IXD159" s="937"/>
      <c r="IXE159" s="937"/>
      <c r="IXF159" s="937"/>
      <c r="IXG159" s="937"/>
      <c r="IXH159" s="937"/>
      <c r="IXI159" s="937"/>
      <c r="IXJ159" s="937"/>
      <c r="IXK159" s="937"/>
      <c r="IXL159" s="937"/>
      <c r="IXM159" s="937"/>
      <c r="IXN159" s="937"/>
      <c r="IXO159" s="937"/>
      <c r="IXP159" s="937"/>
      <c r="IXQ159" s="937"/>
      <c r="IXR159" s="937"/>
      <c r="IXS159" s="937"/>
      <c r="IXT159" s="937"/>
      <c r="IXU159" s="937"/>
      <c r="IXV159" s="937"/>
      <c r="IXW159" s="937"/>
      <c r="IXX159" s="937"/>
      <c r="IXY159" s="937"/>
      <c r="IXZ159" s="937"/>
      <c r="IYA159" s="937"/>
      <c r="IYB159" s="937"/>
      <c r="IYC159" s="937"/>
      <c r="IYD159" s="937"/>
      <c r="IYE159" s="937"/>
      <c r="IYF159" s="937"/>
      <c r="IYG159" s="937"/>
      <c r="IYH159" s="937"/>
      <c r="IYI159" s="937"/>
      <c r="IYJ159" s="937"/>
      <c r="IYK159" s="937"/>
      <c r="IYL159" s="937"/>
      <c r="IYM159" s="937"/>
      <c r="IYN159" s="937"/>
      <c r="IYO159" s="937"/>
      <c r="IYP159" s="937"/>
      <c r="IYQ159" s="937"/>
      <c r="IYR159" s="937"/>
      <c r="IYS159" s="937"/>
      <c r="IYT159" s="937"/>
      <c r="IYU159" s="937"/>
      <c r="IYV159" s="937"/>
      <c r="IYW159" s="937"/>
      <c r="IYX159" s="937"/>
      <c r="IYY159" s="937"/>
      <c r="IYZ159" s="937"/>
      <c r="IZA159" s="937"/>
      <c r="IZB159" s="937"/>
      <c r="IZC159" s="937"/>
      <c r="IZD159" s="937"/>
      <c r="IZE159" s="937"/>
      <c r="IZF159" s="937"/>
      <c r="IZG159" s="937"/>
      <c r="IZH159" s="937"/>
      <c r="IZI159" s="937"/>
      <c r="IZJ159" s="937"/>
      <c r="IZK159" s="937"/>
      <c r="IZL159" s="937"/>
      <c r="IZM159" s="937"/>
      <c r="IZN159" s="937"/>
      <c r="IZO159" s="937"/>
      <c r="IZP159" s="937"/>
      <c r="IZQ159" s="937"/>
      <c r="IZR159" s="937"/>
      <c r="IZS159" s="937"/>
      <c r="IZT159" s="937"/>
      <c r="IZU159" s="937"/>
      <c r="IZV159" s="937"/>
      <c r="IZW159" s="937"/>
      <c r="IZX159" s="937"/>
      <c r="IZY159" s="937"/>
      <c r="IZZ159" s="937"/>
      <c r="JAA159" s="937"/>
      <c r="JAB159" s="937"/>
      <c r="JAC159" s="937"/>
      <c r="JAD159" s="937"/>
      <c r="JAE159" s="937"/>
      <c r="JAF159" s="937"/>
      <c r="JAG159" s="937"/>
      <c r="JAH159" s="937"/>
      <c r="JAI159" s="937"/>
      <c r="JAJ159" s="937"/>
      <c r="JAK159" s="937"/>
      <c r="JAL159" s="937"/>
      <c r="JAM159" s="937"/>
      <c r="JAN159" s="937"/>
      <c r="JAO159" s="937"/>
      <c r="JAP159" s="937"/>
      <c r="JAQ159" s="937"/>
      <c r="JAR159" s="937"/>
      <c r="JAS159" s="937"/>
      <c r="JAT159" s="937"/>
      <c r="JAU159" s="937"/>
      <c r="JAV159" s="937"/>
      <c r="JAW159" s="937"/>
      <c r="JAX159" s="937"/>
      <c r="JAY159" s="937"/>
      <c r="JAZ159" s="937"/>
      <c r="JBA159" s="937"/>
      <c r="JBB159" s="937"/>
      <c r="JBC159" s="937"/>
      <c r="JBD159" s="937"/>
      <c r="JBE159" s="937"/>
      <c r="JBF159" s="937"/>
      <c r="JBG159" s="937"/>
      <c r="JBH159" s="937"/>
      <c r="JBI159" s="937"/>
      <c r="JBJ159" s="937"/>
      <c r="JBK159" s="937"/>
      <c r="JBL159" s="937"/>
      <c r="JBM159" s="937"/>
      <c r="JBN159" s="937"/>
      <c r="JBO159" s="937"/>
      <c r="JBP159" s="937"/>
      <c r="JBQ159" s="937"/>
      <c r="JBR159" s="937"/>
      <c r="JBS159" s="937"/>
      <c r="JBT159" s="937"/>
      <c r="JBU159" s="937"/>
      <c r="JBV159" s="937"/>
      <c r="JBW159" s="937"/>
      <c r="JBX159" s="937"/>
      <c r="JBY159" s="937"/>
      <c r="JBZ159" s="937"/>
      <c r="JCA159" s="937"/>
      <c r="JCB159" s="937"/>
      <c r="JCC159" s="937"/>
      <c r="JCD159" s="937"/>
      <c r="JCE159" s="937"/>
      <c r="JCF159" s="937"/>
      <c r="JCG159" s="937"/>
      <c r="JCH159" s="937"/>
      <c r="JCI159" s="937"/>
      <c r="JCJ159" s="937"/>
      <c r="JCK159" s="937"/>
      <c r="JCL159" s="937"/>
      <c r="JCM159" s="937"/>
      <c r="JCN159" s="937"/>
      <c r="JCO159" s="937"/>
      <c r="JCP159" s="937"/>
      <c r="JCQ159" s="937"/>
      <c r="JCR159" s="937"/>
      <c r="JCS159" s="937"/>
      <c r="JCT159" s="937"/>
      <c r="JCU159" s="937"/>
      <c r="JCV159" s="937"/>
      <c r="JCW159" s="937"/>
      <c r="JCX159" s="937"/>
      <c r="JCY159" s="937"/>
      <c r="JCZ159" s="937"/>
      <c r="JDA159" s="937"/>
      <c r="JDB159" s="937"/>
      <c r="JDC159" s="937"/>
      <c r="JDD159" s="937"/>
      <c r="JDE159" s="937"/>
      <c r="JDF159" s="937"/>
      <c r="JDG159" s="937"/>
      <c r="JDH159" s="937"/>
      <c r="JDI159" s="937"/>
      <c r="JDJ159" s="937"/>
      <c r="JDK159" s="937"/>
      <c r="JDL159" s="937"/>
      <c r="JDM159" s="937"/>
      <c r="JDN159" s="937"/>
      <c r="JDO159" s="937"/>
      <c r="JDP159" s="937"/>
      <c r="JDQ159" s="937"/>
      <c r="JDR159" s="937"/>
      <c r="JDS159" s="937"/>
      <c r="JDT159" s="937"/>
      <c r="JDU159" s="937"/>
      <c r="JDV159" s="937"/>
      <c r="JDW159" s="937"/>
      <c r="JDX159" s="937"/>
      <c r="JDY159" s="937"/>
      <c r="JDZ159" s="937"/>
      <c r="JEA159" s="937"/>
      <c r="JEB159" s="937"/>
      <c r="JEC159" s="937"/>
      <c r="JED159" s="937"/>
      <c r="JEE159" s="937"/>
      <c r="JEF159" s="937"/>
      <c r="JEG159" s="937"/>
      <c r="JEH159" s="937"/>
      <c r="JEI159" s="937"/>
      <c r="JEJ159" s="937"/>
      <c r="JEK159" s="937"/>
      <c r="JEL159" s="937"/>
      <c r="JEM159" s="937"/>
      <c r="JEN159" s="937"/>
      <c r="JEO159" s="937"/>
      <c r="JEP159" s="937"/>
      <c r="JEQ159" s="937"/>
      <c r="JER159" s="937"/>
      <c r="JES159" s="937"/>
      <c r="JET159" s="937"/>
      <c r="JEU159" s="937"/>
      <c r="JEV159" s="937"/>
      <c r="JEW159" s="937"/>
      <c r="JEX159" s="937"/>
      <c r="JEY159" s="937"/>
      <c r="JEZ159" s="937"/>
      <c r="JFA159" s="937"/>
      <c r="JFB159" s="937"/>
      <c r="JFC159" s="937"/>
      <c r="JFD159" s="937"/>
      <c r="JFE159" s="937"/>
      <c r="JFF159" s="937"/>
      <c r="JFG159" s="937"/>
      <c r="JFH159" s="937"/>
      <c r="JFI159" s="937"/>
      <c r="JFJ159" s="937"/>
      <c r="JFK159" s="937"/>
      <c r="JFL159" s="937"/>
      <c r="JFM159" s="937"/>
      <c r="JFN159" s="937"/>
      <c r="JFO159" s="937"/>
      <c r="JFP159" s="937"/>
      <c r="JFQ159" s="937"/>
      <c r="JFR159" s="937"/>
      <c r="JFS159" s="937"/>
      <c r="JFT159" s="937"/>
      <c r="JFU159" s="937"/>
      <c r="JFV159" s="937"/>
      <c r="JFW159" s="937"/>
      <c r="JFX159" s="937"/>
      <c r="JFY159" s="937"/>
      <c r="JFZ159" s="937"/>
      <c r="JGA159" s="937"/>
      <c r="JGB159" s="937"/>
      <c r="JGC159" s="937"/>
      <c r="JGD159" s="937"/>
      <c r="JGE159" s="937"/>
      <c r="JGF159" s="937"/>
      <c r="JGG159" s="937"/>
      <c r="JGH159" s="937"/>
      <c r="JGI159" s="937"/>
      <c r="JGJ159" s="937"/>
      <c r="JGK159" s="937"/>
      <c r="JGL159" s="937"/>
      <c r="JGM159" s="937"/>
      <c r="JGN159" s="937"/>
      <c r="JGO159" s="937"/>
      <c r="JGP159" s="937"/>
      <c r="JGQ159" s="937"/>
      <c r="JGR159" s="937"/>
      <c r="JGS159" s="937"/>
      <c r="JGT159" s="937"/>
      <c r="JGU159" s="937"/>
      <c r="JGV159" s="937"/>
      <c r="JGW159" s="937"/>
      <c r="JGX159" s="937"/>
      <c r="JGY159" s="937"/>
      <c r="JGZ159" s="937"/>
      <c r="JHA159" s="937"/>
      <c r="JHB159" s="937"/>
      <c r="JHC159" s="937"/>
      <c r="JHD159" s="937"/>
      <c r="JHE159" s="937"/>
      <c r="JHF159" s="937"/>
      <c r="JHG159" s="937"/>
      <c r="JHH159" s="937"/>
      <c r="JHI159" s="937"/>
      <c r="JHJ159" s="937"/>
      <c r="JHK159" s="937"/>
      <c r="JHL159" s="937"/>
      <c r="JHM159" s="937"/>
      <c r="JHN159" s="937"/>
      <c r="JHO159" s="937"/>
      <c r="JHP159" s="937"/>
      <c r="JHQ159" s="937"/>
      <c r="JHR159" s="937"/>
      <c r="JHS159" s="937"/>
      <c r="JHT159" s="937"/>
      <c r="JHU159" s="937"/>
      <c r="JHV159" s="937"/>
      <c r="JHW159" s="937"/>
      <c r="JHX159" s="937"/>
      <c r="JHY159" s="937"/>
      <c r="JHZ159" s="937"/>
      <c r="JIA159" s="937"/>
      <c r="JIB159" s="937"/>
      <c r="JIC159" s="937"/>
      <c r="JID159" s="937"/>
      <c r="JIE159" s="937"/>
      <c r="JIF159" s="937"/>
      <c r="JIG159" s="937"/>
      <c r="JIH159" s="937"/>
      <c r="JII159" s="937"/>
      <c r="JIJ159" s="937"/>
      <c r="JIK159" s="937"/>
      <c r="JIL159" s="937"/>
      <c r="JIM159" s="937"/>
      <c r="JIN159" s="937"/>
      <c r="JIO159" s="937"/>
      <c r="JIP159" s="937"/>
      <c r="JIQ159" s="937"/>
      <c r="JIR159" s="937"/>
      <c r="JIS159" s="937"/>
      <c r="JIT159" s="937"/>
      <c r="JIU159" s="937"/>
      <c r="JIV159" s="937"/>
      <c r="JIW159" s="937"/>
      <c r="JIX159" s="937"/>
      <c r="JIY159" s="937"/>
      <c r="JIZ159" s="937"/>
      <c r="JJA159" s="937"/>
      <c r="JJB159" s="937"/>
      <c r="JJC159" s="937"/>
      <c r="JJD159" s="937"/>
      <c r="JJE159" s="937"/>
      <c r="JJF159" s="937"/>
      <c r="JJG159" s="937"/>
      <c r="JJH159" s="937"/>
      <c r="JJI159" s="937"/>
      <c r="JJJ159" s="937"/>
      <c r="JJK159" s="937"/>
      <c r="JJL159" s="937"/>
      <c r="JJM159" s="937"/>
      <c r="JJN159" s="937"/>
      <c r="JJO159" s="937"/>
      <c r="JJP159" s="937"/>
      <c r="JJQ159" s="937"/>
      <c r="JJR159" s="937"/>
      <c r="JJS159" s="937"/>
      <c r="JJT159" s="937"/>
      <c r="JJU159" s="937"/>
      <c r="JJV159" s="937"/>
      <c r="JJW159" s="937"/>
      <c r="JJX159" s="937"/>
      <c r="JJY159" s="937"/>
      <c r="JJZ159" s="937"/>
      <c r="JKA159" s="937"/>
      <c r="JKB159" s="937"/>
      <c r="JKC159" s="937"/>
      <c r="JKD159" s="937"/>
      <c r="JKE159" s="937"/>
      <c r="JKF159" s="937"/>
      <c r="JKG159" s="937"/>
      <c r="JKH159" s="937"/>
      <c r="JKI159" s="937"/>
      <c r="JKJ159" s="937"/>
      <c r="JKK159" s="937"/>
      <c r="JKL159" s="937"/>
      <c r="JKM159" s="937"/>
      <c r="JKN159" s="937"/>
      <c r="JKO159" s="937"/>
      <c r="JKP159" s="937"/>
      <c r="JKQ159" s="937"/>
      <c r="JKR159" s="937"/>
      <c r="JKS159" s="937"/>
      <c r="JKT159" s="937"/>
      <c r="JKU159" s="937"/>
      <c r="JKV159" s="937"/>
      <c r="JKW159" s="937"/>
      <c r="JKX159" s="937"/>
      <c r="JKY159" s="937"/>
      <c r="JKZ159" s="937"/>
      <c r="JLA159" s="937"/>
      <c r="JLB159" s="937"/>
      <c r="JLC159" s="937"/>
      <c r="JLD159" s="937"/>
      <c r="JLE159" s="937"/>
      <c r="JLF159" s="937"/>
      <c r="JLG159" s="937"/>
      <c r="JLH159" s="937"/>
      <c r="JLI159" s="937"/>
      <c r="JLJ159" s="937"/>
      <c r="JLK159" s="937"/>
      <c r="JLL159" s="937"/>
      <c r="JLM159" s="937"/>
      <c r="JLN159" s="937"/>
      <c r="JLO159" s="937"/>
      <c r="JLP159" s="937"/>
      <c r="JLQ159" s="937"/>
      <c r="JLR159" s="937"/>
      <c r="JLS159" s="937"/>
      <c r="JLT159" s="937"/>
      <c r="JLU159" s="937"/>
      <c r="JLV159" s="937"/>
      <c r="JLW159" s="937"/>
      <c r="JLX159" s="937"/>
      <c r="JLY159" s="937"/>
      <c r="JLZ159" s="937"/>
      <c r="JMA159" s="937"/>
      <c r="JMB159" s="937"/>
      <c r="JMC159" s="937"/>
      <c r="JMD159" s="937"/>
      <c r="JME159" s="937"/>
      <c r="JMF159" s="937"/>
      <c r="JMG159" s="937"/>
      <c r="JMH159" s="937"/>
      <c r="JMI159" s="937"/>
      <c r="JMJ159" s="937"/>
      <c r="JMK159" s="937"/>
      <c r="JML159" s="937"/>
      <c r="JMM159" s="937"/>
      <c r="JMN159" s="937"/>
      <c r="JMO159" s="937"/>
      <c r="JMP159" s="937"/>
      <c r="JMQ159" s="937"/>
      <c r="JMR159" s="937"/>
      <c r="JMS159" s="937"/>
      <c r="JMT159" s="937"/>
      <c r="JMU159" s="937"/>
      <c r="JMV159" s="937"/>
      <c r="JMW159" s="937"/>
      <c r="JMX159" s="937"/>
      <c r="JMY159" s="937"/>
      <c r="JMZ159" s="937"/>
      <c r="JNA159" s="937"/>
      <c r="JNB159" s="937"/>
      <c r="JNC159" s="937"/>
      <c r="JND159" s="937"/>
      <c r="JNE159" s="937"/>
      <c r="JNF159" s="937"/>
      <c r="JNG159" s="937"/>
      <c r="JNH159" s="937"/>
      <c r="JNI159" s="937"/>
      <c r="JNJ159" s="937"/>
      <c r="JNK159" s="937"/>
      <c r="JNL159" s="937"/>
      <c r="JNM159" s="937"/>
      <c r="JNN159" s="937"/>
      <c r="JNO159" s="937"/>
      <c r="JNP159" s="937"/>
      <c r="JNQ159" s="937"/>
      <c r="JNR159" s="937"/>
      <c r="JNS159" s="937"/>
      <c r="JNT159" s="937"/>
      <c r="JNU159" s="937"/>
      <c r="JNV159" s="937"/>
      <c r="JNW159" s="937"/>
      <c r="JNX159" s="937"/>
      <c r="JNY159" s="937"/>
      <c r="JNZ159" s="937"/>
      <c r="JOA159" s="937"/>
      <c r="JOB159" s="937"/>
      <c r="JOC159" s="937"/>
      <c r="JOD159" s="937"/>
      <c r="JOE159" s="937"/>
      <c r="JOF159" s="937"/>
      <c r="JOG159" s="937"/>
      <c r="JOH159" s="937"/>
      <c r="JOI159" s="937"/>
      <c r="JOJ159" s="937"/>
      <c r="JOK159" s="937"/>
      <c r="JOL159" s="937"/>
      <c r="JOM159" s="937"/>
      <c r="JON159" s="937"/>
      <c r="JOO159" s="937"/>
      <c r="JOP159" s="937"/>
      <c r="JOQ159" s="937"/>
      <c r="JOR159" s="937"/>
      <c r="JOS159" s="937"/>
      <c r="JOT159" s="937"/>
      <c r="JOU159" s="937"/>
      <c r="JOV159" s="937"/>
      <c r="JOW159" s="937"/>
      <c r="JOX159" s="937"/>
      <c r="JOY159" s="937"/>
      <c r="JOZ159" s="937"/>
      <c r="JPA159" s="937"/>
      <c r="JPB159" s="937"/>
      <c r="JPC159" s="937"/>
      <c r="JPD159" s="937"/>
      <c r="JPE159" s="937"/>
      <c r="JPF159" s="937"/>
      <c r="JPG159" s="937"/>
      <c r="JPH159" s="937"/>
      <c r="JPI159" s="937"/>
      <c r="JPJ159" s="937"/>
      <c r="JPK159" s="937"/>
      <c r="JPL159" s="937"/>
      <c r="JPM159" s="937"/>
      <c r="JPN159" s="937"/>
      <c r="JPO159" s="937"/>
      <c r="JPP159" s="937"/>
      <c r="JPQ159" s="937"/>
      <c r="JPR159" s="937"/>
      <c r="JPS159" s="937"/>
      <c r="JPT159" s="937"/>
      <c r="JPU159" s="937"/>
      <c r="JPV159" s="937"/>
      <c r="JPW159" s="937"/>
      <c r="JPX159" s="937"/>
      <c r="JPY159" s="937"/>
      <c r="JPZ159" s="937"/>
      <c r="JQA159" s="937"/>
      <c r="JQB159" s="937"/>
      <c r="JQC159" s="937"/>
      <c r="JQD159" s="937"/>
      <c r="JQE159" s="937"/>
      <c r="JQF159" s="937"/>
      <c r="JQG159" s="937"/>
      <c r="JQH159" s="937"/>
      <c r="JQI159" s="937"/>
      <c r="JQJ159" s="937"/>
      <c r="JQK159" s="937"/>
      <c r="JQL159" s="937"/>
      <c r="JQM159" s="937"/>
      <c r="JQN159" s="937"/>
      <c r="JQO159" s="937"/>
      <c r="JQP159" s="937"/>
      <c r="JQQ159" s="937"/>
      <c r="JQR159" s="937"/>
      <c r="JQS159" s="937"/>
      <c r="JQT159" s="937"/>
      <c r="JQU159" s="937"/>
      <c r="JQV159" s="937"/>
      <c r="JQW159" s="937"/>
      <c r="JQX159" s="937"/>
      <c r="JQY159" s="937"/>
      <c r="JQZ159" s="937"/>
      <c r="JRA159" s="937"/>
      <c r="JRB159" s="937"/>
      <c r="JRC159" s="937"/>
      <c r="JRD159" s="937"/>
      <c r="JRE159" s="937"/>
      <c r="JRF159" s="937"/>
      <c r="JRG159" s="937"/>
      <c r="JRH159" s="937"/>
      <c r="JRI159" s="937"/>
      <c r="JRJ159" s="937"/>
      <c r="JRK159" s="937"/>
      <c r="JRL159" s="937"/>
      <c r="JRM159" s="937"/>
      <c r="JRN159" s="937"/>
      <c r="JRO159" s="937"/>
      <c r="JRP159" s="937"/>
      <c r="JRQ159" s="937"/>
      <c r="JRR159" s="937"/>
      <c r="JRS159" s="937"/>
      <c r="JRT159" s="937"/>
      <c r="JRU159" s="937"/>
      <c r="JRV159" s="937"/>
      <c r="JRW159" s="937"/>
      <c r="JRX159" s="937"/>
      <c r="JRY159" s="937"/>
      <c r="JRZ159" s="937"/>
      <c r="JSA159" s="937"/>
      <c r="JSB159" s="937"/>
      <c r="JSC159" s="937"/>
      <c r="JSD159" s="937"/>
      <c r="JSE159" s="937"/>
      <c r="JSF159" s="937"/>
      <c r="JSG159" s="937"/>
      <c r="JSH159" s="937"/>
      <c r="JSI159" s="937"/>
      <c r="JSJ159" s="937"/>
      <c r="JSK159" s="937"/>
      <c r="JSL159" s="937"/>
      <c r="JSM159" s="937"/>
      <c r="JSN159" s="937"/>
      <c r="JSO159" s="937"/>
      <c r="JSP159" s="937"/>
      <c r="JSQ159" s="937"/>
      <c r="JSR159" s="937"/>
      <c r="JSS159" s="937"/>
      <c r="JST159" s="937"/>
      <c r="JSU159" s="937"/>
      <c r="JSV159" s="937"/>
      <c r="JSW159" s="937"/>
      <c r="JSX159" s="937"/>
      <c r="JSY159" s="937"/>
      <c r="JSZ159" s="937"/>
      <c r="JTA159" s="937"/>
      <c r="JTB159" s="937"/>
      <c r="JTC159" s="937"/>
      <c r="JTD159" s="937"/>
      <c r="JTE159" s="937"/>
      <c r="JTF159" s="937"/>
      <c r="JTG159" s="937"/>
      <c r="JTH159" s="937"/>
      <c r="JTI159" s="937"/>
      <c r="JTJ159" s="937"/>
      <c r="JTK159" s="937"/>
      <c r="JTL159" s="937"/>
      <c r="JTM159" s="937"/>
      <c r="JTN159" s="937"/>
      <c r="JTO159" s="937"/>
      <c r="JTP159" s="937"/>
      <c r="JTQ159" s="937"/>
      <c r="JTR159" s="937"/>
      <c r="JTS159" s="937"/>
      <c r="JTT159" s="937"/>
      <c r="JTU159" s="937"/>
      <c r="JTV159" s="937"/>
      <c r="JTW159" s="937"/>
      <c r="JTX159" s="937"/>
      <c r="JTY159" s="937"/>
      <c r="JTZ159" s="937"/>
      <c r="JUA159" s="937"/>
      <c r="JUB159" s="937"/>
      <c r="JUC159" s="937"/>
      <c r="JUD159" s="937"/>
      <c r="JUE159" s="937"/>
      <c r="JUF159" s="937"/>
      <c r="JUG159" s="937"/>
      <c r="JUH159" s="937"/>
      <c r="JUI159" s="937"/>
      <c r="JUJ159" s="937"/>
      <c r="JUK159" s="937"/>
      <c r="JUL159" s="937"/>
      <c r="JUM159" s="937"/>
      <c r="JUN159" s="937"/>
      <c r="JUO159" s="937"/>
      <c r="JUP159" s="937"/>
      <c r="JUQ159" s="937"/>
      <c r="JUR159" s="937"/>
      <c r="JUS159" s="937"/>
      <c r="JUT159" s="937"/>
      <c r="JUU159" s="937"/>
      <c r="JUV159" s="937"/>
      <c r="JUW159" s="937"/>
      <c r="JUX159" s="937"/>
      <c r="JUY159" s="937"/>
      <c r="JUZ159" s="937"/>
      <c r="JVA159" s="937"/>
      <c r="JVB159" s="937"/>
      <c r="JVC159" s="937"/>
      <c r="JVD159" s="937"/>
      <c r="JVE159" s="937"/>
      <c r="JVF159" s="937"/>
      <c r="JVG159" s="937"/>
      <c r="JVH159" s="937"/>
      <c r="JVI159" s="937"/>
      <c r="JVJ159" s="937"/>
      <c r="JVK159" s="937"/>
      <c r="JVL159" s="937"/>
      <c r="JVM159" s="937"/>
      <c r="JVN159" s="937"/>
      <c r="JVO159" s="937"/>
      <c r="JVP159" s="937"/>
      <c r="JVQ159" s="937"/>
      <c r="JVR159" s="937"/>
      <c r="JVS159" s="937"/>
      <c r="JVT159" s="937"/>
      <c r="JVU159" s="937"/>
      <c r="JVV159" s="937"/>
      <c r="JVW159" s="937"/>
      <c r="JVX159" s="937"/>
      <c r="JVY159" s="937"/>
      <c r="JVZ159" s="937"/>
      <c r="JWA159" s="937"/>
      <c r="JWB159" s="937"/>
      <c r="JWC159" s="937"/>
      <c r="JWD159" s="937"/>
      <c r="JWE159" s="937"/>
      <c r="JWF159" s="937"/>
      <c r="JWG159" s="937"/>
      <c r="JWH159" s="937"/>
      <c r="JWI159" s="937"/>
      <c r="JWJ159" s="937"/>
      <c r="JWK159" s="937"/>
      <c r="JWL159" s="937"/>
      <c r="JWM159" s="937"/>
      <c r="JWN159" s="937"/>
      <c r="JWO159" s="937"/>
      <c r="JWP159" s="937"/>
      <c r="JWQ159" s="937"/>
      <c r="JWR159" s="937"/>
      <c r="JWS159" s="937"/>
      <c r="JWT159" s="937"/>
      <c r="JWU159" s="937"/>
      <c r="JWV159" s="937"/>
      <c r="JWW159" s="937"/>
      <c r="JWX159" s="937"/>
      <c r="JWY159" s="937"/>
      <c r="JWZ159" s="937"/>
      <c r="JXA159" s="937"/>
      <c r="JXB159" s="937"/>
      <c r="JXC159" s="937"/>
      <c r="JXD159" s="937"/>
      <c r="JXE159" s="937"/>
      <c r="JXF159" s="937"/>
      <c r="JXG159" s="937"/>
      <c r="JXH159" s="937"/>
      <c r="JXI159" s="937"/>
      <c r="JXJ159" s="937"/>
      <c r="JXK159" s="937"/>
      <c r="JXL159" s="937"/>
      <c r="JXM159" s="937"/>
      <c r="JXN159" s="937"/>
      <c r="JXO159" s="937"/>
      <c r="JXP159" s="937"/>
      <c r="JXQ159" s="937"/>
      <c r="JXR159" s="937"/>
      <c r="JXS159" s="937"/>
      <c r="JXT159" s="937"/>
      <c r="JXU159" s="937"/>
      <c r="JXV159" s="937"/>
      <c r="JXW159" s="937"/>
      <c r="JXX159" s="937"/>
      <c r="JXY159" s="937"/>
      <c r="JXZ159" s="937"/>
      <c r="JYA159" s="937"/>
      <c r="JYB159" s="937"/>
      <c r="JYC159" s="937"/>
      <c r="JYD159" s="937"/>
      <c r="JYE159" s="937"/>
      <c r="JYF159" s="937"/>
      <c r="JYG159" s="937"/>
      <c r="JYH159" s="937"/>
      <c r="JYI159" s="937"/>
      <c r="JYJ159" s="937"/>
      <c r="JYK159" s="937"/>
      <c r="JYL159" s="937"/>
      <c r="JYM159" s="937"/>
      <c r="JYN159" s="937"/>
      <c r="JYO159" s="937"/>
      <c r="JYP159" s="937"/>
      <c r="JYQ159" s="937"/>
      <c r="JYR159" s="937"/>
      <c r="JYS159" s="937"/>
      <c r="JYT159" s="937"/>
      <c r="JYU159" s="937"/>
      <c r="JYV159" s="937"/>
      <c r="JYW159" s="937"/>
      <c r="JYX159" s="937"/>
      <c r="JYY159" s="937"/>
      <c r="JYZ159" s="937"/>
      <c r="JZA159" s="937"/>
      <c r="JZB159" s="937"/>
      <c r="JZC159" s="937"/>
      <c r="JZD159" s="937"/>
      <c r="JZE159" s="937"/>
      <c r="JZF159" s="937"/>
      <c r="JZG159" s="937"/>
      <c r="JZH159" s="937"/>
      <c r="JZI159" s="937"/>
      <c r="JZJ159" s="937"/>
      <c r="JZK159" s="937"/>
      <c r="JZL159" s="937"/>
      <c r="JZM159" s="937"/>
      <c r="JZN159" s="937"/>
      <c r="JZO159" s="937"/>
      <c r="JZP159" s="937"/>
      <c r="JZQ159" s="937"/>
      <c r="JZR159" s="937"/>
      <c r="JZS159" s="937"/>
      <c r="JZT159" s="937"/>
      <c r="JZU159" s="937"/>
      <c r="JZV159" s="937"/>
      <c r="JZW159" s="937"/>
      <c r="JZX159" s="937"/>
      <c r="JZY159" s="937"/>
      <c r="JZZ159" s="937"/>
      <c r="KAA159" s="937"/>
      <c r="KAB159" s="937"/>
      <c r="KAC159" s="937"/>
      <c r="KAD159" s="937"/>
      <c r="KAE159" s="937"/>
      <c r="KAF159" s="937"/>
      <c r="KAG159" s="937"/>
      <c r="KAH159" s="937"/>
      <c r="KAI159" s="937"/>
      <c r="KAJ159" s="937"/>
      <c r="KAK159" s="937"/>
      <c r="KAL159" s="937"/>
      <c r="KAM159" s="937"/>
      <c r="KAN159" s="937"/>
      <c r="KAO159" s="937"/>
      <c r="KAP159" s="937"/>
      <c r="KAQ159" s="937"/>
      <c r="KAR159" s="937"/>
      <c r="KAS159" s="937"/>
      <c r="KAT159" s="937"/>
      <c r="KAU159" s="937"/>
      <c r="KAV159" s="937"/>
      <c r="KAW159" s="937"/>
      <c r="KAX159" s="937"/>
      <c r="KAY159" s="937"/>
      <c r="KAZ159" s="937"/>
      <c r="KBA159" s="937"/>
      <c r="KBB159" s="937"/>
      <c r="KBC159" s="937"/>
      <c r="KBD159" s="937"/>
      <c r="KBE159" s="937"/>
      <c r="KBF159" s="937"/>
      <c r="KBG159" s="937"/>
      <c r="KBH159" s="937"/>
      <c r="KBI159" s="937"/>
      <c r="KBJ159" s="937"/>
      <c r="KBK159" s="937"/>
      <c r="KBL159" s="937"/>
      <c r="KBM159" s="937"/>
      <c r="KBN159" s="937"/>
      <c r="KBO159" s="937"/>
      <c r="KBP159" s="937"/>
      <c r="KBQ159" s="937"/>
      <c r="KBR159" s="937"/>
      <c r="KBS159" s="937"/>
      <c r="KBT159" s="937"/>
      <c r="KBU159" s="937"/>
      <c r="KBV159" s="937"/>
      <c r="KBW159" s="937"/>
      <c r="KBX159" s="937"/>
      <c r="KBY159" s="937"/>
      <c r="KBZ159" s="937"/>
      <c r="KCA159" s="937"/>
      <c r="KCB159" s="937"/>
      <c r="KCC159" s="937"/>
      <c r="KCD159" s="937"/>
      <c r="KCE159" s="937"/>
      <c r="KCF159" s="937"/>
      <c r="KCG159" s="937"/>
      <c r="KCH159" s="937"/>
      <c r="KCI159" s="937"/>
      <c r="KCJ159" s="937"/>
      <c r="KCK159" s="937"/>
      <c r="KCL159" s="937"/>
      <c r="KCM159" s="937"/>
      <c r="KCN159" s="937"/>
      <c r="KCO159" s="937"/>
      <c r="KCP159" s="937"/>
      <c r="KCQ159" s="937"/>
      <c r="KCR159" s="937"/>
      <c r="KCS159" s="937"/>
      <c r="KCT159" s="937"/>
      <c r="KCU159" s="937"/>
      <c r="KCV159" s="937"/>
      <c r="KCW159" s="937"/>
      <c r="KCX159" s="937"/>
      <c r="KCY159" s="937"/>
      <c r="KCZ159" s="937"/>
      <c r="KDA159" s="937"/>
      <c r="KDB159" s="937"/>
      <c r="KDC159" s="937"/>
      <c r="KDD159" s="937"/>
      <c r="KDE159" s="937"/>
      <c r="KDF159" s="937"/>
      <c r="KDG159" s="937"/>
      <c r="KDH159" s="937"/>
      <c r="KDI159" s="937"/>
      <c r="KDJ159" s="937"/>
      <c r="KDK159" s="937"/>
      <c r="KDL159" s="937"/>
      <c r="KDM159" s="937"/>
      <c r="KDN159" s="937"/>
      <c r="KDO159" s="937"/>
      <c r="KDP159" s="937"/>
      <c r="KDQ159" s="937"/>
      <c r="KDR159" s="937"/>
      <c r="KDS159" s="937"/>
      <c r="KDT159" s="937"/>
      <c r="KDU159" s="937"/>
      <c r="KDV159" s="937"/>
      <c r="KDW159" s="937"/>
      <c r="KDX159" s="937"/>
      <c r="KDY159" s="937"/>
      <c r="KDZ159" s="937"/>
      <c r="KEA159" s="937"/>
      <c r="KEB159" s="937"/>
      <c r="KEC159" s="937"/>
      <c r="KED159" s="937"/>
      <c r="KEE159" s="937"/>
      <c r="KEF159" s="937"/>
      <c r="KEG159" s="937"/>
      <c r="KEH159" s="937"/>
      <c r="KEI159" s="937"/>
      <c r="KEJ159" s="937"/>
      <c r="KEK159" s="937"/>
      <c r="KEL159" s="937"/>
      <c r="KEM159" s="937"/>
      <c r="KEN159" s="937"/>
      <c r="KEO159" s="937"/>
      <c r="KEP159" s="937"/>
      <c r="KEQ159" s="937"/>
      <c r="KER159" s="937"/>
      <c r="KES159" s="937"/>
      <c r="KET159" s="937"/>
      <c r="KEU159" s="937"/>
      <c r="KEV159" s="937"/>
      <c r="KEW159" s="937"/>
      <c r="KEX159" s="937"/>
      <c r="KEY159" s="937"/>
      <c r="KEZ159" s="937"/>
      <c r="KFA159" s="937"/>
      <c r="KFB159" s="937"/>
      <c r="KFC159" s="937"/>
      <c r="KFD159" s="937"/>
      <c r="KFE159" s="937"/>
      <c r="KFF159" s="937"/>
      <c r="KFG159" s="937"/>
      <c r="KFH159" s="937"/>
      <c r="KFI159" s="937"/>
      <c r="KFJ159" s="937"/>
      <c r="KFK159" s="937"/>
      <c r="KFL159" s="937"/>
      <c r="KFM159" s="937"/>
      <c r="KFN159" s="937"/>
      <c r="KFO159" s="937"/>
      <c r="KFP159" s="937"/>
      <c r="KFQ159" s="937"/>
      <c r="KFR159" s="937"/>
      <c r="KFS159" s="937"/>
      <c r="KFT159" s="937"/>
      <c r="KFU159" s="937"/>
      <c r="KFV159" s="937"/>
      <c r="KFW159" s="937"/>
      <c r="KFX159" s="937"/>
      <c r="KFY159" s="937"/>
      <c r="KFZ159" s="937"/>
      <c r="KGA159" s="937"/>
      <c r="KGB159" s="937"/>
      <c r="KGC159" s="937"/>
      <c r="KGD159" s="937"/>
      <c r="KGE159" s="937"/>
      <c r="KGF159" s="937"/>
      <c r="KGG159" s="937"/>
      <c r="KGH159" s="937"/>
      <c r="KGI159" s="937"/>
      <c r="KGJ159" s="937"/>
      <c r="KGK159" s="937"/>
      <c r="KGL159" s="937"/>
      <c r="KGM159" s="937"/>
      <c r="KGN159" s="937"/>
      <c r="KGO159" s="937"/>
      <c r="KGP159" s="937"/>
      <c r="KGQ159" s="937"/>
      <c r="KGR159" s="937"/>
      <c r="KGS159" s="937"/>
      <c r="KGT159" s="937"/>
      <c r="KGU159" s="937"/>
      <c r="KGV159" s="937"/>
      <c r="KGW159" s="937"/>
      <c r="KGX159" s="937"/>
      <c r="KGY159" s="937"/>
      <c r="KGZ159" s="937"/>
      <c r="KHA159" s="937"/>
      <c r="KHB159" s="937"/>
      <c r="KHC159" s="937"/>
      <c r="KHD159" s="937"/>
      <c r="KHE159" s="937"/>
      <c r="KHF159" s="937"/>
      <c r="KHG159" s="937"/>
      <c r="KHH159" s="937"/>
      <c r="KHI159" s="937"/>
      <c r="KHJ159" s="937"/>
      <c r="KHK159" s="937"/>
      <c r="KHL159" s="937"/>
      <c r="KHM159" s="937"/>
      <c r="KHN159" s="937"/>
      <c r="KHO159" s="937"/>
      <c r="KHP159" s="937"/>
      <c r="KHQ159" s="937"/>
      <c r="KHR159" s="937"/>
      <c r="KHS159" s="937"/>
      <c r="KHT159" s="937"/>
      <c r="KHU159" s="937"/>
      <c r="KHV159" s="937"/>
      <c r="KHW159" s="937"/>
      <c r="KHX159" s="937"/>
      <c r="KHY159" s="937"/>
      <c r="KHZ159" s="937"/>
      <c r="KIA159" s="937"/>
      <c r="KIB159" s="937"/>
      <c r="KIC159" s="937"/>
      <c r="KID159" s="937"/>
      <c r="KIE159" s="937"/>
      <c r="KIF159" s="937"/>
      <c r="KIG159" s="937"/>
      <c r="KIH159" s="937"/>
      <c r="KII159" s="937"/>
      <c r="KIJ159" s="937"/>
      <c r="KIK159" s="937"/>
      <c r="KIL159" s="937"/>
      <c r="KIM159" s="937"/>
      <c r="KIN159" s="937"/>
      <c r="KIO159" s="937"/>
      <c r="KIP159" s="937"/>
      <c r="KIQ159" s="937"/>
      <c r="KIR159" s="937"/>
      <c r="KIS159" s="937"/>
      <c r="KIT159" s="937"/>
      <c r="KIU159" s="937"/>
      <c r="KIV159" s="937"/>
      <c r="KIW159" s="937"/>
      <c r="KIX159" s="937"/>
      <c r="KIY159" s="937"/>
      <c r="KIZ159" s="937"/>
      <c r="KJA159" s="937"/>
      <c r="KJB159" s="937"/>
      <c r="KJC159" s="937"/>
      <c r="KJD159" s="937"/>
      <c r="KJE159" s="937"/>
      <c r="KJF159" s="937"/>
      <c r="KJG159" s="937"/>
      <c r="KJH159" s="937"/>
      <c r="KJI159" s="937"/>
      <c r="KJJ159" s="937"/>
      <c r="KJK159" s="937"/>
      <c r="KJL159" s="937"/>
      <c r="KJM159" s="937"/>
      <c r="KJN159" s="937"/>
      <c r="KJO159" s="937"/>
      <c r="KJP159" s="937"/>
      <c r="KJQ159" s="937"/>
      <c r="KJR159" s="937"/>
      <c r="KJS159" s="937"/>
      <c r="KJT159" s="937"/>
      <c r="KJU159" s="937"/>
      <c r="KJV159" s="937"/>
      <c r="KJW159" s="937"/>
      <c r="KJX159" s="937"/>
      <c r="KJY159" s="937"/>
      <c r="KJZ159" s="937"/>
      <c r="KKA159" s="937"/>
      <c r="KKB159" s="937"/>
      <c r="KKC159" s="937"/>
      <c r="KKD159" s="937"/>
      <c r="KKE159" s="937"/>
      <c r="KKF159" s="937"/>
      <c r="KKG159" s="937"/>
      <c r="KKH159" s="937"/>
      <c r="KKI159" s="937"/>
      <c r="KKJ159" s="937"/>
      <c r="KKK159" s="937"/>
      <c r="KKL159" s="937"/>
      <c r="KKM159" s="937"/>
      <c r="KKN159" s="937"/>
      <c r="KKO159" s="937"/>
      <c r="KKP159" s="937"/>
      <c r="KKQ159" s="937"/>
      <c r="KKR159" s="937"/>
      <c r="KKS159" s="937"/>
      <c r="KKT159" s="937"/>
      <c r="KKU159" s="937"/>
      <c r="KKV159" s="937"/>
      <c r="KKW159" s="937"/>
      <c r="KKX159" s="937"/>
      <c r="KKY159" s="937"/>
      <c r="KKZ159" s="937"/>
      <c r="KLA159" s="937"/>
      <c r="KLB159" s="937"/>
      <c r="KLC159" s="937"/>
      <c r="KLD159" s="937"/>
      <c r="KLE159" s="937"/>
      <c r="KLF159" s="937"/>
      <c r="KLG159" s="937"/>
      <c r="KLH159" s="937"/>
      <c r="KLI159" s="937"/>
      <c r="KLJ159" s="937"/>
      <c r="KLK159" s="937"/>
      <c r="KLL159" s="937"/>
      <c r="KLM159" s="937"/>
      <c r="KLN159" s="937"/>
      <c r="KLO159" s="937"/>
      <c r="KLP159" s="937"/>
      <c r="KLQ159" s="937"/>
      <c r="KLR159" s="937"/>
      <c r="KLS159" s="937"/>
      <c r="KLT159" s="937"/>
      <c r="KLU159" s="937"/>
      <c r="KLV159" s="937"/>
      <c r="KLW159" s="937"/>
      <c r="KLX159" s="937"/>
      <c r="KLY159" s="937"/>
      <c r="KLZ159" s="937"/>
      <c r="KMA159" s="937"/>
      <c r="KMB159" s="937"/>
      <c r="KMC159" s="937"/>
      <c r="KMD159" s="937"/>
      <c r="KME159" s="937"/>
      <c r="KMF159" s="937"/>
      <c r="KMG159" s="937"/>
      <c r="KMH159" s="937"/>
      <c r="KMI159" s="937"/>
      <c r="KMJ159" s="937"/>
      <c r="KMK159" s="937"/>
      <c r="KML159" s="937"/>
      <c r="KMM159" s="937"/>
      <c r="KMN159" s="937"/>
      <c r="KMO159" s="937"/>
      <c r="KMP159" s="937"/>
      <c r="KMQ159" s="937"/>
      <c r="KMR159" s="937"/>
      <c r="KMS159" s="937"/>
      <c r="KMT159" s="937"/>
      <c r="KMU159" s="937"/>
      <c r="KMV159" s="937"/>
      <c r="KMW159" s="937"/>
      <c r="KMX159" s="937"/>
      <c r="KMY159" s="937"/>
      <c r="KMZ159" s="937"/>
      <c r="KNA159" s="937"/>
      <c r="KNB159" s="937"/>
      <c r="KNC159" s="937"/>
      <c r="KND159" s="937"/>
      <c r="KNE159" s="937"/>
      <c r="KNF159" s="937"/>
      <c r="KNG159" s="937"/>
      <c r="KNH159" s="937"/>
      <c r="KNI159" s="937"/>
      <c r="KNJ159" s="937"/>
      <c r="KNK159" s="937"/>
      <c r="KNL159" s="937"/>
      <c r="KNM159" s="937"/>
      <c r="KNN159" s="937"/>
      <c r="KNO159" s="937"/>
      <c r="KNP159" s="937"/>
      <c r="KNQ159" s="937"/>
      <c r="KNR159" s="937"/>
      <c r="KNS159" s="937"/>
      <c r="KNT159" s="937"/>
      <c r="KNU159" s="937"/>
      <c r="KNV159" s="937"/>
      <c r="KNW159" s="937"/>
      <c r="KNX159" s="937"/>
      <c r="KNY159" s="937"/>
      <c r="KNZ159" s="937"/>
      <c r="KOA159" s="937"/>
      <c r="KOB159" s="937"/>
      <c r="KOC159" s="937"/>
      <c r="KOD159" s="937"/>
      <c r="KOE159" s="937"/>
      <c r="KOF159" s="937"/>
      <c r="KOG159" s="937"/>
      <c r="KOH159" s="937"/>
      <c r="KOI159" s="937"/>
      <c r="KOJ159" s="937"/>
      <c r="KOK159" s="937"/>
      <c r="KOL159" s="937"/>
      <c r="KOM159" s="937"/>
      <c r="KON159" s="937"/>
      <c r="KOO159" s="937"/>
      <c r="KOP159" s="937"/>
      <c r="KOQ159" s="937"/>
      <c r="KOR159" s="937"/>
      <c r="KOS159" s="937"/>
      <c r="KOT159" s="937"/>
      <c r="KOU159" s="937"/>
      <c r="KOV159" s="937"/>
      <c r="KOW159" s="937"/>
      <c r="KOX159" s="937"/>
      <c r="KOY159" s="937"/>
      <c r="KOZ159" s="937"/>
      <c r="KPA159" s="937"/>
      <c r="KPB159" s="937"/>
      <c r="KPC159" s="937"/>
      <c r="KPD159" s="937"/>
      <c r="KPE159" s="937"/>
      <c r="KPF159" s="937"/>
      <c r="KPG159" s="937"/>
      <c r="KPH159" s="937"/>
      <c r="KPI159" s="937"/>
      <c r="KPJ159" s="937"/>
      <c r="KPK159" s="937"/>
      <c r="KPL159" s="937"/>
      <c r="KPM159" s="937"/>
      <c r="KPN159" s="937"/>
      <c r="KPO159" s="937"/>
      <c r="KPP159" s="937"/>
      <c r="KPQ159" s="937"/>
      <c r="KPR159" s="937"/>
      <c r="KPS159" s="937"/>
      <c r="KPT159" s="937"/>
      <c r="KPU159" s="937"/>
      <c r="KPV159" s="937"/>
      <c r="KPW159" s="937"/>
      <c r="KPX159" s="937"/>
      <c r="KPY159" s="937"/>
      <c r="KPZ159" s="937"/>
      <c r="KQA159" s="937"/>
      <c r="KQB159" s="937"/>
      <c r="KQC159" s="937"/>
      <c r="KQD159" s="937"/>
      <c r="KQE159" s="937"/>
      <c r="KQF159" s="937"/>
      <c r="KQG159" s="937"/>
      <c r="KQH159" s="937"/>
      <c r="KQI159" s="937"/>
      <c r="KQJ159" s="937"/>
      <c r="KQK159" s="937"/>
      <c r="KQL159" s="937"/>
      <c r="KQM159" s="937"/>
      <c r="KQN159" s="937"/>
      <c r="KQO159" s="937"/>
      <c r="KQP159" s="937"/>
      <c r="KQQ159" s="937"/>
      <c r="KQR159" s="937"/>
      <c r="KQS159" s="937"/>
      <c r="KQT159" s="937"/>
      <c r="KQU159" s="937"/>
      <c r="KQV159" s="937"/>
      <c r="KQW159" s="937"/>
      <c r="KQX159" s="937"/>
      <c r="KQY159" s="937"/>
      <c r="KQZ159" s="937"/>
      <c r="KRA159" s="937"/>
      <c r="KRB159" s="937"/>
      <c r="KRC159" s="937"/>
      <c r="KRD159" s="937"/>
      <c r="KRE159" s="937"/>
      <c r="KRF159" s="937"/>
      <c r="KRG159" s="937"/>
      <c r="KRH159" s="937"/>
      <c r="KRI159" s="937"/>
      <c r="KRJ159" s="937"/>
      <c r="KRK159" s="937"/>
      <c r="KRL159" s="937"/>
      <c r="KRM159" s="937"/>
      <c r="KRN159" s="937"/>
      <c r="KRO159" s="937"/>
      <c r="KRP159" s="937"/>
      <c r="KRQ159" s="937"/>
      <c r="KRR159" s="937"/>
      <c r="KRS159" s="937"/>
      <c r="KRT159" s="937"/>
      <c r="KRU159" s="937"/>
      <c r="KRV159" s="937"/>
      <c r="KRW159" s="937"/>
      <c r="KRX159" s="937"/>
      <c r="KRY159" s="937"/>
      <c r="KRZ159" s="937"/>
      <c r="KSA159" s="937"/>
      <c r="KSB159" s="937"/>
      <c r="KSC159" s="937"/>
      <c r="KSD159" s="937"/>
      <c r="KSE159" s="937"/>
      <c r="KSF159" s="937"/>
      <c r="KSG159" s="937"/>
      <c r="KSH159" s="937"/>
      <c r="KSI159" s="937"/>
      <c r="KSJ159" s="937"/>
      <c r="KSK159" s="937"/>
      <c r="KSL159" s="937"/>
      <c r="KSM159" s="937"/>
      <c r="KSN159" s="937"/>
      <c r="KSO159" s="937"/>
      <c r="KSP159" s="937"/>
      <c r="KSQ159" s="937"/>
      <c r="KSR159" s="937"/>
      <c r="KSS159" s="937"/>
      <c r="KST159" s="937"/>
      <c r="KSU159" s="937"/>
      <c r="KSV159" s="937"/>
      <c r="KSW159" s="937"/>
      <c r="KSX159" s="937"/>
      <c r="KSY159" s="937"/>
      <c r="KSZ159" s="937"/>
      <c r="KTA159" s="937"/>
      <c r="KTB159" s="937"/>
      <c r="KTC159" s="937"/>
      <c r="KTD159" s="937"/>
      <c r="KTE159" s="937"/>
      <c r="KTF159" s="937"/>
      <c r="KTG159" s="937"/>
      <c r="KTH159" s="937"/>
      <c r="KTI159" s="937"/>
      <c r="KTJ159" s="937"/>
      <c r="KTK159" s="937"/>
      <c r="KTL159" s="937"/>
      <c r="KTM159" s="937"/>
      <c r="KTN159" s="937"/>
      <c r="KTO159" s="937"/>
      <c r="KTP159" s="937"/>
      <c r="KTQ159" s="937"/>
      <c r="KTR159" s="937"/>
      <c r="KTS159" s="937"/>
      <c r="KTT159" s="937"/>
      <c r="KTU159" s="937"/>
      <c r="KTV159" s="937"/>
      <c r="KTW159" s="937"/>
      <c r="KTX159" s="937"/>
      <c r="KTY159" s="937"/>
      <c r="KTZ159" s="937"/>
      <c r="KUA159" s="937"/>
      <c r="KUB159" s="937"/>
      <c r="KUC159" s="937"/>
      <c r="KUD159" s="937"/>
      <c r="KUE159" s="937"/>
      <c r="KUF159" s="937"/>
      <c r="KUG159" s="937"/>
      <c r="KUH159" s="937"/>
      <c r="KUI159" s="937"/>
      <c r="KUJ159" s="937"/>
      <c r="KUK159" s="937"/>
      <c r="KUL159" s="937"/>
      <c r="KUM159" s="937"/>
      <c r="KUN159" s="937"/>
      <c r="KUO159" s="937"/>
      <c r="KUP159" s="937"/>
      <c r="KUQ159" s="937"/>
      <c r="KUR159" s="937"/>
      <c r="KUS159" s="937"/>
      <c r="KUT159" s="937"/>
      <c r="KUU159" s="937"/>
      <c r="KUV159" s="937"/>
      <c r="KUW159" s="937"/>
      <c r="KUX159" s="937"/>
      <c r="KUY159" s="937"/>
      <c r="KUZ159" s="937"/>
      <c r="KVA159" s="937"/>
      <c r="KVB159" s="937"/>
      <c r="KVC159" s="937"/>
      <c r="KVD159" s="937"/>
      <c r="KVE159" s="937"/>
      <c r="KVF159" s="937"/>
      <c r="KVG159" s="937"/>
      <c r="KVH159" s="937"/>
      <c r="KVI159" s="937"/>
      <c r="KVJ159" s="937"/>
      <c r="KVK159" s="937"/>
      <c r="KVL159" s="937"/>
      <c r="KVM159" s="937"/>
      <c r="KVN159" s="937"/>
      <c r="KVO159" s="937"/>
      <c r="KVP159" s="937"/>
      <c r="KVQ159" s="937"/>
      <c r="KVR159" s="937"/>
      <c r="KVS159" s="937"/>
      <c r="KVT159" s="937"/>
      <c r="KVU159" s="937"/>
      <c r="KVV159" s="937"/>
      <c r="KVW159" s="937"/>
      <c r="KVX159" s="937"/>
      <c r="KVY159" s="937"/>
      <c r="KVZ159" s="937"/>
      <c r="KWA159" s="937"/>
      <c r="KWB159" s="937"/>
      <c r="KWC159" s="937"/>
      <c r="KWD159" s="937"/>
      <c r="KWE159" s="937"/>
      <c r="KWF159" s="937"/>
      <c r="KWG159" s="937"/>
      <c r="KWH159" s="937"/>
      <c r="KWI159" s="937"/>
      <c r="KWJ159" s="937"/>
      <c r="KWK159" s="937"/>
      <c r="KWL159" s="937"/>
      <c r="KWM159" s="937"/>
      <c r="KWN159" s="937"/>
      <c r="KWO159" s="937"/>
      <c r="KWP159" s="937"/>
      <c r="KWQ159" s="937"/>
      <c r="KWR159" s="937"/>
      <c r="KWS159" s="937"/>
      <c r="KWT159" s="937"/>
      <c r="KWU159" s="937"/>
      <c r="KWV159" s="937"/>
      <c r="KWW159" s="937"/>
      <c r="KWX159" s="937"/>
      <c r="KWY159" s="937"/>
      <c r="KWZ159" s="937"/>
      <c r="KXA159" s="937"/>
      <c r="KXB159" s="937"/>
      <c r="KXC159" s="937"/>
      <c r="KXD159" s="937"/>
      <c r="KXE159" s="937"/>
      <c r="KXF159" s="937"/>
      <c r="KXG159" s="937"/>
      <c r="KXH159" s="937"/>
      <c r="KXI159" s="937"/>
      <c r="KXJ159" s="937"/>
      <c r="KXK159" s="937"/>
      <c r="KXL159" s="937"/>
      <c r="KXM159" s="937"/>
      <c r="KXN159" s="937"/>
      <c r="KXO159" s="937"/>
      <c r="KXP159" s="937"/>
      <c r="KXQ159" s="937"/>
      <c r="KXR159" s="937"/>
      <c r="KXS159" s="937"/>
      <c r="KXT159" s="937"/>
      <c r="KXU159" s="937"/>
      <c r="KXV159" s="937"/>
      <c r="KXW159" s="937"/>
      <c r="KXX159" s="937"/>
      <c r="KXY159" s="937"/>
      <c r="KXZ159" s="937"/>
      <c r="KYA159" s="937"/>
      <c r="KYB159" s="937"/>
      <c r="KYC159" s="937"/>
      <c r="KYD159" s="937"/>
      <c r="KYE159" s="937"/>
      <c r="KYF159" s="937"/>
      <c r="KYG159" s="937"/>
      <c r="KYH159" s="937"/>
      <c r="KYI159" s="937"/>
      <c r="KYJ159" s="937"/>
      <c r="KYK159" s="937"/>
      <c r="KYL159" s="937"/>
      <c r="KYM159" s="937"/>
      <c r="KYN159" s="937"/>
      <c r="KYO159" s="937"/>
      <c r="KYP159" s="937"/>
      <c r="KYQ159" s="937"/>
      <c r="KYR159" s="937"/>
      <c r="KYS159" s="937"/>
      <c r="KYT159" s="937"/>
      <c r="KYU159" s="937"/>
      <c r="KYV159" s="937"/>
      <c r="KYW159" s="937"/>
      <c r="KYX159" s="937"/>
      <c r="KYY159" s="937"/>
      <c r="KYZ159" s="937"/>
      <c r="KZA159" s="937"/>
      <c r="KZB159" s="937"/>
      <c r="KZC159" s="937"/>
      <c r="KZD159" s="937"/>
      <c r="KZE159" s="937"/>
      <c r="KZF159" s="937"/>
      <c r="KZG159" s="937"/>
      <c r="KZH159" s="937"/>
      <c r="KZI159" s="937"/>
      <c r="KZJ159" s="937"/>
      <c r="KZK159" s="937"/>
      <c r="KZL159" s="937"/>
      <c r="KZM159" s="937"/>
      <c r="KZN159" s="937"/>
      <c r="KZO159" s="937"/>
      <c r="KZP159" s="937"/>
      <c r="KZQ159" s="937"/>
      <c r="KZR159" s="937"/>
      <c r="KZS159" s="937"/>
      <c r="KZT159" s="937"/>
      <c r="KZU159" s="937"/>
      <c r="KZV159" s="937"/>
      <c r="KZW159" s="937"/>
      <c r="KZX159" s="937"/>
      <c r="KZY159" s="937"/>
      <c r="KZZ159" s="937"/>
      <c r="LAA159" s="937"/>
      <c r="LAB159" s="937"/>
      <c r="LAC159" s="937"/>
      <c r="LAD159" s="937"/>
      <c r="LAE159" s="937"/>
      <c r="LAF159" s="937"/>
      <c r="LAG159" s="937"/>
      <c r="LAH159" s="937"/>
      <c r="LAI159" s="937"/>
      <c r="LAJ159" s="937"/>
      <c r="LAK159" s="937"/>
      <c r="LAL159" s="937"/>
      <c r="LAM159" s="937"/>
      <c r="LAN159" s="937"/>
      <c r="LAO159" s="937"/>
      <c r="LAP159" s="937"/>
      <c r="LAQ159" s="937"/>
      <c r="LAR159" s="937"/>
      <c r="LAS159" s="937"/>
      <c r="LAT159" s="937"/>
      <c r="LAU159" s="937"/>
      <c r="LAV159" s="937"/>
      <c r="LAW159" s="937"/>
      <c r="LAX159" s="937"/>
      <c r="LAY159" s="937"/>
      <c r="LAZ159" s="937"/>
      <c r="LBA159" s="937"/>
      <c r="LBB159" s="937"/>
      <c r="LBC159" s="937"/>
      <c r="LBD159" s="937"/>
      <c r="LBE159" s="937"/>
      <c r="LBF159" s="937"/>
      <c r="LBG159" s="937"/>
      <c r="LBH159" s="937"/>
      <c r="LBI159" s="937"/>
      <c r="LBJ159" s="937"/>
      <c r="LBK159" s="937"/>
      <c r="LBL159" s="937"/>
      <c r="LBM159" s="937"/>
      <c r="LBN159" s="937"/>
      <c r="LBO159" s="937"/>
      <c r="LBP159" s="937"/>
      <c r="LBQ159" s="937"/>
      <c r="LBR159" s="937"/>
      <c r="LBS159" s="937"/>
      <c r="LBT159" s="937"/>
      <c r="LBU159" s="937"/>
      <c r="LBV159" s="937"/>
      <c r="LBW159" s="937"/>
      <c r="LBX159" s="937"/>
      <c r="LBY159" s="937"/>
      <c r="LBZ159" s="937"/>
      <c r="LCA159" s="937"/>
      <c r="LCB159" s="937"/>
      <c r="LCC159" s="937"/>
      <c r="LCD159" s="937"/>
      <c r="LCE159" s="937"/>
      <c r="LCF159" s="937"/>
      <c r="LCG159" s="937"/>
      <c r="LCH159" s="937"/>
      <c r="LCI159" s="937"/>
      <c r="LCJ159" s="937"/>
      <c r="LCK159" s="937"/>
      <c r="LCL159" s="937"/>
      <c r="LCM159" s="937"/>
      <c r="LCN159" s="937"/>
      <c r="LCO159" s="937"/>
      <c r="LCP159" s="937"/>
      <c r="LCQ159" s="937"/>
      <c r="LCR159" s="937"/>
      <c r="LCS159" s="937"/>
      <c r="LCT159" s="937"/>
      <c r="LCU159" s="937"/>
      <c r="LCV159" s="937"/>
      <c r="LCW159" s="937"/>
      <c r="LCX159" s="937"/>
      <c r="LCY159" s="937"/>
      <c r="LCZ159" s="937"/>
      <c r="LDA159" s="937"/>
      <c r="LDB159" s="937"/>
      <c r="LDC159" s="937"/>
      <c r="LDD159" s="937"/>
      <c r="LDE159" s="937"/>
      <c r="LDF159" s="937"/>
      <c r="LDG159" s="937"/>
      <c r="LDH159" s="937"/>
      <c r="LDI159" s="937"/>
      <c r="LDJ159" s="937"/>
      <c r="LDK159" s="937"/>
      <c r="LDL159" s="937"/>
      <c r="LDM159" s="937"/>
      <c r="LDN159" s="937"/>
      <c r="LDO159" s="937"/>
      <c r="LDP159" s="937"/>
      <c r="LDQ159" s="937"/>
      <c r="LDR159" s="937"/>
      <c r="LDS159" s="937"/>
      <c r="LDT159" s="937"/>
      <c r="LDU159" s="937"/>
      <c r="LDV159" s="937"/>
      <c r="LDW159" s="937"/>
      <c r="LDX159" s="937"/>
      <c r="LDY159" s="937"/>
      <c r="LDZ159" s="937"/>
      <c r="LEA159" s="937"/>
      <c r="LEB159" s="937"/>
      <c r="LEC159" s="937"/>
      <c r="LED159" s="937"/>
      <c r="LEE159" s="937"/>
      <c r="LEF159" s="937"/>
      <c r="LEG159" s="937"/>
      <c r="LEH159" s="937"/>
      <c r="LEI159" s="937"/>
      <c r="LEJ159" s="937"/>
      <c r="LEK159" s="937"/>
      <c r="LEL159" s="937"/>
      <c r="LEM159" s="937"/>
      <c r="LEN159" s="937"/>
      <c r="LEO159" s="937"/>
      <c r="LEP159" s="937"/>
      <c r="LEQ159" s="937"/>
      <c r="LER159" s="937"/>
      <c r="LES159" s="937"/>
      <c r="LET159" s="937"/>
      <c r="LEU159" s="937"/>
      <c r="LEV159" s="937"/>
      <c r="LEW159" s="937"/>
      <c r="LEX159" s="937"/>
      <c r="LEY159" s="937"/>
      <c r="LEZ159" s="937"/>
      <c r="LFA159" s="937"/>
      <c r="LFB159" s="937"/>
      <c r="LFC159" s="937"/>
      <c r="LFD159" s="937"/>
      <c r="LFE159" s="937"/>
      <c r="LFF159" s="937"/>
      <c r="LFG159" s="937"/>
      <c r="LFH159" s="937"/>
      <c r="LFI159" s="937"/>
      <c r="LFJ159" s="937"/>
      <c r="LFK159" s="937"/>
      <c r="LFL159" s="937"/>
      <c r="LFM159" s="937"/>
      <c r="LFN159" s="937"/>
      <c r="LFO159" s="937"/>
      <c r="LFP159" s="937"/>
      <c r="LFQ159" s="937"/>
      <c r="LFR159" s="937"/>
      <c r="LFS159" s="937"/>
      <c r="LFT159" s="937"/>
      <c r="LFU159" s="937"/>
      <c r="LFV159" s="937"/>
      <c r="LFW159" s="937"/>
      <c r="LFX159" s="937"/>
      <c r="LFY159" s="937"/>
      <c r="LFZ159" s="937"/>
      <c r="LGA159" s="937"/>
      <c r="LGB159" s="937"/>
      <c r="LGC159" s="937"/>
      <c r="LGD159" s="937"/>
      <c r="LGE159" s="937"/>
      <c r="LGF159" s="937"/>
      <c r="LGG159" s="937"/>
      <c r="LGH159" s="937"/>
      <c r="LGI159" s="937"/>
      <c r="LGJ159" s="937"/>
      <c r="LGK159" s="937"/>
      <c r="LGL159" s="937"/>
      <c r="LGM159" s="937"/>
      <c r="LGN159" s="937"/>
      <c r="LGO159" s="937"/>
      <c r="LGP159" s="937"/>
      <c r="LGQ159" s="937"/>
      <c r="LGR159" s="937"/>
      <c r="LGS159" s="937"/>
      <c r="LGT159" s="937"/>
      <c r="LGU159" s="937"/>
      <c r="LGV159" s="937"/>
      <c r="LGW159" s="937"/>
      <c r="LGX159" s="937"/>
      <c r="LGY159" s="937"/>
      <c r="LGZ159" s="937"/>
      <c r="LHA159" s="937"/>
      <c r="LHB159" s="937"/>
      <c r="LHC159" s="937"/>
      <c r="LHD159" s="937"/>
      <c r="LHE159" s="937"/>
      <c r="LHF159" s="937"/>
      <c r="LHG159" s="937"/>
      <c r="LHH159" s="937"/>
      <c r="LHI159" s="937"/>
      <c r="LHJ159" s="937"/>
      <c r="LHK159" s="937"/>
      <c r="LHL159" s="937"/>
      <c r="LHM159" s="937"/>
      <c r="LHN159" s="937"/>
      <c r="LHO159" s="937"/>
      <c r="LHP159" s="937"/>
      <c r="LHQ159" s="937"/>
      <c r="LHR159" s="937"/>
      <c r="LHS159" s="937"/>
      <c r="LHT159" s="937"/>
      <c r="LHU159" s="937"/>
      <c r="LHV159" s="937"/>
      <c r="LHW159" s="937"/>
      <c r="LHX159" s="937"/>
      <c r="LHY159" s="937"/>
      <c r="LHZ159" s="937"/>
      <c r="LIA159" s="937"/>
      <c r="LIB159" s="937"/>
      <c r="LIC159" s="937"/>
      <c r="LID159" s="937"/>
      <c r="LIE159" s="937"/>
      <c r="LIF159" s="937"/>
      <c r="LIG159" s="937"/>
      <c r="LIH159" s="937"/>
      <c r="LII159" s="937"/>
      <c r="LIJ159" s="937"/>
      <c r="LIK159" s="937"/>
      <c r="LIL159" s="937"/>
      <c r="LIM159" s="937"/>
      <c r="LIN159" s="937"/>
      <c r="LIO159" s="937"/>
      <c r="LIP159" s="937"/>
      <c r="LIQ159" s="937"/>
      <c r="LIR159" s="937"/>
      <c r="LIS159" s="937"/>
      <c r="LIT159" s="937"/>
      <c r="LIU159" s="937"/>
      <c r="LIV159" s="937"/>
      <c r="LIW159" s="937"/>
      <c r="LIX159" s="937"/>
      <c r="LIY159" s="937"/>
      <c r="LIZ159" s="937"/>
      <c r="LJA159" s="937"/>
      <c r="LJB159" s="937"/>
      <c r="LJC159" s="937"/>
      <c r="LJD159" s="937"/>
      <c r="LJE159" s="937"/>
      <c r="LJF159" s="937"/>
      <c r="LJG159" s="937"/>
      <c r="LJH159" s="937"/>
      <c r="LJI159" s="937"/>
      <c r="LJJ159" s="937"/>
      <c r="LJK159" s="937"/>
      <c r="LJL159" s="937"/>
      <c r="LJM159" s="937"/>
      <c r="LJN159" s="937"/>
      <c r="LJO159" s="937"/>
      <c r="LJP159" s="937"/>
      <c r="LJQ159" s="937"/>
      <c r="LJR159" s="937"/>
      <c r="LJS159" s="937"/>
      <c r="LJT159" s="937"/>
      <c r="LJU159" s="937"/>
      <c r="LJV159" s="937"/>
      <c r="LJW159" s="937"/>
      <c r="LJX159" s="937"/>
      <c r="LJY159" s="937"/>
      <c r="LJZ159" s="937"/>
      <c r="LKA159" s="937"/>
      <c r="LKB159" s="937"/>
      <c r="LKC159" s="937"/>
      <c r="LKD159" s="937"/>
      <c r="LKE159" s="937"/>
      <c r="LKF159" s="937"/>
      <c r="LKG159" s="937"/>
      <c r="LKH159" s="937"/>
      <c r="LKI159" s="937"/>
      <c r="LKJ159" s="937"/>
      <c r="LKK159" s="937"/>
      <c r="LKL159" s="937"/>
      <c r="LKM159" s="937"/>
      <c r="LKN159" s="937"/>
      <c r="LKO159" s="937"/>
      <c r="LKP159" s="937"/>
      <c r="LKQ159" s="937"/>
      <c r="LKR159" s="937"/>
      <c r="LKS159" s="937"/>
      <c r="LKT159" s="937"/>
      <c r="LKU159" s="937"/>
      <c r="LKV159" s="937"/>
      <c r="LKW159" s="937"/>
      <c r="LKX159" s="937"/>
      <c r="LKY159" s="937"/>
      <c r="LKZ159" s="937"/>
      <c r="LLA159" s="937"/>
      <c r="LLB159" s="937"/>
      <c r="LLC159" s="937"/>
      <c r="LLD159" s="937"/>
      <c r="LLE159" s="937"/>
      <c r="LLF159" s="937"/>
      <c r="LLG159" s="937"/>
      <c r="LLH159" s="937"/>
      <c r="LLI159" s="937"/>
      <c r="LLJ159" s="937"/>
      <c r="LLK159" s="937"/>
      <c r="LLL159" s="937"/>
      <c r="LLM159" s="937"/>
      <c r="LLN159" s="937"/>
      <c r="LLO159" s="937"/>
      <c r="LLP159" s="937"/>
      <c r="LLQ159" s="937"/>
      <c r="LLR159" s="937"/>
      <c r="LLS159" s="937"/>
      <c r="LLT159" s="937"/>
      <c r="LLU159" s="937"/>
      <c r="LLV159" s="937"/>
      <c r="LLW159" s="937"/>
      <c r="LLX159" s="937"/>
      <c r="LLY159" s="937"/>
      <c r="LLZ159" s="937"/>
      <c r="LMA159" s="937"/>
      <c r="LMB159" s="937"/>
      <c r="LMC159" s="937"/>
      <c r="LMD159" s="937"/>
      <c r="LME159" s="937"/>
      <c r="LMF159" s="937"/>
      <c r="LMG159" s="937"/>
      <c r="LMH159" s="937"/>
      <c r="LMI159" s="937"/>
      <c r="LMJ159" s="937"/>
      <c r="LMK159" s="937"/>
      <c r="LML159" s="937"/>
      <c r="LMM159" s="937"/>
      <c r="LMN159" s="937"/>
      <c r="LMO159" s="937"/>
      <c r="LMP159" s="937"/>
      <c r="LMQ159" s="937"/>
      <c r="LMR159" s="937"/>
      <c r="LMS159" s="937"/>
      <c r="LMT159" s="937"/>
      <c r="LMU159" s="937"/>
      <c r="LMV159" s="937"/>
      <c r="LMW159" s="937"/>
      <c r="LMX159" s="937"/>
      <c r="LMY159" s="937"/>
      <c r="LMZ159" s="937"/>
      <c r="LNA159" s="937"/>
      <c r="LNB159" s="937"/>
      <c r="LNC159" s="937"/>
      <c r="LND159" s="937"/>
      <c r="LNE159" s="937"/>
      <c r="LNF159" s="937"/>
      <c r="LNG159" s="937"/>
      <c r="LNH159" s="937"/>
      <c r="LNI159" s="937"/>
      <c r="LNJ159" s="937"/>
      <c r="LNK159" s="937"/>
      <c r="LNL159" s="937"/>
      <c r="LNM159" s="937"/>
      <c r="LNN159" s="937"/>
      <c r="LNO159" s="937"/>
      <c r="LNP159" s="937"/>
      <c r="LNQ159" s="937"/>
      <c r="LNR159" s="937"/>
      <c r="LNS159" s="937"/>
      <c r="LNT159" s="937"/>
      <c r="LNU159" s="937"/>
      <c r="LNV159" s="937"/>
      <c r="LNW159" s="937"/>
      <c r="LNX159" s="937"/>
      <c r="LNY159" s="937"/>
      <c r="LNZ159" s="937"/>
      <c r="LOA159" s="937"/>
      <c r="LOB159" s="937"/>
      <c r="LOC159" s="937"/>
      <c r="LOD159" s="937"/>
      <c r="LOE159" s="937"/>
      <c r="LOF159" s="937"/>
      <c r="LOG159" s="937"/>
      <c r="LOH159" s="937"/>
      <c r="LOI159" s="937"/>
      <c r="LOJ159" s="937"/>
      <c r="LOK159" s="937"/>
      <c r="LOL159" s="937"/>
      <c r="LOM159" s="937"/>
      <c r="LON159" s="937"/>
      <c r="LOO159" s="937"/>
      <c r="LOP159" s="937"/>
      <c r="LOQ159" s="937"/>
      <c r="LOR159" s="937"/>
      <c r="LOS159" s="937"/>
      <c r="LOT159" s="937"/>
      <c r="LOU159" s="937"/>
      <c r="LOV159" s="937"/>
      <c r="LOW159" s="937"/>
      <c r="LOX159" s="937"/>
      <c r="LOY159" s="937"/>
      <c r="LOZ159" s="937"/>
      <c r="LPA159" s="937"/>
      <c r="LPB159" s="937"/>
      <c r="LPC159" s="937"/>
      <c r="LPD159" s="937"/>
      <c r="LPE159" s="937"/>
      <c r="LPF159" s="937"/>
      <c r="LPG159" s="937"/>
      <c r="LPH159" s="937"/>
      <c r="LPI159" s="937"/>
      <c r="LPJ159" s="937"/>
      <c r="LPK159" s="937"/>
      <c r="LPL159" s="937"/>
      <c r="LPM159" s="937"/>
      <c r="LPN159" s="937"/>
      <c r="LPO159" s="937"/>
      <c r="LPP159" s="937"/>
      <c r="LPQ159" s="937"/>
      <c r="LPR159" s="937"/>
      <c r="LPS159" s="937"/>
      <c r="LPT159" s="937"/>
      <c r="LPU159" s="937"/>
      <c r="LPV159" s="937"/>
      <c r="LPW159" s="937"/>
      <c r="LPX159" s="937"/>
      <c r="LPY159" s="937"/>
      <c r="LPZ159" s="937"/>
      <c r="LQA159" s="937"/>
      <c r="LQB159" s="937"/>
      <c r="LQC159" s="937"/>
      <c r="LQD159" s="937"/>
      <c r="LQE159" s="937"/>
      <c r="LQF159" s="937"/>
      <c r="LQG159" s="937"/>
      <c r="LQH159" s="937"/>
      <c r="LQI159" s="937"/>
      <c r="LQJ159" s="937"/>
      <c r="LQK159" s="937"/>
      <c r="LQL159" s="937"/>
      <c r="LQM159" s="937"/>
      <c r="LQN159" s="937"/>
      <c r="LQO159" s="937"/>
      <c r="LQP159" s="937"/>
      <c r="LQQ159" s="937"/>
      <c r="LQR159" s="937"/>
      <c r="LQS159" s="937"/>
      <c r="LQT159" s="937"/>
      <c r="LQU159" s="937"/>
      <c r="LQV159" s="937"/>
      <c r="LQW159" s="937"/>
      <c r="LQX159" s="937"/>
      <c r="LQY159" s="937"/>
      <c r="LQZ159" s="937"/>
      <c r="LRA159" s="937"/>
      <c r="LRB159" s="937"/>
      <c r="LRC159" s="937"/>
      <c r="LRD159" s="937"/>
      <c r="LRE159" s="937"/>
      <c r="LRF159" s="937"/>
      <c r="LRG159" s="937"/>
      <c r="LRH159" s="937"/>
      <c r="LRI159" s="937"/>
      <c r="LRJ159" s="937"/>
      <c r="LRK159" s="937"/>
      <c r="LRL159" s="937"/>
      <c r="LRM159" s="937"/>
      <c r="LRN159" s="937"/>
      <c r="LRO159" s="937"/>
      <c r="LRP159" s="937"/>
      <c r="LRQ159" s="937"/>
      <c r="LRR159" s="937"/>
      <c r="LRS159" s="937"/>
      <c r="LRT159" s="937"/>
      <c r="LRU159" s="937"/>
      <c r="LRV159" s="937"/>
      <c r="LRW159" s="937"/>
      <c r="LRX159" s="937"/>
      <c r="LRY159" s="937"/>
      <c r="LRZ159" s="937"/>
      <c r="LSA159" s="937"/>
      <c r="LSB159" s="937"/>
      <c r="LSC159" s="937"/>
      <c r="LSD159" s="937"/>
      <c r="LSE159" s="937"/>
      <c r="LSF159" s="937"/>
      <c r="LSG159" s="937"/>
      <c r="LSH159" s="937"/>
      <c r="LSI159" s="937"/>
      <c r="LSJ159" s="937"/>
      <c r="LSK159" s="937"/>
      <c r="LSL159" s="937"/>
      <c r="LSM159" s="937"/>
      <c r="LSN159" s="937"/>
      <c r="LSO159" s="937"/>
      <c r="LSP159" s="937"/>
      <c r="LSQ159" s="937"/>
      <c r="LSR159" s="937"/>
      <c r="LSS159" s="937"/>
      <c r="LST159" s="937"/>
      <c r="LSU159" s="937"/>
      <c r="LSV159" s="937"/>
      <c r="LSW159" s="937"/>
      <c r="LSX159" s="937"/>
      <c r="LSY159" s="937"/>
      <c r="LSZ159" s="937"/>
      <c r="LTA159" s="937"/>
      <c r="LTB159" s="937"/>
      <c r="LTC159" s="937"/>
      <c r="LTD159" s="937"/>
      <c r="LTE159" s="937"/>
      <c r="LTF159" s="937"/>
      <c r="LTG159" s="937"/>
      <c r="LTH159" s="937"/>
      <c r="LTI159" s="937"/>
      <c r="LTJ159" s="937"/>
      <c r="LTK159" s="937"/>
      <c r="LTL159" s="937"/>
      <c r="LTM159" s="937"/>
      <c r="LTN159" s="937"/>
      <c r="LTO159" s="937"/>
      <c r="LTP159" s="937"/>
      <c r="LTQ159" s="937"/>
      <c r="LTR159" s="937"/>
      <c r="LTS159" s="937"/>
      <c r="LTT159" s="937"/>
      <c r="LTU159" s="937"/>
      <c r="LTV159" s="937"/>
      <c r="LTW159" s="937"/>
      <c r="LTX159" s="937"/>
      <c r="LTY159" s="937"/>
      <c r="LTZ159" s="937"/>
      <c r="LUA159" s="937"/>
      <c r="LUB159" s="937"/>
      <c r="LUC159" s="937"/>
      <c r="LUD159" s="937"/>
      <c r="LUE159" s="937"/>
      <c r="LUF159" s="937"/>
      <c r="LUG159" s="937"/>
      <c r="LUH159" s="937"/>
      <c r="LUI159" s="937"/>
      <c r="LUJ159" s="937"/>
      <c r="LUK159" s="937"/>
      <c r="LUL159" s="937"/>
      <c r="LUM159" s="937"/>
      <c r="LUN159" s="937"/>
      <c r="LUO159" s="937"/>
      <c r="LUP159" s="937"/>
      <c r="LUQ159" s="937"/>
      <c r="LUR159" s="937"/>
      <c r="LUS159" s="937"/>
      <c r="LUT159" s="937"/>
      <c r="LUU159" s="937"/>
      <c r="LUV159" s="937"/>
      <c r="LUW159" s="937"/>
      <c r="LUX159" s="937"/>
      <c r="LUY159" s="937"/>
      <c r="LUZ159" s="937"/>
      <c r="LVA159" s="937"/>
      <c r="LVB159" s="937"/>
      <c r="LVC159" s="937"/>
      <c r="LVD159" s="937"/>
      <c r="LVE159" s="937"/>
      <c r="LVF159" s="937"/>
      <c r="LVG159" s="937"/>
      <c r="LVH159" s="937"/>
      <c r="LVI159" s="937"/>
      <c r="LVJ159" s="937"/>
      <c r="LVK159" s="937"/>
      <c r="LVL159" s="937"/>
      <c r="LVM159" s="937"/>
      <c r="LVN159" s="937"/>
      <c r="LVO159" s="937"/>
      <c r="LVP159" s="937"/>
      <c r="LVQ159" s="937"/>
      <c r="LVR159" s="937"/>
      <c r="LVS159" s="937"/>
      <c r="LVT159" s="937"/>
      <c r="LVU159" s="937"/>
      <c r="LVV159" s="937"/>
      <c r="LVW159" s="937"/>
      <c r="LVX159" s="937"/>
      <c r="LVY159" s="937"/>
      <c r="LVZ159" s="937"/>
      <c r="LWA159" s="937"/>
      <c r="LWB159" s="937"/>
      <c r="LWC159" s="937"/>
      <c r="LWD159" s="937"/>
      <c r="LWE159" s="937"/>
      <c r="LWF159" s="937"/>
      <c r="LWG159" s="937"/>
      <c r="LWH159" s="937"/>
      <c r="LWI159" s="937"/>
      <c r="LWJ159" s="937"/>
      <c r="LWK159" s="937"/>
      <c r="LWL159" s="937"/>
      <c r="LWM159" s="937"/>
      <c r="LWN159" s="937"/>
      <c r="LWO159" s="937"/>
      <c r="LWP159" s="937"/>
      <c r="LWQ159" s="937"/>
      <c r="LWR159" s="937"/>
      <c r="LWS159" s="937"/>
      <c r="LWT159" s="937"/>
      <c r="LWU159" s="937"/>
      <c r="LWV159" s="937"/>
      <c r="LWW159" s="937"/>
      <c r="LWX159" s="937"/>
      <c r="LWY159" s="937"/>
      <c r="LWZ159" s="937"/>
      <c r="LXA159" s="937"/>
      <c r="LXB159" s="937"/>
      <c r="LXC159" s="937"/>
      <c r="LXD159" s="937"/>
      <c r="LXE159" s="937"/>
      <c r="LXF159" s="937"/>
      <c r="LXG159" s="937"/>
      <c r="LXH159" s="937"/>
      <c r="LXI159" s="937"/>
      <c r="LXJ159" s="937"/>
      <c r="LXK159" s="937"/>
      <c r="LXL159" s="937"/>
      <c r="LXM159" s="937"/>
      <c r="LXN159" s="937"/>
      <c r="LXO159" s="937"/>
      <c r="LXP159" s="937"/>
      <c r="LXQ159" s="937"/>
      <c r="LXR159" s="937"/>
      <c r="LXS159" s="937"/>
      <c r="LXT159" s="937"/>
      <c r="LXU159" s="937"/>
      <c r="LXV159" s="937"/>
      <c r="LXW159" s="937"/>
      <c r="LXX159" s="937"/>
      <c r="LXY159" s="937"/>
      <c r="LXZ159" s="937"/>
      <c r="LYA159" s="937"/>
      <c r="LYB159" s="937"/>
      <c r="LYC159" s="937"/>
      <c r="LYD159" s="937"/>
      <c r="LYE159" s="937"/>
      <c r="LYF159" s="937"/>
      <c r="LYG159" s="937"/>
      <c r="LYH159" s="937"/>
      <c r="LYI159" s="937"/>
      <c r="LYJ159" s="937"/>
      <c r="LYK159" s="937"/>
      <c r="LYL159" s="937"/>
      <c r="LYM159" s="937"/>
      <c r="LYN159" s="937"/>
      <c r="LYO159" s="937"/>
      <c r="LYP159" s="937"/>
      <c r="LYQ159" s="937"/>
      <c r="LYR159" s="937"/>
      <c r="LYS159" s="937"/>
      <c r="LYT159" s="937"/>
      <c r="LYU159" s="937"/>
      <c r="LYV159" s="937"/>
      <c r="LYW159" s="937"/>
      <c r="LYX159" s="937"/>
      <c r="LYY159" s="937"/>
      <c r="LYZ159" s="937"/>
      <c r="LZA159" s="937"/>
      <c r="LZB159" s="937"/>
      <c r="LZC159" s="937"/>
      <c r="LZD159" s="937"/>
      <c r="LZE159" s="937"/>
      <c r="LZF159" s="937"/>
      <c r="LZG159" s="937"/>
      <c r="LZH159" s="937"/>
      <c r="LZI159" s="937"/>
      <c r="LZJ159" s="937"/>
      <c r="LZK159" s="937"/>
      <c r="LZL159" s="937"/>
      <c r="LZM159" s="937"/>
      <c r="LZN159" s="937"/>
      <c r="LZO159" s="937"/>
      <c r="LZP159" s="937"/>
      <c r="LZQ159" s="937"/>
      <c r="LZR159" s="937"/>
      <c r="LZS159" s="937"/>
      <c r="LZT159" s="937"/>
      <c r="LZU159" s="937"/>
      <c r="LZV159" s="937"/>
      <c r="LZW159" s="937"/>
      <c r="LZX159" s="937"/>
      <c r="LZY159" s="937"/>
      <c r="LZZ159" s="937"/>
      <c r="MAA159" s="937"/>
      <c r="MAB159" s="937"/>
      <c r="MAC159" s="937"/>
      <c r="MAD159" s="937"/>
      <c r="MAE159" s="937"/>
      <c r="MAF159" s="937"/>
      <c r="MAG159" s="937"/>
      <c r="MAH159" s="937"/>
      <c r="MAI159" s="937"/>
      <c r="MAJ159" s="937"/>
      <c r="MAK159" s="937"/>
      <c r="MAL159" s="937"/>
      <c r="MAM159" s="937"/>
      <c r="MAN159" s="937"/>
      <c r="MAO159" s="937"/>
      <c r="MAP159" s="937"/>
      <c r="MAQ159" s="937"/>
      <c r="MAR159" s="937"/>
      <c r="MAS159" s="937"/>
      <c r="MAT159" s="937"/>
      <c r="MAU159" s="937"/>
      <c r="MAV159" s="937"/>
      <c r="MAW159" s="937"/>
      <c r="MAX159" s="937"/>
      <c r="MAY159" s="937"/>
      <c r="MAZ159" s="937"/>
      <c r="MBA159" s="937"/>
      <c r="MBB159" s="937"/>
      <c r="MBC159" s="937"/>
      <c r="MBD159" s="937"/>
      <c r="MBE159" s="937"/>
      <c r="MBF159" s="937"/>
      <c r="MBG159" s="937"/>
      <c r="MBH159" s="937"/>
      <c r="MBI159" s="937"/>
      <c r="MBJ159" s="937"/>
      <c r="MBK159" s="937"/>
      <c r="MBL159" s="937"/>
      <c r="MBM159" s="937"/>
      <c r="MBN159" s="937"/>
      <c r="MBO159" s="937"/>
      <c r="MBP159" s="937"/>
      <c r="MBQ159" s="937"/>
      <c r="MBR159" s="937"/>
      <c r="MBS159" s="937"/>
      <c r="MBT159" s="937"/>
      <c r="MBU159" s="937"/>
      <c r="MBV159" s="937"/>
      <c r="MBW159" s="937"/>
      <c r="MBX159" s="937"/>
      <c r="MBY159" s="937"/>
      <c r="MBZ159" s="937"/>
      <c r="MCA159" s="937"/>
      <c r="MCB159" s="937"/>
      <c r="MCC159" s="937"/>
      <c r="MCD159" s="937"/>
      <c r="MCE159" s="937"/>
      <c r="MCF159" s="937"/>
      <c r="MCG159" s="937"/>
      <c r="MCH159" s="937"/>
      <c r="MCI159" s="937"/>
      <c r="MCJ159" s="937"/>
      <c r="MCK159" s="937"/>
      <c r="MCL159" s="937"/>
      <c r="MCM159" s="937"/>
      <c r="MCN159" s="937"/>
      <c r="MCO159" s="937"/>
      <c r="MCP159" s="937"/>
      <c r="MCQ159" s="937"/>
      <c r="MCR159" s="937"/>
      <c r="MCS159" s="937"/>
      <c r="MCT159" s="937"/>
      <c r="MCU159" s="937"/>
      <c r="MCV159" s="937"/>
      <c r="MCW159" s="937"/>
      <c r="MCX159" s="937"/>
      <c r="MCY159" s="937"/>
      <c r="MCZ159" s="937"/>
      <c r="MDA159" s="937"/>
      <c r="MDB159" s="937"/>
      <c r="MDC159" s="937"/>
      <c r="MDD159" s="937"/>
      <c r="MDE159" s="937"/>
      <c r="MDF159" s="937"/>
      <c r="MDG159" s="937"/>
      <c r="MDH159" s="937"/>
      <c r="MDI159" s="937"/>
      <c r="MDJ159" s="937"/>
      <c r="MDK159" s="937"/>
      <c r="MDL159" s="937"/>
      <c r="MDM159" s="937"/>
      <c r="MDN159" s="937"/>
      <c r="MDO159" s="937"/>
      <c r="MDP159" s="937"/>
      <c r="MDQ159" s="937"/>
      <c r="MDR159" s="937"/>
      <c r="MDS159" s="937"/>
      <c r="MDT159" s="937"/>
      <c r="MDU159" s="937"/>
      <c r="MDV159" s="937"/>
      <c r="MDW159" s="937"/>
      <c r="MDX159" s="937"/>
      <c r="MDY159" s="937"/>
      <c r="MDZ159" s="937"/>
      <c r="MEA159" s="937"/>
      <c r="MEB159" s="937"/>
      <c r="MEC159" s="937"/>
      <c r="MED159" s="937"/>
      <c r="MEE159" s="937"/>
      <c r="MEF159" s="937"/>
      <c r="MEG159" s="937"/>
      <c r="MEH159" s="937"/>
      <c r="MEI159" s="937"/>
      <c r="MEJ159" s="937"/>
      <c r="MEK159" s="937"/>
      <c r="MEL159" s="937"/>
      <c r="MEM159" s="937"/>
      <c r="MEN159" s="937"/>
      <c r="MEO159" s="937"/>
      <c r="MEP159" s="937"/>
      <c r="MEQ159" s="937"/>
      <c r="MER159" s="937"/>
      <c r="MES159" s="937"/>
      <c r="MET159" s="937"/>
      <c r="MEU159" s="937"/>
      <c r="MEV159" s="937"/>
      <c r="MEW159" s="937"/>
      <c r="MEX159" s="937"/>
      <c r="MEY159" s="937"/>
      <c r="MEZ159" s="937"/>
      <c r="MFA159" s="937"/>
      <c r="MFB159" s="937"/>
      <c r="MFC159" s="937"/>
      <c r="MFD159" s="937"/>
      <c r="MFE159" s="937"/>
      <c r="MFF159" s="937"/>
      <c r="MFG159" s="937"/>
      <c r="MFH159" s="937"/>
      <c r="MFI159" s="937"/>
      <c r="MFJ159" s="937"/>
      <c r="MFK159" s="937"/>
      <c r="MFL159" s="937"/>
      <c r="MFM159" s="937"/>
      <c r="MFN159" s="937"/>
      <c r="MFO159" s="937"/>
      <c r="MFP159" s="937"/>
      <c r="MFQ159" s="937"/>
      <c r="MFR159" s="937"/>
      <c r="MFS159" s="937"/>
      <c r="MFT159" s="937"/>
      <c r="MFU159" s="937"/>
      <c r="MFV159" s="937"/>
      <c r="MFW159" s="937"/>
      <c r="MFX159" s="937"/>
      <c r="MFY159" s="937"/>
      <c r="MFZ159" s="937"/>
      <c r="MGA159" s="937"/>
      <c r="MGB159" s="937"/>
      <c r="MGC159" s="937"/>
      <c r="MGD159" s="937"/>
      <c r="MGE159" s="937"/>
      <c r="MGF159" s="937"/>
      <c r="MGG159" s="937"/>
      <c r="MGH159" s="937"/>
      <c r="MGI159" s="937"/>
      <c r="MGJ159" s="937"/>
      <c r="MGK159" s="937"/>
      <c r="MGL159" s="937"/>
      <c r="MGM159" s="937"/>
      <c r="MGN159" s="937"/>
      <c r="MGO159" s="937"/>
      <c r="MGP159" s="937"/>
      <c r="MGQ159" s="937"/>
      <c r="MGR159" s="937"/>
      <c r="MGS159" s="937"/>
      <c r="MGT159" s="937"/>
      <c r="MGU159" s="937"/>
      <c r="MGV159" s="937"/>
      <c r="MGW159" s="937"/>
      <c r="MGX159" s="937"/>
      <c r="MGY159" s="937"/>
      <c r="MGZ159" s="937"/>
      <c r="MHA159" s="937"/>
      <c r="MHB159" s="937"/>
      <c r="MHC159" s="937"/>
      <c r="MHD159" s="937"/>
      <c r="MHE159" s="937"/>
      <c r="MHF159" s="937"/>
      <c r="MHG159" s="937"/>
      <c r="MHH159" s="937"/>
      <c r="MHI159" s="937"/>
      <c r="MHJ159" s="937"/>
      <c r="MHK159" s="937"/>
      <c r="MHL159" s="937"/>
      <c r="MHM159" s="937"/>
      <c r="MHN159" s="937"/>
      <c r="MHO159" s="937"/>
      <c r="MHP159" s="937"/>
      <c r="MHQ159" s="937"/>
      <c r="MHR159" s="937"/>
      <c r="MHS159" s="937"/>
      <c r="MHT159" s="937"/>
      <c r="MHU159" s="937"/>
      <c r="MHV159" s="937"/>
      <c r="MHW159" s="937"/>
      <c r="MHX159" s="937"/>
      <c r="MHY159" s="937"/>
      <c r="MHZ159" s="937"/>
      <c r="MIA159" s="937"/>
      <c r="MIB159" s="937"/>
      <c r="MIC159" s="937"/>
      <c r="MID159" s="937"/>
      <c r="MIE159" s="937"/>
      <c r="MIF159" s="937"/>
      <c r="MIG159" s="937"/>
      <c r="MIH159" s="937"/>
      <c r="MII159" s="937"/>
      <c r="MIJ159" s="937"/>
      <c r="MIK159" s="937"/>
      <c r="MIL159" s="937"/>
      <c r="MIM159" s="937"/>
      <c r="MIN159" s="937"/>
      <c r="MIO159" s="937"/>
      <c r="MIP159" s="937"/>
      <c r="MIQ159" s="937"/>
      <c r="MIR159" s="937"/>
      <c r="MIS159" s="937"/>
      <c r="MIT159" s="937"/>
      <c r="MIU159" s="937"/>
      <c r="MIV159" s="937"/>
      <c r="MIW159" s="937"/>
      <c r="MIX159" s="937"/>
      <c r="MIY159" s="937"/>
      <c r="MIZ159" s="937"/>
      <c r="MJA159" s="937"/>
      <c r="MJB159" s="937"/>
      <c r="MJC159" s="937"/>
      <c r="MJD159" s="937"/>
      <c r="MJE159" s="937"/>
      <c r="MJF159" s="937"/>
      <c r="MJG159" s="937"/>
      <c r="MJH159" s="937"/>
      <c r="MJI159" s="937"/>
      <c r="MJJ159" s="937"/>
      <c r="MJK159" s="937"/>
      <c r="MJL159" s="937"/>
      <c r="MJM159" s="937"/>
      <c r="MJN159" s="937"/>
      <c r="MJO159" s="937"/>
      <c r="MJP159" s="937"/>
      <c r="MJQ159" s="937"/>
      <c r="MJR159" s="937"/>
      <c r="MJS159" s="937"/>
      <c r="MJT159" s="937"/>
      <c r="MJU159" s="937"/>
      <c r="MJV159" s="937"/>
      <c r="MJW159" s="937"/>
      <c r="MJX159" s="937"/>
      <c r="MJY159" s="937"/>
      <c r="MJZ159" s="937"/>
      <c r="MKA159" s="937"/>
      <c r="MKB159" s="937"/>
      <c r="MKC159" s="937"/>
      <c r="MKD159" s="937"/>
      <c r="MKE159" s="937"/>
      <c r="MKF159" s="937"/>
      <c r="MKG159" s="937"/>
      <c r="MKH159" s="937"/>
      <c r="MKI159" s="937"/>
      <c r="MKJ159" s="937"/>
      <c r="MKK159" s="937"/>
      <c r="MKL159" s="937"/>
      <c r="MKM159" s="937"/>
      <c r="MKN159" s="937"/>
      <c r="MKO159" s="937"/>
      <c r="MKP159" s="937"/>
      <c r="MKQ159" s="937"/>
      <c r="MKR159" s="937"/>
      <c r="MKS159" s="937"/>
      <c r="MKT159" s="937"/>
      <c r="MKU159" s="937"/>
      <c r="MKV159" s="937"/>
      <c r="MKW159" s="937"/>
      <c r="MKX159" s="937"/>
      <c r="MKY159" s="937"/>
      <c r="MKZ159" s="937"/>
      <c r="MLA159" s="937"/>
      <c r="MLB159" s="937"/>
      <c r="MLC159" s="937"/>
      <c r="MLD159" s="937"/>
      <c r="MLE159" s="937"/>
      <c r="MLF159" s="937"/>
      <c r="MLG159" s="937"/>
      <c r="MLH159" s="937"/>
      <c r="MLI159" s="937"/>
      <c r="MLJ159" s="937"/>
      <c r="MLK159" s="937"/>
      <c r="MLL159" s="937"/>
      <c r="MLM159" s="937"/>
      <c r="MLN159" s="937"/>
      <c r="MLO159" s="937"/>
      <c r="MLP159" s="937"/>
      <c r="MLQ159" s="937"/>
      <c r="MLR159" s="937"/>
      <c r="MLS159" s="937"/>
      <c r="MLT159" s="937"/>
      <c r="MLU159" s="937"/>
      <c r="MLV159" s="937"/>
      <c r="MLW159" s="937"/>
      <c r="MLX159" s="937"/>
      <c r="MLY159" s="937"/>
      <c r="MLZ159" s="937"/>
      <c r="MMA159" s="937"/>
      <c r="MMB159" s="937"/>
      <c r="MMC159" s="937"/>
      <c r="MMD159" s="937"/>
      <c r="MME159" s="937"/>
      <c r="MMF159" s="937"/>
      <c r="MMG159" s="937"/>
      <c r="MMH159" s="937"/>
      <c r="MMI159" s="937"/>
      <c r="MMJ159" s="937"/>
      <c r="MMK159" s="937"/>
      <c r="MML159" s="937"/>
      <c r="MMM159" s="937"/>
      <c r="MMN159" s="937"/>
      <c r="MMO159" s="937"/>
      <c r="MMP159" s="937"/>
      <c r="MMQ159" s="937"/>
      <c r="MMR159" s="937"/>
      <c r="MMS159" s="937"/>
      <c r="MMT159" s="937"/>
      <c r="MMU159" s="937"/>
      <c r="MMV159" s="937"/>
      <c r="MMW159" s="937"/>
      <c r="MMX159" s="937"/>
      <c r="MMY159" s="937"/>
      <c r="MMZ159" s="937"/>
      <c r="MNA159" s="937"/>
      <c r="MNB159" s="937"/>
      <c r="MNC159" s="937"/>
      <c r="MND159" s="937"/>
      <c r="MNE159" s="937"/>
      <c r="MNF159" s="937"/>
      <c r="MNG159" s="937"/>
      <c r="MNH159" s="937"/>
      <c r="MNI159" s="937"/>
      <c r="MNJ159" s="937"/>
      <c r="MNK159" s="937"/>
      <c r="MNL159" s="937"/>
      <c r="MNM159" s="937"/>
      <c r="MNN159" s="937"/>
      <c r="MNO159" s="937"/>
      <c r="MNP159" s="937"/>
      <c r="MNQ159" s="937"/>
      <c r="MNR159" s="937"/>
      <c r="MNS159" s="937"/>
      <c r="MNT159" s="937"/>
      <c r="MNU159" s="937"/>
      <c r="MNV159" s="937"/>
      <c r="MNW159" s="937"/>
      <c r="MNX159" s="937"/>
      <c r="MNY159" s="937"/>
      <c r="MNZ159" s="937"/>
      <c r="MOA159" s="937"/>
      <c r="MOB159" s="937"/>
      <c r="MOC159" s="937"/>
      <c r="MOD159" s="937"/>
      <c r="MOE159" s="937"/>
      <c r="MOF159" s="937"/>
      <c r="MOG159" s="937"/>
      <c r="MOH159" s="937"/>
      <c r="MOI159" s="937"/>
      <c r="MOJ159" s="937"/>
      <c r="MOK159" s="937"/>
      <c r="MOL159" s="937"/>
      <c r="MOM159" s="937"/>
      <c r="MON159" s="937"/>
      <c r="MOO159" s="937"/>
      <c r="MOP159" s="937"/>
      <c r="MOQ159" s="937"/>
      <c r="MOR159" s="937"/>
      <c r="MOS159" s="937"/>
      <c r="MOT159" s="937"/>
      <c r="MOU159" s="937"/>
      <c r="MOV159" s="937"/>
      <c r="MOW159" s="937"/>
      <c r="MOX159" s="937"/>
      <c r="MOY159" s="937"/>
      <c r="MOZ159" s="937"/>
      <c r="MPA159" s="937"/>
      <c r="MPB159" s="937"/>
      <c r="MPC159" s="937"/>
      <c r="MPD159" s="937"/>
      <c r="MPE159" s="937"/>
      <c r="MPF159" s="937"/>
      <c r="MPG159" s="937"/>
      <c r="MPH159" s="937"/>
      <c r="MPI159" s="937"/>
      <c r="MPJ159" s="937"/>
      <c r="MPK159" s="937"/>
      <c r="MPL159" s="937"/>
      <c r="MPM159" s="937"/>
      <c r="MPN159" s="937"/>
      <c r="MPO159" s="937"/>
      <c r="MPP159" s="937"/>
      <c r="MPQ159" s="937"/>
      <c r="MPR159" s="937"/>
      <c r="MPS159" s="937"/>
      <c r="MPT159" s="937"/>
      <c r="MPU159" s="937"/>
      <c r="MPV159" s="937"/>
      <c r="MPW159" s="937"/>
      <c r="MPX159" s="937"/>
      <c r="MPY159" s="937"/>
      <c r="MPZ159" s="937"/>
      <c r="MQA159" s="937"/>
      <c r="MQB159" s="937"/>
      <c r="MQC159" s="937"/>
      <c r="MQD159" s="937"/>
      <c r="MQE159" s="937"/>
      <c r="MQF159" s="937"/>
      <c r="MQG159" s="937"/>
      <c r="MQH159" s="937"/>
      <c r="MQI159" s="937"/>
      <c r="MQJ159" s="937"/>
      <c r="MQK159" s="937"/>
      <c r="MQL159" s="937"/>
      <c r="MQM159" s="937"/>
      <c r="MQN159" s="937"/>
      <c r="MQO159" s="937"/>
      <c r="MQP159" s="937"/>
      <c r="MQQ159" s="937"/>
      <c r="MQR159" s="937"/>
      <c r="MQS159" s="937"/>
      <c r="MQT159" s="937"/>
      <c r="MQU159" s="937"/>
      <c r="MQV159" s="937"/>
      <c r="MQW159" s="937"/>
      <c r="MQX159" s="937"/>
      <c r="MQY159" s="937"/>
      <c r="MQZ159" s="937"/>
      <c r="MRA159" s="937"/>
      <c r="MRB159" s="937"/>
      <c r="MRC159" s="937"/>
      <c r="MRD159" s="937"/>
      <c r="MRE159" s="937"/>
      <c r="MRF159" s="937"/>
      <c r="MRG159" s="937"/>
      <c r="MRH159" s="937"/>
      <c r="MRI159" s="937"/>
      <c r="MRJ159" s="937"/>
      <c r="MRK159" s="937"/>
      <c r="MRL159" s="937"/>
      <c r="MRM159" s="937"/>
      <c r="MRN159" s="937"/>
      <c r="MRO159" s="937"/>
      <c r="MRP159" s="937"/>
      <c r="MRQ159" s="937"/>
      <c r="MRR159" s="937"/>
      <c r="MRS159" s="937"/>
      <c r="MRT159" s="937"/>
      <c r="MRU159" s="937"/>
      <c r="MRV159" s="937"/>
      <c r="MRW159" s="937"/>
      <c r="MRX159" s="937"/>
      <c r="MRY159" s="937"/>
      <c r="MRZ159" s="937"/>
      <c r="MSA159" s="937"/>
      <c r="MSB159" s="937"/>
      <c r="MSC159" s="937"/>
      <c r="MSD159" s="937"/>
      <c r="MSE159" s="937"/>
      <c r="MSF159" s="937"/>
      <c r="MSG159" s="937"/>
      <c r="MSH159" s="937"/>
      <c r="MSI159" s="937"/>
      <c r="MSJ159" s="937"/>
      <c r="MSK159" s="937"/>
      <c r="MSL159" s="937"/>
      <c r="MSM159" s="937"/>
      <c r="MSN159" s="937"/>
      <c r="MSO159" s="937"/>
      <c r="MSP159" s="937"/>
      <c r="MSQ159" s="937"/>
      <c r="MSR159" s="937"/>
      <c r="MSS159" s="937"/>
      <c r="MST159" s="937"/>
      <c r="MSU159" s="937"/>
      <c r="MSV159" s="937"/>
      <c r="MSW159" s="937"/>
      <c r="MSX159" s="937"/>
      <c r="MSY159" s="937"/>
      <c r="MSZ159" s="937"/>
      <c r="MTA159" s="937"/>
      <c r="MTB159" s="937"/>
      <c r="MTC159" s="937"/>
      <c r="MTD159" s="937"/>
      <c r="MTE159" s="937"/>
      <c r="MTF159" s="937"/>
      <c r="MTG159" s="937"/>
      <c r="MTH159" s="937"/>
      <c r="MTI159" s="937"/>
      <c r="MTJ159" s="937"/>
      <c r="MTK159" s="937"/>
      <c r="MTL159" s="937"/>
      <c r="MTM159" s="937"/>
      <c r="MTN159" s="937"/>
      <c r="MTO159" s="937"/>
      <c r="MTP159" s="937"/>
      <c r="MTQ159" s="937"/>
      <c r="MTR159" s="937"/>
      <c r="MTS159" s="937"/>
      <c r="MTT159" s="937"/>
      <c r="MTU159" s="937"/>
      <c r="MTV159" s="937"/>
      <c r="MTW159" s="937"/>
      <c r="MTX159" s="937"/>
      <c r="MTY159" s="937"/>
      <c r="MTZ159" s="937"/>
      <c r="MUA159" s="937"/>
      <c r="MUB159" s="937"/>
      <c r="MUC159" s="937"/>
      <c r="MUD159" s="937"/>
      <c r="MUE159" s="937"/>
      <c r="MUF159" s="937"/>
      <c r="MUG159" s="937"/>
      <c r="MUH159" s="937"/>
      <c r="MUI159" s="937"/>
      <c r="MUJ159" s="937"/>
      <c r="MUK159" s="937"/>
      <c r="MUL159" s="937"/>
      <c r="MUM159" s="937"/>
      <c r="MUN159" s="937"/>
      <c r="MUO159" s="937"/>
      <c r="MUP159" s="937"/>
      <c r="MUQ159" s="937"/>
      <c r="MUR159" s="937"/>
      <c r="MUS159" s="937"/>
      <c r="MUT159" s="937"/>
      <c r="MUU159" s="937"/>
      <c r="MUV159" s="937"/>
      <c r="MUW159" s="937"/>
      <c r="MUX159" s="937"/>
      <c r="MUY159" s="937"/>
      <c r="MUZ159" s="937"/>
      <c r="MVA159" s="937"/>
      <c r="MVB159" s="937"/>
      <c r="MVC159" s="937"/>
      <c r="MVD159" s="937"/>
      <c r="MVE159" s="937"/>
      <c r="MVF159" s="937"/>
      <c r="MVG159" s="937"/>
      <c r="MVH159" s="937"/>
      <c r="MVI159" s="937"/>
      <c r="MVJ159" s="937"/>
      <c r="MVK159" s="937"/>
      <c r="MVL159" s="937"/>
      <c r="MVM159" s="937"/>
      <c r="MVN159" s="937"/>
      <c r="MVO159" s="937"/>
      <c r="MVP159" s="937"/>
      <c r="MVQ159" s="937"/>
      <c r="MVR159" s="937"/>
      <c r="MVS159" s="937"/>
      <c r="MVT159" s="937"/>
      <c r="MVU159" s="937"/>
      <c r="MVV159" s="937"/>
      <c r="MVW159" s="937"/>
      <c r="MVX159" s="937"/>
      <c r="MVY159" s="937"/>
      <c r="MVZ159" s="937"/>
      <c r="MWA159" s="937"/>
      <c r="MWB159" s="937"/>
      <c r="MWC159" s="937"/>
      <c r="MWD159" s="937"/>
      <c r="MWE159" s="937"/>
      <c r="MWF159" s="937"/>
      <c r="MWG159" s="937"/>
      <c r="MWH159" s="937"/>
      <c r="MWI159" s="937"/>
      <c r="MWJ159" s="937"/>
      <c r="MWK159" s="937"/>
      <c r="MWL159" s="937"/>
      <c r="MWM159" s="937"/>
      <c r="MWN159" s="937"/>
      <c r="MWO159" s="937"/>
      <c r="MWP159" s="937"/>
      <c r="MWQ159" s="937"/>
      <c r="MWR159" s="937"/>
      <c r="MWS159" s="937"/>
      <c r="MWT159" s="937"/>
      <c r="MWU159" s="937"/>
      <c r="MWV159" s="937"/>
      <c r="MWW159" s="937"/>
      <c r="MWX159" s="937"/>
      <c r="MWY159" s="937"/>
      <c r="MWZ159" s="937"/>
      <c r="MXA159" s="937"/>
      <c r="MXB159" s="937"/>
      <c r="MXC159" s="937"/>
      <c r="MXD159" s="937"/>
      <c r="MXE159" s="937"/>
      <c r="MXF159" s="937"/>
      <c r="MXG159" s="937"/>
      <c r="MXH159" s="937"/>
      <c r="MXI159" s="937"/>
      <c r="MXJ159" s="937"/>
      <c r="MXK159" s="937"/>
      <c r="MXL159" s="937"/>
      <c r="MXM159" s="937"/>
      <c r="MXN159" s="937"/>
      <c r="MXO159" s="937"/>
      <c r="MXP159" s="937"/>
      <c r="MXQ159" s="937"/>
      <c r="MXR159" s="937"/>
      <c r="MXS159" s="937"/>
      <c r="MXT159" s="937"/>
      <c r="MXU159" s="937"/>
      <c r="MXV159" s="937"/>
      <c r="MXW159" s="937"/>
      <c r="MXX159" s="937"/>
      <c r="MXY159" s="937"/>
      <c r="MXZ159" s="937"/>
      <c r="MYA159" s="937"/>
      <c r="MYB159" s="937"/>
      <c r="MYC159" s="937"/>
      <c r="MYD159" s="937"/>
      <c r="MYE159" s="937"/>
      <c r="MYF159" s="937"/>
      <c r="MYG159" s="937"/>
      <c r="MYH159" s="937"/>
      <c r="MYI159" s="937"/>
      <c r="MYJ159" s="937"/>
      <c r="MYK159" s="937"/>
      <c r="MYL159" s="937"/>
      <c r="MYM159" s="937"/>
      <c r="MYN159" s="937"/>
      <c r="MYO159" s="937"/>
      <c r="MYP159" s="937"/>
      <c r="MYQ159" s="937"/>
      <c r="MYR159" s="937"/>
      <c r="MYS159" s="937"/>
      <c r="MYT159" s="937"/>
      <c r="MYU159" s="937"/>
      <c r="MYV159" s="937"/>
      <c r="MYW159" s="937"/>
      <c r="MYX159" s="937"/>
      <c r="MYY159" s="937"/>
      <c r="MYZ159" s="937"/>
      <c r="MZA159" s="937"/>
      <c r="MZB159" s="937"/>
      <c r="MZC159" s="937"/>
      <c r="MZD159" s="937"/>
      <c r="MZE159" s="937"/>
      <c r="MZF159" s="937"/>
      <c r="MZG159" s="937"/>
      <c r="MZH159" s="937"/>
      <c r="MZI159" s="937"/>
      <c r="MZJ159" s="937"/>
      <c r="MZK159" s="937"/>
      <c r="MZL159" s="937"/>
      <c r="MZM159" s="937"/>
      <c r="MZN159" s="937"/>
      <c r="MZO159" s="937"/>
      <c r="MZP159" s="937"/>
      <c r="MZQ159" s="937"/>
      <c r="MZR159" s="937"/>
      <c r="MZS159" s="937"/>
      <c r="MZT159" s="937"/>
      <c r="MZU159" s="937"/>
      <c r="MZV159" s="937"/>
      <c r="MZW159" s="937"/>
      <c r="MZX159" s="937"/>
      <c r="MZY159" s="937"/>
      <c r="MZZ159" s="937"/>
      <c r="NAA159" s="937"/>
      <c r="NAB159" s="937"/>
      <c r="NAC159" s="937"/>
      <c r="NAD159" s="937"/>
      <c r="NAE159" s="937"/>
      <c r="NAF159" s="937"/>
      <c r="NAG159" s="937"/>
      <c r="NAH159" s="937"/>
      <c r="NAI159" s="937"/>
      <c r="NAJ159" s="937"/>
      <c r="NAK159" s="937"/>
      <c r="NAL159" s="937"/>
      <c r="NAM159" s="937"/>
      <c r="NAN159" s="937"/>
      <c r="NAO159" s="937"/>
      <c r="NAP159" s="937"/>
      <c r="NAQ159" s="937"/>
      <c r="NAR159" s="937"/>
      <c r="NAS159" s="937"/>
      <c r="NAT159" s="937"/>
      <c r="NAU159" s="937"/>
      <c r="NAV159" s="937"/>
      <c r="NAW159" s="937"/>
      <c r="NAX159" s="937"/>
      <c r="NAY159" s="937"/>
      <c r="NAZ159" s="937"/>
      <c r="NBA159" s="937"/>
      <c r="NBB159" s="937"/>
      <c r="NBC159" s="937"/>
      <c r="NBD159" s="937"/>
      <c r="NBE159" s="937"/>
      <c r="NBF159" s="937"/>
      <c r="NBG159" s="937"/>
      <c r="NBH159" s="937"/>
      <c r="NBI159" s="937"/>
      <c r="NBJ159" s="937"/>
      <c r="NBK159" s="937"/>
      <c r="NBL159" s="937"/>
      <c r="NBM159" s="937"/>
      <c r="NBN159" s="937"/>
      <c r="NBO159" s="937"/>
      <c r="NBP159" s="937"/>
      <c r="NBQ159" s="937"/>
      <c r="NBR159" s="937"/>
      <c r="NBS159" s="937"/>
      <c r="NBT159" s="937"/>
      <c r="NBU159" s="937"/>
      <c r="NBV159" s="937"/>
      <c r="NBW159" s="937"/>
      <c r="NBX159" s="937"/>
      <c r="NBY159" s="937"/>
      <c r="NBZ159" s="937"/>
      <c r="NCA159" s="937"/>
      <c r="NCB159" s="937"/>
      <c r="NCC159" s="937"/>
      <c r="NCD159" s="937"/>
      <c r="NCE159" s="937"/>
      <c r="NCF159" s="937"/>
      <c r="NCG159" s="937"/>
      <c r="NCH159" s="937"/>
      <c r="NCI159" s="937"/>
      <c r="NCJ159" s="937"/>
      <c r="NCK159" s="937"/>
      <c r="NCL159" s="937"/>
      <c r="NCM159" s="937"/>
      <c r="NCN159" s="937"/>
      <c r="NCO159" s="937"/>
      <c r="NCP159" s="937"/>
      <c r="NCQ159" s="937"/>
      <c r="NCR159" s="937"/>
      <c r="NCS159" s="937"/>
      <c r="NCT159" s="937"/>
      <c r="NCU159" s="937"/>
      <c r="NCV159" s="937"/>
      <c r="NCW159" s="937"/>
      <c r="NCX159" s="937"/>
      <c r="NCY159" s="937"/>
      <c r="NCZ159" s="937"/>
      <c r="NDA159" s="937"/>
      <c r="NDB159" s="937"/>
      <c r="NDC159" s="937"/>
      <c r="NDD159" s="937"/>
      <c r="NDE159" s="937"/>
      <c r="NDF159" s="937"/>
      <c r="NDG159" s="937"/>
      <c r="NDH159" s="937"/>
      <c r="NDI159" s="937"/>
      <c r="NDJ159" s="937"/>
      <c r="NDK159" s="937"/>
      <c r="NDL159" s="937"/>
      <c r="NDM159" s="937"/>
      <c r="NDN159" s="937"/>
      <c r="NDO159" s="937"/>
      <c r="NDP159" s="937"/>
      <c r="NDQ159" s="937"/>
      <c r="NDR159" s="937"/>
      <c r="NDS159" s="937"/>
      <c r="NDT159" s="937"/>
      <c r="NDU159" s="937"/>
      <c r="NDV159" s="937"/>
      <c r="NDW159" s="937"/>
      <c r="NDX159" s="937"/>
      <c r="NDY159" s="937"/>
      <c r="NDZ159" s="937"/>
      <c r="NEA159" s="937"/>
      <c r="NEB159" s="937"/>
      <c r="NEC159" s="937"/>
      <c r="NED159" s="937"/>
      <c r="NEE159" s="937"/>
      <c r="NEF159" s="937"/>
      <c r="NEG159" s="937"/>
      <c r="NEH159" s="937"/>
      <c r="NEI159" s="937"/>
      <c r="NEJ159" s="937"/>
      <c r="NEK159" s="937"/>
      <c r="NEL159" s="937"/>
      <c r="NEM159" s="937"/>
      <c r="NEN159" s="937"/>
      <c r="NEO159" s="937"/>
      <c r="NEP159" s="937"/>
      <c r="NEQ159" s="937"/>
      <c r="NER159" s="937"/>
      <c r="NES159" s="937"/>
      <c r="NET159" s="937"/>
      <c r="NEU159" s="937"/>
      <c r="NEV159" s="937"/>
      <c r="NEW159" s="937"/>
      <c r="NEX159" s="937"/>
      <c r="NEY159" s="937"/>
      <c r="NEZ159" s="937"/>
      <c r="NFA159" s="937"/>
      <c r="NFB159" s="937"/>
      <c r="NFC159" s="937"/>
      <c r="NFD159" s="937"/>
      <c r="NFE159" s="937"/>
      <c r="NFF159" s="937"/>
      <c r="NFG159" s="937"/>
      <c r="NFH159" s="937"/>
      <c r="NFI159" s="937"/>
      <c r="NFJ159" s="937"/>
      <c r="NFK159" s="937"/>
      <c r="NFL159" s="937"/>
      <c r="NFM159" s="937"/>
      <c r="NFN159" s="937"/>
      <c r="NFO159" s="937"/>
      <c r="NFP159" s="937"/>
      <c r="NFQ159" s="937"/>
      <c r="NFR159" s="937"/>
      <c r="NFS159" s="937"/>
      <c r="NFT159" s="937"/>
      <c r="NFU159" s="937"/>
      <c r="NFV159" s="937"/>
      <c r="NFW159" s="937"/>
      <c r="NFX159" s="937"/>
      <c r="NFY159" s="937"/>
      <c r="NFZ159" s="937"/>
      <c r="NGA159" s="937"/>
      <c r="NGB159" s="937"/>
      <c r="NGC159" s="937"/>
      <c r="NGD159" s="937"/>
      <c r="NGE159" s="937"/>
      <c r="NGF159" s="937"/>
      <c r="NGG159" s="937"/>
      <c r="NGH159" s="937"/>
      <c r="NGI159" s="937"/>
      <c r="NGJ159" s="937"/>
      <c r="NGK159" s="937"/>
      <c r="NGL159" s="937"/>
      <c r="NGM159" s="937"/>
      <c r="NGN159" s="937"/>
      <c r="NGO159" s="937"/>
      <c r="NGP159" s="937"/>
      <c r="NGQ159" s="937"/>
      <c r="NGR159" s="937"/>
      <c r="NGS159" s="937"/>
      <c r="NGT159" s="937"/>
      <c r="NGU159" s="937"/>
      <c r="NGV159" s="937"/>
      <c r="NGW159" s="937"/>
      <c r="NGX159" s="937"/>
      <c r="NGY159" s="937"/>
      <c r="NGZ159" s="937"/>
      <c r="NHA159" s="937"/>
      <c r="NHB159" s="937"/>
      <c r="NHC159" s="937"/>
      <c r="NHD159" s="937"/>
      <c r="NHE159" s="937"/>
      <c r="NHF159" s="937"/>
      <c r="NHG159" s="937"/>
      <c r="NHH159" s="937"/>
      <c r="NHI159" s="937"/>
      <c r="NHJ159" s="937"/>
      <c r="NHK159" s="937"/>
      <c r="NHL159" s="937"/>
      <c r="NHM159" s="937"/>
      <c r="NHN159" s="937"/>
      <c r="NHO159" s="937"/>
      <c r="NHP159" s="937"/>
      <c r="NHQ159" s="937"/>
      <c r="NHR159" s="937"/>
      <c r="NHS159" s="937"/>
      <c r="NHT159" s="937"/>
      <c r="NHU159" s="937"/>
      <c r="NHV159" s="937"/>
      <c r="NHW159" s="937"/>
      <c r="NHX159" s="937"/>
      <c r="NHY159" s="937"/>
      <c r="NHZ159" s="937"/>
      <c r="NIA159" s="937"/>
      <c r="NIB159" s="937"/>
      <c r="NIC159" s="937"/>
      <c r="NID159" s="937"/>
      <c r="NIE159" s="937"/>
      <c r="NIF159" s="937"/>
      <c r="NIG159" s="937"/>
      <c r="NIH159" s="937"/>
      <c r="NII159" s="937"/>
      <c r="NIJ159" s="937"/>
      <c r="NIK159" s="937"/>
      <c r="NIL159" s="937"/>
      <c r="NIM159" s="937"/>
      <c r="NIN159" s="937"/>
      <c r="NIO159" s="937"/>
      <c r="NIP159" s="937"/>
      <c r="NIQ159" s="937"/>
      <c r="NIR159" s="937"/>
      <c r="NIS159" s="937"/>
      <c r="NIT159" s="937"/>
      <c r="NIU159" s="937"/>
      <c r="NIV159" s="937"/>
      <c r="NIW159" s="937"/>
      <c r="NIX159" s="937"/>
      <c r="NIY159" s="937"/>
      <c r="NIZ159" s="937"/>
      <c r="NJA159" s="937"/>
      <c r="NJB159" s="937"/>
      <c r="NJC159" s="937"/>
      <c r="NJD159" s="937"/>
      <c r="NJE159" s="937"/>
      <c r="NJF159" s="937"/>
      <c r="NJG159" s="937"/>
      <c r="NJH159" s="937"/>
      <c r="NJI159" s="937"/>
      <c r="NJJ159" s="937"/>
      <c r="NJK159" s="937"/>
      <c r="NJL159" s="937"/>
      <c r="NJM159" s="937"/>
      <c r="NJN159" s="937"/>
      <c r="NJO159" s="937"/>
      <c r="NJP159" s="937"/>
      <c r="NJQ159" s="937"/>
      <c r="NJR159" s="937"/>
      <c r="NJS159" s="937"/>
      <c r="NJT159" s="937"/>
      <c r="NJU159" s="937"/>
      <c r="NJV159" s="937"/>
      <c r="NJW159" s="937"/>
      <c r="NJX159" s="937"/>
      <c r="NJY159" s="937"/>
      <c r="NJZ159" s="937"/>
      <c r="NKA159" s="937"/>
      <c r="NKB159" s="937"/>
      <c r="NKC159" s="937"/>
      <c r="NKD159" s="937"/>
      <c r="NKE159" s="937"/>
      <c r="NKF159" s="937"/>
      <c r="NKG159" s="937"/>
      <c r="NKH159" s="937"/>
      <c r="NKI159" s="937"/>
      <c r="NKJ159" s="937"/>
      <c r="NKK159" s="937"/>
      <c r="NKL159" s="937"/>
      <c r="NKM159" s="937"/>
      <c r="NKN159" s="937"/>
      <c r="NKO159" s="937"/>
      <c r="NKP159" s="937"/>
      <c r="NKQ159" s="937"/>
      <c r="NKR159" s="937"/>
      <c r="NKS159" s="937"/>
      <c r="NKT159" s="937"/>
      <c r="NKU159" s="937"/>
      <c r="NKV159" s="937"/>
      <c r="NKW159" s="937"/>
      <c r="NKX159" s="937"/>
      <c r="NKY159" s="937"/>
      <c r="NKZ159" s="937"/>
      <c r="NLA159" s="937"/>
      <c r="NLB159" s="937"/>
      <c r="NLC159" s="937"/>
      <c r="NLD159" s="937"/>
      <c r="NLE159" s="937"/>
      <c r="NLF159" s="937"/>
      <c r="NLG159" s="937"/>
      <c r="NLH159" s="937"/>
      <c r="NLI159" s="937"/>
      <c r="NLJ159" s="937"/>
      <c r="NLK159" s="937"/>
      <c r="NLL159" s="937"/>
      <c r="NLM159" s="937"/>
      <c r="NLN159" s="937"/>
      <c r="NLO159" s="937"/>
      <c r="NLP159" s="937"/>
      <c r="NLQ159" s="937"/>
      <c r="NLR159" s="937"/>
      <c r="NLS159" s="937"/>
      <c r="NLT159" s="937"/>
      <c r="NLU159" s="937"/>
      <c r="NLV159" s="937"/>
      <c r="NLW159" s="937"/>
      <c r="NLX159" s="937"/>
      <c r="NLY159" s="937"/>
      <c r="NLZ159" s="937"/>
      <c r="NMA159" s="937"/>
      <c r="NMB159" s="937"/>
      <c r="NMC159" s="937"/>
      <c r="NMD159" s="937"/>
      <c r="NME159" s="937"/>
      <c r="NMF159" s="937"/>
      <c r="NMG159" s="937"/>
      <c r="NMH159" s="937"/>
      <c r="NMI159" s="937"/>
      <c r="NMJ159" s="937"/>
      <c r="NMK159" s="937"/>
      <c r="NML159" s="937"/>
      <c r="NMM159" s="937"/>
      <c r="NMN159" s="937"/>
      <c r="NMO159" s="937"/>
      <c r="NMP159" s="937"/>
      <c r="NMQ159" s="937"/>
      <c r="NMR159" s="937"/>
      <c r="NMS159" s="937"/>
      <c r="NMT159" s="937"/>
      <c r="NMU159" s="937"/>
      <c r="NMV159" s="937"/>
      <c r="NMW159" s="937"/>
      <c r="NMX159" s="937"/>
      <c r="NMY159" s="937"/>
      <c r="NMZ159" s="937"/>
      <c r="NNA159" s="937"/>
      <c r="NNB159" s="937"/>
      <c r="NNC159" s="937"/>
      <c r="NND159" s="937"/>
      <c r="NNE159" s="937"/>
      <c r="NNF159" s="937"/>
      <c r="NNG159" s="937"/>
      <c r="NNH159" s="937"/>
      <c r="NNI159" s="937"/>
      <c r="NNJ159" s="937"/>
      <c r="NNK159" s="937"/>
      <c r="NNL159" s="937"/>
      <c r="NNM159" s="937"/>
      <c r="NNN159" s="937"/>
      <c r="NNO159" s="937"/>
      <c r="NNP159" s="937"/>
      <c r="NNQ159" s="937"/>
      <c r="NNR159" s="937"/>
      <c r="NNS159" s="937"/>
      <c r="NNT159" s="937"/>
      <c r="NNU159" s="937"/>
      <c r="NNV159" s="937"/>
      <c r="NNW159" s="937"/>
      <c r="NNX159" s="937"/>
      <c r="NNY159" s="937"/>
      <c r="NNZ159" s="937"/>
      <c r="NOA159" s="937"/>
      <c r="NOB159" s="937"/>
      <c r="NOC159" s="937"/>
      <c r="NOD159" s="937"/>
      <c r="NOE159" s="937"/>
      <c r="NOF159" s="937"/>
      <c r="NOG159" s="937"/>
      <c r="NOH159" s="937"/>
      <c r="NOI159" s="937"/>
      <c r="NOJ159" s="937"/>
      <c r="NOK159" s="937"/>
      <c r="NOL159" s="937"/>
      <c r="NOM159" s="937"/>
      <c r="NON159" s="937"/>
      <c r="NOO159" s="937"/>
      <c r="NOP159" s="937"/>
      <c r="NOQ159" s="937"/>
      <c r="NOR159" s="937"/>
      <c r="NOS159" s="937"/>
      <c r="NOT159" s="937"/>
      <c r="NOU159" s="937"/>
      <c r="NOV159" s="937"/>
      <c r="NOW159" s="937"/>
      <c r="NOX159" s="937"/>
      <c r="NOY159" s="937"/>
      <c r="NOZ159" s="937"/>
      <c r="NPA159" s="937"/>
      <c r="NPB159" s="937"/>
      <c r="NPC159" s="937"/>
      <c r="NPD159" s="937"/>
      <c r="NPE159" s="937"/>
      <c r="NPF159" s="937"/>
      <c r="NPG159" s="937"/>
      <c r="NPH159" s="937"/>
      <c r="NPI159" s="937"/>
      <c r="NPJ159" s="937"/>
      <c r="NPK159" s="937"/>
      <c r="NPL159" s="937"/>
      <c r="NPM159" s="937"/>
      <c r="NPN159" s="937"/>
      <c r="NPO159" s="937"/>
      <c r="NPP159" s="937"/>
      <c r="NPQ159" s="937"/>
      <c r="NPR159" s="937"/>
      <c r="NPS159" s="937"/>
      <c r="NPT159" s="937"/>
      <c r="NPU159" s="937"/>
      <c r="NPV159" s="937"/>
      <c r="NPW159" s="937"/>
      <c r="NPX159" s="937"/>
      <c r="NPY159" s="937"/>
      <c r="NPZ159" s="937"/>
      <c r="NQA159" s="937"/>
      <c r="NQB159" s="937"/>
      <c r="NQC159" s="937"/>
      <c r="NQD159" s="937"/>
      <c r="NQE159" s="937"/>
      <c r="NQF159" s="937"/>
      <c r="NQG159" s="937"/>
      <c r="NQH159" s="937"/>
      <c r="NQI159" s="937"/>
      <c r="NQJ159" s="937"/>
      <c r="NQK159" s="937"/>
      <c r="NQL159" s="937"/>
      <c r="NQM159" s="937"/>
      <c r="NQN159" s="937"/>
      <c r="NQO159" s="937"/>
      <c r="NQP159" s="937"/>
      <c r="NQQ159" s="937"/>
      <c r="NQR159" s="937"/>
      <c r="NQS159" s="937"/>
      <c r="NQT159" s="937"/>
      <c r="NQU159" s="937"/>
      <c r="NQV159" s="937"/>
      <c r="NQW159" s="937"/>
      <c r="NQX159" s="937"/>
      <c r="NQY159" s="937"/>
      <c r="NQZ159" s="937"/>
      <c r="NRA159" s="937"/>
      <c r="NRB159" s="937"/>
      <c r="NRC159" s="937"/>
      <c r="NRD159" s="937"/>
      <c r="NRE159" s="937"/>
      <c r="NRF159" s="937"/>
      <c r="NRG159" s="937"/>
      <c r="NRH159" s="937"/>
      <c r="NRI159" s="937"/>
      <c r="NRJ159" s="937"/>
      <c r="NRK159" s="937"/>
      <c r="NRL159" s="937"/>
      <c r="NRM159" s="937"/>
      <c r="NRN159" s="937"/>
      <c r="NRO159" s="937"/>
      <c r="NRP159" s="937"/>
      <c r="NRQ159" s="937"/>
      <c r="NRR159" s="937"/>
      <c r="NRS159" s="937"/>
      <c r="NRT159" s="937"/>
      <c r="NRU159" s="937"/>
      <c r="NRV159" s="937"/>
      <c r="NRW159" s="937"/>
      <c r="NRX159" s="937"/>
      <c r="NRY159" s="937"/>
      <c r="NRZ159" s="937"/>
      <c r="NSA159" s="937"/>
      <c r="NSB159" s="937"/>
      <c r="NSC159" s="937"/>
      <c r="NSD159" s="937"/>
      <c r="NSE159" s="937"/>
      <c r="NSF159" s="937"/>
      <c r="NSG159" s="937"/>
      <c r="NSH159" s="937"/>
      <c r="NSI159" s="937"/>
      <c r="NSJ159" s="937"/>
      <c r="NSK159" s="937"/>
      <c r="NSL159" s="937"/>
      <c r="NSM159" s="937"/>
      <c r="NSN159" s="937"/>
      <c r="NSO159" s="937"/>
      <c r="NSP159" s="937"/>
      <c r="NSQ159" s="937"/>
      <c r="NSR159" s="937"/>
      <c r="NSS159" s="937"/>
      <c r="NST159" s="937"/>
      <c r="NSU159" s="937"/>
      <c r="NSV159" s="937"/>
      <c r="NSW159" s="937"/>
      <c r="NSX159" s="937"/>
      <c r="NSY159" s="937"/>
      <c r="NSZ159" s="937"/>
      <c r="NTA159" s="937"/>
      <c r="NTB159" s="937"/>
      <c r="NTC159" s="937"/>
      <c r="NTD159" s="937"/>
      <c r="NTE159" s="937"/>
      <c r="NTF159" s="937"/>
      <c r="NTG159" s="937"/>
      <c r="NTH159" s="937"/>
      <c r="NTI159" s="937"/>
      <c r="NTJ159" s="937"/>
      <c r="NTK159" s="937"/>
      <c r="NTL159" s="937"/>
      <c r="NTM159" s="937"/>
      <c r="NTN159" s="937"/>
      <c r="NTO159" s="937"/>
      <c r="NTP159" s="937"/>
      <c r="NTQ159" s="937"/>
      <c r="NTR159" s="937"/>
      <c r="NTS159" s="937"/>
      <c r="NTT159" s="937"/>
      <c r="NTU159" s="937"/>
      <c r="NTV159" s="937"/>
      <c r="NTW159" s="937"/>
      <c r="NTX159" s="937"/>
      <c r="NTY159" s="937"/>
      <c r="NTZ159" s="937"/>
      <c r="NUA159" s="937"/>
      <c r="NUB159" s="937"/>
      <c r="NUC159" s="937"/>
      <c r="NUD159" s="937"/>
      <c r="NUE159" s="937"/>
      <c r="NUF159" s="937"/>
      <c r="NUG159" s="937"/>
      <c r="NUH159" s="937"/>
      <c r="NUI159" s="937"/>
      <c r="NUJ159" s="937"/>
      <c r="NUK159" s="937"/>
      <c r="NUL159" s="937"/>
      <c r="NUM159" s="937"/>
      <c r="NUN159" s="937"/>
      <c r="NUO159" s="937"/>
      <c r="NUP159" s="937"/>
      <c r="NUQ159" s="937"/>
      <c r="NUR159" s="937"/>
      <c r="NUS159" s="937"/>
      <c r="NUT159" s="937"/>
      <c r="NUU159" s="937"/>
      <c r="NUV159" s="937"/>
      <c r="NUW159" s="937"/>
      <c r="NUX159" s="937"/>
      <c r="NUY159" s="937"/>
      <c r="NUZ159" s="937"/>
      <c r="NVA159" s="937"/>
      <c r="NVB159" s="937"/>
      <c r="NVC159" s="937"/>
      <c r="NVD159" s="937"/>
      <c r="NVE159" s="937"/>
      <c r="NVF159" s="937"/>
      <c r="NVG159" s="937"/>
      <c r="NVH159" s="937"/>
      <c r="NVI159" s="937"/>
      <c r="NVJ159" s="937"/>
      <c r="NVK159" s="937"/>
      <c r="NVL159" s="937"/>
      <c r="NVM159" s="937"/>
      <c r="NVN159" s="937"/>
      <c r="NVO159" s="937"/>
      <c r="NVP159" s="937"/>
      <c r="NVQ159" s="937"/>
      <c r="NVR159" s="937"/>
      <c r="NVS159" s="937"/>
      <c r="NVT159" s="937"/>
      <c r="NVU159" s="937"/>
      <c r="NVV159" s="937"/>
      <c r="NVW159" s="937"/>
      <c r="NVX159" s="937"/>
      <c r="NVY159" s="937"/>
      <c r="NVZ159" s="937"/>
      <c r="NWA159" s="937"/>
      <c r="NWB159" s="937"/>
      <c r="NWC159" s="937"/>
      <c r="NWD159" s="937"/>
      <c r="NWE159" s="937"/>
      <c r="NWF159" s="937"/>
      <c r="NWG159" s="937"/>
      <c r="NWH159" s="937"/>
      <c r="NWI159" s="937"/>
      <c r="NWJ159" s="937"/>
      <c r="NWK159" s="937"/>
      <c r="NWL159" s="937"/>
      <c r="NWM159" s="937"/>
      <c r="NWN159" s="937"/>
      <c r="NWO159" s="937"/>
      <c r="NWP159" s="937"/>
      <c r="NWQ159" s="937"/>
      <c r="NWR159" s="937"/>
      <c r="NWS159" s="937"/>
      <c r="NWT159" s="937"/>
      <c r="NWU159" s="937"/>
      <c r="NWV159" s="937"/>
      <c r="NWW159" s="937"/>
      <c r="NWX159" s="937"/>
      <c r="NWY159" s="937"/>
      <c r="NWZ159" s="937"/>
      <c r="NXA159" s="937"/>
      <c r="NXB159" s="937"/>
      <c r="NXC159" s="937"/>
      <c r="NXD159" s="937"/>
      <c r="NXE159" s="937"/>
      <c r="NXF159" s="937"/>
      <c r="NXG159" s="937"/>
      <c r="NXH159" s="937"/>
      <c r="NXI159" s="937"/>
      <c r="NXJ159" s="937"/>
      <c r="NXK159" s="937"/>
      <c r="NXL159" s="937"/>
      <c r="NXM159" s="937"/>
      <c r="NXN159" s="937"/>
      <c r="NXO159" s="937"/>
      <c r="NXP159" s="937"/>
      <c r="NXQ159" s="937"/>
      <c r="NXR159" s="937"/>
      <c r="NXS159" s="937"/>
      <c r="NXT159" s="937"/>
      <c r="NXU159" s="937"/>
      <c r="NXV159" s="937"/>
      <c r="NXW159" s="937"/>
      <c r="NXX159" s="937"/>
      <c r="NXY159" s="937"/>
      <c r="NXZ159" s="937"/>
      <c r="NYA159" s="937"/>
      <c r="NYB159" s="937"/>
      <c r="NYC159" s="937"/>
      <c r="NYD159" s="937"/>
      <c r="NYE159" s="937"/>
      <c r="NYF159" s="937"/>
      <c r="NYG159" s="937"/>
      <c r="NYH159" s="937"/>
      <c r="NYI159" s="937"/>
      <c r="NYJ159" s="937"/>
      <c r="NYK159" s="937"/>
      <c r="NYL159" s="937"/>
      <c r="NYM159" s="937"/>
      <c r="NYN159" s="937"/>
      <c r="NYO159" s="937"/>
      <c r="NYP159" s="937"/>
      <c r="NYQ159" s="937"/>
      <c r="NYR159" s="937"/>
      <c r="NYS159" s="937"/>
      <c r="NYT159" s="937"/>
      <c r="NYU159" s="937"/>
      <c r="NYV159" s="937"/>
      <c r="NYW159" s="937"/>
      <c r="NYX159" s="937"/>
      <c r="NYY159" s="937"/>
      <c r="NYZ159" s="937"/>
      <c r="NZA159" s="937"/>
      <c r="NZB159" s="937"/>
      <c r="NZC159" s="937"/>
      <c r="NZD159" s="937"/>
      <c r="NZE159" s="937"/>
      <c r="NZF159" s="937"/>
      <c r="NZG159" s="937"/>
      <c r="NZH159" s="937"/>
      <c r="NZI159" s="937"/>
      <c r="NZJ159" s="937"/>
      <c r="NZK159" s="937"/>
      <c r="NZL159" s="937"/>
      <c r="NZM159" s="937"/>
      <c r="NZN159" s="937"/>
      <c r="NZO159" s="937"/>
      <c r="NZP159" s="937"/>
      <c r="NZQ159" s="937"/>
      <c r="NZR159" s="937"/>
      <c r="NZS159" s="937"/>
      <c r="NZT159" s="937"/>
      <c r="NZU159" s="937"/>
      <c r="NZV159" s="937"/>
      <c r="NZW159" s="937"/>
      <c r="NZX159" s="937"/>
      <c r="NZY159" s="937"/>
      <c r="NZZ159" s="937"/>
      <c r="OAA159" s="937"/>
      <c r="OAB159" s="937"/>
      <c r="OAC159" s="937"/>
      <c r="OAD159" s="937"/>
      <c r="OAE159" s="937"/>
      <c r="OAF159" s="937"/>
      <c r="OAG159" s="937"/>
      <c r="OAH159" s="937"/>
      <c r="OAI159" s="937"/>
      <c r="OAJ159" s="937"/>
      <c r="OAK159" s="937"/>
      <c r="OAL159" s="937"/>
      <c r="OAM159" s="937"/>
      <c r="OAN159" s="937"/>
      <c r="OAO159" s="937"/>
      <c r="OAP159" s="937"/>
      <c r="OAQ159" s="937"/>
      <c r="OAR159" s="937"/>
      <c r="OAS159" s="937"/>
      <c r="OAT159" s="937"/>
      <c r="OAU159" s="937"/>
      <c r="OAV159" s="937"/>
      <c r="OAW159" s="937"/>
      <c r="OAX159" s="937"/>
      <c r="OAY159" s="937"/>
      <c r="OAZ159" s="937"/>
      <c r="OBA159" s="937"/>
      <c r="OBB159" s="937"/>
      <c r="OBC159" s="937"/>
      <c r="OBD159" s="937"/>
      <c r="OBE159" s="937"/>
      <c r="OBF159" s="937"/>
      <c r="OBG159" s="937"/>
      <c r="OBH159" s="937"/>
      <c r="OBI159" s="937"/>
      <c r="OBJ159" s="937"/>
      <c r="OBK159" s="937"/>
      <c r="OBL159" s="937"/>
      <c r="OBM159" s="937"/>
      <c r="OBN159" s="937"/>
      <c r="OBO159" s="937"/>
      <c r="OBP159" s="937"/>
      <c r="OBQ159" s="937"/>
      <c r="OBR159" s="937"/>
      <c r="OBS159" s="937"/>
      <c r="OBT159" s="937"/>
      <c r="OBU159" s="937"/>
      <c r="OBV159" s="937"/>
      <c r="OBW159" s="937"/>
      <c r="OBX159" s="937"/>
      <c r="OBY159" s="937"/>
      <c r="OBZ159" s="937"/>
      <c r="OCA159" s="937"/>
      <c r="OCB159" s="937"/>
      <c r="OCC159" s="937"/>
      <c r="OCD159" s="937"/>
      <c r="OCE159" s="937"/>
      <c r="OCF159" s="937"/>
      <c r="OCG159" s="937"/>
      <c r="OCH159" s="937"/>
      <c r="OCI159" s="937"/>
      <c r="OCJ159" s="937"/>
      <c r="OCK159" s="937"/>
      <c r="OCL159" s="937"/>
      <c r="OCM159" s="937"/>
      <c r="OCN159" s="937"/>
      <c r="OCO159" s="937"/>
      <c r="OCP159" s="937"/>
      <c r="OCQ159" s="937"/>
      <c r="OCR159" s="937"/>
      <c r="OCS159" s="937"/>
      <c r="OCT159" s="937"/>
      <c r="OCU159" s="937"/>
      <c r="OCV159" s="937"/>
      <c r="OCW159" s="937"/>
      <c r="OCX159" s="937"/>
      <c r="OCY159" s="937"/>
      <c r="OCZ159" s="937"/>
      <c r="ODA159" s="937"/>
      <c r="ODB159" s="937"/>
      <c r="ODC159" s="937"/>
      <c r="ODD159" s="937"/>
      <c r="ODE159" s="937"/>
      <c r="ODF159" s="937"/>
      <c r="ODG159" s="937"/>
      <c r="ODH159" s="937"/>
      <c r="ODI159" s="937"/>
      <c r="ODJ159" s="937"/>
      <c r="ODK159" s="937"/>
      <c r="ODL159" s="937"/>
      <c r="ODM159" s="937"/>
      <c r="ODN159" s="937"/>
      <c r="ODO159" s="937"/>
      <c r="ODP159" s="937"/>
      <c r="ODQ159" s="937"/>
      <c r="ODR159" s="937"/>
      <c r="ODS159" s="937"/>
      <c r="ODT159" s="937"/>
      <c r="ODU159" s="937"/>
      <c r="ODV159" s="937"/>
      <c r="ODW159" s="937"/>
      <c r="ODX159" s="937"/>
      <c r="ODY159" s="937"/>
      <c r="ODZ159" s="937"/>
      <c r="OEA159" s="937"/>
      <c r="OEB159" s="937"/>
      <c r="OEC159" s="937"/>
      <c r="OED159" s="937"/>
      <c r="OEE159" s="937"/>
      <c r="OEF159" s="937"/>
      <c r="OEG159" s="937"/>
      <c r="OEH159" s="937"/>
      <c r="OEI159" s="937"/>
      <c r="OEJ159" s="937"/>
      <c r="OEK159" s="937"/>
      <c r="OEL159" s="937"/>
      <c r="OEM159" s="937"/>
      <c r="OEN159" s="937"/>
      <c r="OEO159" s="937"/>
      <c r="OEP159" s="937"/>
      <c r="OEQ159" s="937"/>
      <c r="OER159" s="937"/>
      <c r="OES159" s="937"/>
      <c r="OET159" s="937"/>
      <c r="OEU159" s="937"/>
      <c r="OEV159" s="937"/>
      <c r="OEW159" s="937"/>
      <c r="OEX159" s="937"/>
      <c r="OEY159" s="937"/>
      <c r="OEZ159" s="937"/>
      <c r="OFA159" s="937"/>
      <c r="OFB159" s="937"/>
      <c r="OFC159" s="937"/>
      <c r="OFD159" s="937"/>
      <c r="OFE159" s="937"/>
      <c r="OFF159" s="937"/>
      <c r="OFG159" s="937"/>
      <c r="OFH159" s="937"/>
      <c r="OFI159" s="937"/>
      <c r="OFJ159" s="937"/>
      <c r="OFK159" s="937"/>
      <c r="OFL159" s="937"/>
      <c r="OFM159" s="937"/>
      <c r="OFN159" s="937"/>
      <c r="OFO159" s="937"/>
      <c r="OFP159" s="937"/>
      <c r="OFQ159" s="937"/>
      <c r="OFR159" s="937"/>
      <c r="OFS159" s="937"/>
      <c r="OFT159" s="937"/>
      <c r="OFU159" s="937"/>
      <c r="OFV159" s="937"/>
      <c r="OFW159" s="937"/>
      <c r="OFX159" s="937"/>
      <c r="OFY159" s="937"/>
      <c r="OFZ159" s="937"/>
      <c r="OGA159" s="937"/>
      <c r="OGB159" s="937"/>
      <c r="OGC159" s="937"/>
      <c r="OGD159" s="937"/>
      <c r="OGE159" s="937"/>
      <c r="OGF159" s="937"/>
      <c r="OGG159" s="937"/>
      <c r="OGH159" s="937"/>
      <c r="OGI159" s="937"/>
      <c r="OGJ159" s="937"/>
      <c r="OGK159" s="937"/>
      <c r="OGL159" s="937"/>
      <c r="OGM159" s="937"/>
      <c r="OGN159" s="937"/>
      <c r="OGO159" s="937"/>
      <c r="OGP159" s="937"/>
      <c r="OGQ159" s="937"/>
      <c r="OGR159" s="937"/>
      <c r="OGS159" s="937"/>
      <c r="OGT159" s="937"/>
      <c r="OGU159" s="937"/>
      <c r="OGV159" s="937"/>
      <c r="OGW159" s="937"/>
      <c r="OGX159" s="937"/>
      <c r="OGY159" s="937"/>
      <c r="OGZ159" s="937"/>
      <c r="OHA159" s="937"/>
      <c r="OHB159" s="937"/>
      <c r="OHC159" s="937"/>
      <c r="OHD159" s="937"/>
      <c r="OHE159" s="937"/>
      <c r="OHF159" s="937"/>
      <c r="OHG159" s="937"/>
      <c r="OHH159" s="937"/>
      <c r="OHI159" s="937"/>
      <c r="OHJ159" s="937"/>
      <c r="OHK159" s="937"/>
      <c r="OHL159" s="937"/>
      <c r="OHM159" s="937"/>
      <c r="OHN159" s="937"/>
      <c r="OHO159" s="937"/>
      <c r="OHP159" s="937"/>
      <c r="OHQ159" s="937"/>
      <c r="OHR159" s="937"/>
      <c r="OHS159" s="937"/>
      <c r="OHT159" s="937"/>
      <c r="OHU159" s="937"/>
      <c r="OHV159" s="937"/>
      <c r="OHW159" s="937"/>
      <c r="OHX159" s="937"/>
      <c r="OHY159" s="937"/>
      <c r="OHZ159" s="937"/>
      <c r="OIA159" s="937"/>
      <c r="OIB159" s="937"/>
      <c r="OIC159" s="937"/>
      <c r="OID159" s="937"/>
      <c r="OIE159" s="937"/>
      <c r="OIF159" s="937"/>
      <c r="OIG159" s="937"/>
      <c r="OIH159" s="937"/>
      <c r="OII159" s="937"/>
      <c r="OIJ159" s="937"/>
      <c r="OIK159" s="937"/>
      <c r="OIL159" s="937"/>
      <c r="OIM159" s="937"/>
      <c r="OIN159" s="937"/>
      <c r="OIO159" s="937"/>
      <c r="OIP159" s="937"/>
      <c r="OIQ159" s="937"/>
      <c r="OIR159" s="937"/>
      <c r="OIS159" s="937"/>
      <c r="OIT159" s="937"/>
      <c r="OIU159" s="937"/>
      <c r="OIV159" s="937"/>
      <c r="OIW159" s="937"/>
      <c r="OIX159" s="937"/>
      <c r="OIY159" s="937"/>
      <c r="OIZ159" s="937"/>
      <c r="OJA159" s="937"/>
      <c r="OJB159" s="937"/>
      <c r="OJC159" s="937"/>
      <c r="OJD159" s="937"/>
      <c r="OJE159" s="937"/>
      <c r="OJF159" s="937"/>
      <c r="OJG159" s="937"/>
      <c r="OJH159" s="937"/>
      <c r="OJI159" s="937"/>
      <c r="OJJ159" s="937"/>
      <c r="OJK159" s="937"/>
      <c r="OJL159" s="937"/>
      <c r="OJM159" s="937"/>
      <c r="OJN159" s="937"/>
      <c r="OJO159" s="937"/>
      <c r="OJP159" s="937"/>
      <c r="OJQ159" s="937"/>
      <c r="OJR159" s="937"/>
      <c r="OJS159" s="937"/>
      <c r="OJT159" s="937"/>
      <c r="OJU159" s="937"/>
      <c r="OJV159" s="937"/>
      <c r="OJW159" s="937"/>
      <c r="OJX159" s="937"/>
      <c r="OJY159" s="937"/>
      <c r="OJZ159" s="937"/>
      <c r="OKA159" s="937"/>
      <c r="OKB159" s="937"/>
      <c r="OKC159" s="937"/>
      <c r="OKD159" s="937"/>
      <c r="OKE159" s="937"/>
      <c r="OKF159" s="937"/>
      <c r="OKG159" s="937"/>
      <c r="OKH159" s="937"/>
      <c r="OKI159" s="937"/>
      <c r="OKJ159" s="937"/>
      <c r="OKK159" s="937"/>
      <c r="OKL159" s="937"/>
      <c r="OKM159" s="937"/>
      <c r="OKN159" s="937"/>
      <c r="OKO159" s="937"/>
      <c r="OKP159" s="937"/>
      <c r="OKQ159" s="937"/>
      <c r="OKR159" s="937"/>
      <c r="OKS159" s="937"/>
      <c r="OKT159" s="937"/>
      <c r="OKU159" s="937"/>
      <c r="OKV159" s="937"/>
      <c r="OKW159" s="937"/>
      <c r="OKX159" s="937"/>
      <c r="OKY159" s="937"/>
      <c r="OKZ159" s="937"/>
      <c r="OLA159" s="937"/>
      <c r="OLB159" s="937"/>
      <c r="OLC159" s="937"/>
      <c r="OLD159" s="937"/>
      <c r="OLE159" s="937"/>
      <c r="OLF159" s="937"/>
      <c r="OLG159" s="937"/>
      <c r="OLH159" s="937"/>
      <c r="OLI159" s="937"/>
      <c r="OLJ159" s="937"/>
      <c r="OLK159" s="937"/>
      <c r="OLL159" s="937"/>
      <c r="OLM159" s="937"/>
      <c r="OLN159" s="937"/>
      <c r="OLO159" s="937"/>
      <c r="OLP159" s="937"/>
      <c r="OLQ159" s="937"/>
      <c r="OLR159" s="937"/>
      <c r="OLS159" s="937"/>
      <c r="OLT159" s="937"/>
      <c r="OLU159" s="937"/>
      <c r="OLV159" s="937"/>
      <c r="OLW159" s="937"/>
      <c r="OLX159" s="937"/>
      <c r="OLY159" s="937"/>
      <c r="OLZ159" s="937"/>
      <c r="OMA159" s="937"/>
      <c r="OMB159" s="937"/>
      <c r="OMC159" s="937"/>
      <c r="OMD159" s="937"/>
      <c r="OME159" s="937"/>
      <c r="OMF159" s="937"/>
      <c r="OMG159" s="937"/>
      <c r="OMH159" s="937"/>
      <c r="OMI159" s="937"/>
      <c r="OMJ159" s="937"/>
      <c r="OMK159" s="937"/>
      <c r="OML159" s="937"/>
      <c r="OMM159" s="937"/>
      <c r="OMN159" s="937"/>
      <c r="OMO159" s="937"/>
      <c r="OMP159" s="937"/>
      <c r="OMQ159" s="937"/>
      <c r="OMR159" s="937"/>
      <c r="OMS159" s="937"/>
      <c r="OMT159" s="937"/>
      <c r="OMU159" s="937"/>
      <c r="OMV159" s="937"/>
      <c r="OMW159" s="937"/>
      <c r="OMX159" s="937"/>
      <c r="OMY159" s="937"/>
      <c r="OMZ159" s="937"/>
      <c r="ONA159" s="937"/>
      <c r="ONB159" s="937"/>
      <c r="ONC159" s="937"/>
      <c r="OND159" s="937"/>
      <c r="ONE159" s="937"/>
      <c r="ONF159" s="937"/>
      <c r="ONG159" s="937"/>
      <c r="ONH159" s="937"/>
      <c r="ONI159" s="937"/>
      <c r="ONJ159" s="937"/>
      <c r="ONK159" s="937"/>
      <c r="ONL159" s="937"/>
      <c r="ONM159" s="937"/>
      <c r="ONN159" s="937"/>
      <c r="ONO159" s="937"/>
      <c r="ONP159" s="937"/>
      <c r="ONQ159" s="937"/>
      <c r="ONR159" s="937"/>
      <c r="ONS159" s="937"/>
      <c r="ONT159" s="937"/>
      <c r="ONU159" s="937"/>
      <c r="ONV159" s="937"/>
      <c r="ONW159" s="937"/>
      <c r="ONX159" s="937"/>
      <c r="ONY159" s="937"/>
      <c r="ONZ159" s="937"/>
      <c r="OOA159" s="937"/>
      <c r="OOB159" s="937"/>
      <c r="OOC159" s="937"/>
      <c r="OOD159" s="937"/>
      <c r="OOE159" s="937"/>
      <c r="OOF159" s="937"/>
      <c r="OOG159" s="937"/>
      <c r="OOH159" s="937"/>
      <c r="OOI159" s="937"/>
      <c r="OOJ159" s="937"/>
      <c r="OOK159" s="937"/>
      <c r="OOL159" s="937"/>
      <c r="OOM159" s="937"/>
      <c r="OON159" s="937"/>
      <c r="OOO159" s="937"/>
      <c r="OOP159" s="937"/>
      <c r="OOQ159" s="937"/>
      <c r="OOR159" s="937"/>
      <c r="OOS159" s="937"/>
      <c r="OOT159" s="937"/>
      <c r="OOU159" s="937"/>
      <c r="OOV159" s="937"/>
      <c r="OOW159" s="937"/>
      <c r="OOX159" s="937"/>
      <c r="OOY159" s="937"/>
      <c r="OOZ159" s="937"/>
      <c r="OPA159" s="937"/>
      <c r="OPB159" s="937"/>
      <c r="OPC159" s="937"/>
      <c r="OPD159" s="937"/>
      <c r="OPE159" s="937"/>
      <c r="OPF159" s="937"/>
      <c r="OPG159" s="937"/>
      <c r="OPH159" s="937"/>
      <c r="OPI159" s="937"/>
      <c r="OPJ159" s="937"/>
      <c r="OPK159" s="937"/>
      <c r="OPL159" s="937"/>
      <c r="OPM159" s="937"/>
      <c r="OPN159" s="937"/>
      <c r="OPO159" s="937"/>
      <c r="OPP159" s="937"/>
      <c r="OPQ159" s="937"/>
      <c r="OPR159" s="937"/>
      <c r="OPS159" s="937"/>
      <c r="OPT159" s="937"/>
      <c r="OPU159" s="937"/>
      <c r="OPV159" s="937"/>
      <c r="OPW159" s="937"/>
      <c r="OPX159" s="937"/>
      <c r="OPY159" s="937"/>
      <c r="OPZ159" s="937"/>
      <c r="OQA159" s="937"/>
      <c r="OQB159" s="937"/>
      <c r="OQC159" s="937"/>
      <c r="OQD159" s="937"/>
      <c r="OQE159" s="937"/>
      <c r="OQF159" s="937"/>
      <c r="OQG159" s="937"/>
      <c r="OQH159" s="937"/>
      <c r="OQI159" s="937"/>
      <c r="OQJ159" s="937"/>
      <c r="OQK159" s="937"/>
      <c r="OQL159" s="937"/>
      <c r="OQM159" s="937"/>
      <c r="OQN159" s="937"/>
      <c r="OQO159" s="937"/>
      <c r="OQP159" s="937"/>
      <c r="OQQ159" s="937"/>
      <c r="OQR159" s="937"/>
      <c r="OQS159" s="937"/>
      <c r="OQT159" s="937"/>
      <c r="OQU159" s="937"/>
      <c r="OQV159" s="937"/>
      <c r="OQW159" s="937"/>
      <c r="OQX159" s="937"/>
      <c r="OQY159" s="937"/>
      <c r="OQZ159" s="937"/>
      <c r="ORA159" s="937"/>
      <c r="ORB159" s="937"/>
      <c r="ORC159" s="937"/>
      <c r="ORD159" s="937"/>
      <c r="ORE159" s="937"/>
      <c r="ORF159" s="937"/>
      <c r="ORG159" s="937"/>
      <c r="ORH159" s="937"/>
      <c r="ORI159" s="937"/>
      <c r="ORJ159" s="937"/>
      <c r="ORK159" s="937"/>
      <c r="ORL159" s="937"/>
      <c r="ORM159" s="937"/>
      <c r="ORN159" s="937"/>
      <c r="ORO159" s="937"/>
      <c r="ORP159" s="937"/>
      <c r="ORQ159" s="937"/>
      <c r="ORR159" s="937"/>
      <c r="ORS159" s="937"/>
      <c r="ORT159" s="937"/>
      <c r="ORU159" s="937"/>
      <c r="ORV159" s="937"/>
      <c r="ORW159" s="937"/>
      <c r="ORX159" s="937"/>
      <c r="ORY159" s="937"/>
      <c r="ORZ159" s="937"/>
      <c r="OSA159" s="937"/>
      <c r="OSB159" s="937"/>
      <c r="OSC159" s="937"/>
      <c r="OSD159" s="937"/>
      <c r="OSE159" s="937"/>
      <c r="OSF159" s="937"/>
      <c r="OSG159" s="937"/>
      <c r="OSH159" s="937"/>
      <c r="OSI159" s="937"/>
      <c r="OSJ159" s="937"/>
      <c r="OSK159" s="937"/>
      <c r="OSL159" s="937"/>
      <c r="OSM159" s="937"/>
      <c r="OSN159" s="937"/>
      <c r="OSO159" s="937"/>
      <c r="OSP159" s="937"/>
      <c r="OSQ159" s="937"/>
      <c r="OSR159" s="937"/>
      <c r="OSS159" s="937"/>
      <c r="OST159" s="937"/>
      <c r="OSU159" s="937"/>
      <c r="OSV159" s="937"/>
      <c r="OSW159" s="937"/>
      <c r="OSX159" s="937"/>
      <c r="OSY159" s="937"/>
      <c r="OSZ159" s="937"/>
      <c r="OTA159" s="937"/>
      <c r="OTB159" s="937"/>
      <c r="OTC159" s="937"/>
      <c r="OTD159" s="937"/>
      <c r="OTE159" s="937"/>
      <c r="OTF159" s="937"/>
      <c r="OTG159" s="937"/>
      <c r="OTH159" s="937"/>
      <c r="OTI159" s="937"/>
      <c r="OTJ159" s="937"/>
      <c r="OTK159" s="937"/>
      <c r="OTL159" s="937"/>
      <c r="OTM159" s="937"/>
      <c r="OTN159" s="937"/>
      <c r="OTO159" s="937"/>
      <c r="OTP159" s="937"/>
      <c r="OTQ159" s="937"/>
      <c r="OTR159" s="937"/>
      <c r="OTS159" s="937"/>
      <c r="OTT159" s="937"/>
      <c r="OTU159" s="937"/>
      <c r="OTV159" s="937"/>
      <c r="OTW159" s="937"/>
      <c r="OTX159" s="937"/>
      <c r="OTY159" s="937"/>
      <c r="OTZ159" s="937"/>
      <c r="OUA159" s="937"/>
      <c r="OUB159" s="937"/>
      <c r="OUC159" s="937"/>
      <c r="OUD159" s="937"/>
      <c r="OUE159" s="937"/>
      <c r="OUF159" s="937"/>
      <c r="OUG159" s="937"/>
      <c r="OUH159" s="937"/>
      <c r="OUI159" s="937"/>
      <c r="OUJ159" s="937"/>
      <c r="OUK159" s="937"/>
      <c r="OUL159" s="937"/>
      <c r="OUM159" s="937"/>
      <c r="OUN159" s="937"/>
      <c r="OUO159" s="937"/>
      <c r="OUP159" s="937"/>
      <c r="OUQ159" s="937"/>
      <c r="OUR159" s="937"/>
      <c r="OUS159" s="937"/>
      <c r="OUT159" s="937"/>
      <c r="OUU159" s="937"/>
      <c r="OUV159" s="937"/>
      <c r="OUW159" s="937"/>
      <c r="OUX159" s="937"/>
      <c r="OUY159" s="937"/>
      <c r="OUZ159" s="937"/>
      <c r="OVA159" s="937"/>
      <c r="OVB159" s="937"/>
      <c r="OVC159" s="937"/>
      <c r="OVD159" s="937"/>
      <c r="OVE159" s="937"/>
      <c r="OVF159" s="937"/>
      <c r="OVG159" s="937"/>
      <c r="OVH159" s="937"/>
      <c r="OVI159" s="937"/>
      <c r="OVJ159" s="937"/>
      <c r="OVK159" s="937"/>
      <c r="OVL159" s="937"/>
      <c r="OVM159" s="937"/>
      <c r="OVN159" s="937"/>
      <c r="OVO159" s="937"/>
      <c r="OVP159" s="937"/>
      <c r="OVQ159" s="937"/>
      <c r="OVR159" s="937"/>
      <c r="OVS159" s="937"/>
      <c r="OVT159" s="937"/>
      <c r="OVU159" s="937"/>
      <c r="OVV159" s="937"/>
      <c r="OVW159" s="937"/>
      <c r="OVX159" s="937"/>
      <c r="OVY159" s="937"/>
      <c r="OVZ159" s="937"/>
      <c r="OWA159" s="937"/>
      <c r="OWB159" s="937"/>
      <c r="OWC159" s="937"/>
      <c r="OWD159" s="937"/>
      <c r="OWE159" s="937"/>
      <c r="OWF159" s="937"/>
      <c r="OWG159" s="937"/>
      <c r="OWH159" s="937"/>
      <c r="OWI159" s="937"/>
      <c r="OWJ159" s="937"/>
      <c r="OWK159" s="937"/>
      <c r="OWL159" s="937"/>
      <c r="OWM159" s="937"/>
      <c r="OWN159" s="937"/>
      <c r="OWO159" s="937"/>
      <c r="OWP159" s="937"/>
      <c r="OWQ159" s="937"/>
      <c r="OWR159" s="937"/>
      <c r="OWS159" s="937"/>
      <c r="OWT159" s="937"/>
      <c r="OWU159" s="937"/>
      <c r="OWV159" s="937"/>
      <c r="OWW159" s="937"/>
      <c r="OWX159" s="937"/>
      <c r="OWY159" s="937"/>
      <c r="OWZ159" s="937"/>
      <c r="OXA159" s="937"/>
      <c r="OXB159" s="937"/>
      <c r="OXC159" s="937"/>
      <c r="OXD159" s="937"/>
      <c r="OXE159" s="937"/>
      <c r="OXF159" s="937"/>
      <c r="OXG159" s="937"/>
      <c r="OXH159" s="937"/>
      <c r="OXI159" s="937"/>
      <c r="OXJ159" s="937"/>
      <c r="OXK159" s="937"/>
      <c r="OXL159" s="937"/>
      <c r="OXM159" s="937"/>
      <c r="OXN159" s="937"/>
      <c r="OXO159" s="937"/>
      <c r="OXP159" s="937"/>
      <c r="OXQ159" s="937"/>
      <c r="OXR159" s="937"/>
      <c r="OXS159" s="937"/>
      <c r="OXT159" s="937"/>
      <c r="OXU159" s="937"/>
      <c r="OXV159" s="937"/>
      <c r="OXW159" s="937"/>
      <c r="OXX159" s="937"/>
      <c r="OXY159" s="937"/>
      <c r="OXZ159" s="937"/>
      <c r="OYA159" s="937"/>
      <c r="OYB159" s="937"/>
      <c r="OYC159" s="937"/>
      <c r="OYD159" s="937"/>
      <c r="OYE159" s="937"/>
      <c r="OYF159" s="937"/>
      <c r="OYG159" s="937"/>
      <c r="OYH159" s="937"/>
      <c r="OYI159" s="937"/>
      <c r="OYJ159" s="937"/>
      <c r="OYK159" s="937"/>
      <c r="OYL159" s="937"/>
      <c r="OYM159" s="937"/>
      <c r="OYN159" s="937"/>
      <c r="OYO159" s="937"/>
      <c r="OYP159" s="937"/>
      <c r="OYQ159" s="937"/>
      <c r="OYR159" s="937"/>
      <c r="OYS159" s="937"/>
      <c r="OYT159" s="937"/>
      <c r="OYU159" s="937"/>
      <c r="OYV159" s="937"/>
      <c r="OYW159" s="937"/>
      <c r="OYX159" s="937"/>
      <c r="OYY159" s="937"/>
      <c r="OYZ159" s="937"/>
      <c r="OZA159" s="937"/>
      <c r="OZB159" s="937"/>
      <c r="OZC159" s="937"/>
      <c r="OZD159" s="937"/>
      <c r="OZE159" s="937"/>
      <c r="OZF159" s="937"/>
      <c r="OZG159" s="937"/>
      <c r="OZH159" s="937"/>
      <c r="OZI159" s="937"/>
      <c r="OZJ159" s="937"/>
      <c r="OZK159" s="937"/>
      <c r="OZL159" s="937"/>
      <c r="OZM159" s="937"/>
      <c r="OZN159" s="937"/>
      <c r="OZO159" s="937"/>
      <c r="OZP159" s="937"/>
      <c r="OZQ159" s="937"/>
      <c r="OZR159" s="937"/>
      <c r="OZS159" s="937"/>
      <c r="OZT159" s="937"/>
      <c r="OZU159" s="937"/>
      <c r="OZV159" s="937"/>
      <c r="OZW159" s="937"/>
      <c r="OZX159" s="937"/>
      <c r="OZY159" s="937"/>
      <c r="OZZ159" s="937"/>
      <c r="PAA159" s="937"/>
      <c r="PAB159" s="937"/>
      <c r="PAC159" s="937"/>
      <c r="PAD159" s="937"/>
      <c r="PAE159" s="937"/>
      <c r="PAF159" s="937"/>
      <c r="PAG159" s="937"/>
      <c r="PAH159" s="937"/>
      <c r="PAI159" s="937"/>
      <c r="PAJ159" s="937"/>
      <c r="PAK159" s="937"/>
      <c r="PAL159" s="937"/>
      <c r="PAM159" s="937"/>
      <c r="PAN159" s="937"/>
      <c r="PAO159" s="937"/>
      <c r="PAP159" s="937"/>
      <c r="PAQ159" s="937"/>
      <c r="PAR159" s="937"/>
      <c r="PAS159" s="937"/>
      <c r="PAT159" s="937"/>
      <c r="PAU159" s="937"/>
      <c r="PAV159" s="937"/>
      <c r="PAW159" s="937"/>
      <c r="PAX159" s="937"/>
      <c r="PAY159" s="937"/>
      <c r="PAZ159" s="937"/>
      <c r="PBA159" s="937"/>
      <c r="PBB159" s="937"/>
      <c r="PBC159" s="937"/>
      <c r="PBD159" s="937"/>
      <c r="PBE159" s="937"/>
      <c r="PBF159" s="937"/>
      <c r="PBG159" s="937"/>
      <c r="PBH159" s="937"/>
      <c r="PBI159" s="937"/>
      <c r="PBJ159" s="937"/>
      <c r="PBK159" s="937"/>
      <c r="PBL159" s="937"/>
      <c r="PBM159" s="937"/>
      <c r="PBN159" s="937"/>
      <c r="PBO159" s="937"/>
      <c r="PBP159" s="937"/>
      <c r="PBQ159" s="937"/>
      <c r="PBR159" s="937"/>
      <c r="PBS159" s="937"/>
      <c r="PBT159" s="937"/>
      <c r="PBU159" s="937"/>
      <c r="PBV159" s="937"/>
      <c r="PBW159" s="937"/>
      <c r="PBX159" s="937"/>
      <c r="PBY159" s="937"/>
      <c r="PBZ159" s="937"/>
      <c r="PCA159" s="937"/>
      <c r="PCB159" s="937"/>
      <c r="PCC159" s="937"/>
      <c r="PCD159" s="937"/>
      <c r="PCE159" s="937"/>
      <c r="PCF159" s="937"/>
      <c r="PCG159" s="937"/>
      <c r="PCH159" s="937"/>
      <c r="PCI159" s="937"/>
      <c r="PCJ159" s="937"/>
      <c r="PCK159" s="937"/>
      <c r="PCL159" s="937"/>
      <c r="PCM159" s="937"/>
      <c r="PCN159" s="937"/>
      <c r="PCO159" s="937"/>
      <c r="PCP159" s="937"/>
      <c r="PCQ159" s="937"/>
      <c r="PCR159" s="937"/>
      <c r="PCS159" s="937"/>
      <c r="PCT159" s="937"/>
      <c r="PCU159" s="937"/>
      <c r="PCV159" s="937"/>
      <c r="PCW159" s="937"/>
      <c r="PCX159" s="937"/>
      <c r="PCY159" s="937"/>
      <c r="PCZ159" s="937"/>
      <c r="PDA159" s="937"/>
      <c r="PDB159" s="937"/>
      <c r="PDC159" s="937"/>
      <c r="PDD159" s="937"/>
      <c r="PDE159" s="937"/>
      <c r="PDF159" s="937"/>
      <c r="PDG159" s="937"/>
      <c r="PDH159" s="937"/>
      <c r="PDI159" s="937"/>
      <c r="PDJ159" s="937"/>
      <c r="PDK159" s="937"/>
      <c r="PDL159" s="937"/>
      <c r="PDM159" s="937"/>
      <c r="PDN159" s="937"/>
      <c r="PDO159" s="937"/>
      <c r="PDP159" s="937"/>
      <c r="PDQ159" s="937"/>
      <c r="PDR159" s="937"/>
      <c r="PDS159" s="937"/>
      <c r="PDT159" s="937"/>
      <c r="PDU159" s="937"/>
      <c r="PDV159" s="937"/>
      <c r="PDW159" s="937"/>
      <c r="PDX159" s="937"/>
      <c r="PDY159" s="937"/>
      <c r="PDZ159" s="937"/>
      <c r="PEA159" s="937"/>
      <c r="PEB159" s="937"/>
      <c r="PEC159" s="937"/>
      <c r="PED159" s="937"/>
      <c r="PEE159" s="937"/>
      <c r="PEF159" s="937"/>
      <c r="PEG159" s="937"/>
      <c r="PEH159" s="937"/>
      <c r="PEI159" s="937"/>
      <c r="PEJ159" s="937"/>
      <c r="PEK159" s="937"/>
      <c r="PEL159" s="937"/>
      <c r="PEM159" s="937"/>
      <c r="PEN159" s="937"/>
      <c r="PEO159" s="937"/>
      <c r="PEP159" s="937"/>
      <c r="PEQ159" s="937"/>
      <c r="PER159" s="937"/>
      <c r="PES159" s="937"/>
      <c r="PET159" s="937"/>
      <c r="PEU159" s="937"/>
      <c r="PEV159" s="937"/>
      <c r="PEW159" s="937"/>
      <c r="PEX159" s="937"/>
      <c r="PEY159" s="937"/>
      <c r="PEZ159" s="937"/>
      <c r="PFA159" s="937"/>
      <c r="PFB159" s="937"/>
      <c r="PFC159" s="937"/>
      <c r="PFD159" s="937"/>
      <c r="PFE159" s="937"/>
      <c r="PFF159" s="937"/>
      <c r="PFG159" s="937"/>
      <c r="PFH159" s="937"/>
      <c r="PFI159" s="937"/>
      <c r="PFJ159" s="937"/>
      <c r="PFK159" s="937"/>
      <c r="PFL159" s="937"/>
      <c r="PFM159" s="937"/>
      <c r="PFN159" s="937"/>
      <c r="PFO159" s="937"/>
      <c r="PFP159" s="937"/>
      <c r="PFQ159" s="937"/>
      <c r="PFR159" s="937"/>
      <c r="PFS159" s="937"/>
      <c r="PFT159" s="937"/>
      <c r="PFU159" s="937"/>
      <c r="PFV159" s="937"/>
      <c r="PFW159" s="937"/>
      <c r="PFX159" s="937"/>
      <c r="PFY159" s="937"/>
      <c r="PFZ159" s="937"/>
      <c r="PGA159" s="937"/>
      <c r="PGB159" s="937"/>
      <c r="PGC159" s="937"/>
      <c r="PGD159" s="937"/>
      <c r="PGE159" s="937"/>
      <c r="PGF159" s="937"/>
      <c r="PGG159" s="937"/>
      <c r="PGH159" s="937"/>
      <c r="PGI159" s="937"/>
      <c r="PGJ159" s="937"/>
      <c r="PGK159" s="937"/>
      <c r="PGL159" s="937"/>
      <c r="PGM159" s="937"/>
      <c r="PGN159" s="937"/>
      <c r="PGO159" s="937"/>
      <c r="PGP159" s="937"/>
      <c r="PGQ159" s="937"/>
      <c r="PGR159" s="937"/>
      <c r="PGS159" s="937"/>
      <c r="PGT159" s="937"/>
      <c r="PGU159" s="937"/>
      <c r="PGV159" s="937"/>
      <c r="PGW159" s="937"/>
      <c r="PGX159" s="937"/>
      <c r="PGY159" s="937"/>
      <c r="PGZ159" s="937"/>
      <c r="PHA159" s="937"/>
      <c r="PHB159" s="937"/>
      <c r="PHC159" s="937"/>
      <c r="PHD159" s="937"/>
      <c r="PHE159" s="937"/>
      <c r="PHF159" s="937"/>
      <c r="PHG159" s="937"/>
      <c r="PHH159" s="937"/>
      <c r="PHI159" s="937"/>
      <c r="PHJ159" s="937"/>
      <c r="PHK159" s="937"/>
      <c r="PHL159" s="937"/>
      <c r="PHM159" s="937"/>
      <c r="PHN159" s="937"/>
      <c r="PHO159" s="937"/>
      <c r="PHP159" s="937"/>
      <c r="PHQ159" s="937"/>
      <c r="PHR159" s="937"/>
      <c r="PHS159" s="937"/>
      <c r="PHT159" s="937"/>
      <c r="PHU159" s="937"/>
      <c r="PHV159" s="937"/>
      <c r="PHW159" s="937"/>
      <c r="PHX159" s="937"/>
      <c r="PHY159" s="937"/>
      <c r="PHZ159" s="937"/>
      <c r="PIA159" s="937"/>
      <c r="PIB159" s="937"/>
      <c r="PIC159" s="937"/>
      <c r="PID159" s="937"/>
      <c r="PIE159" s="937"/>
      <c r="PIF159" s="937"/>
      <c r="PIG159" s="937"/>
      <c r="PIH159" s="937"/>
      <c r="PII159" s="937"/>
      <c r="PIJ159" s="937"/>
      <c r="PIK159" s="937"/>
      <c r="PIL159" s="937"/>
      <c r="PIM159" s="937"/>
      <c r="PIN159" s="937"/>
      <c r="PIO159" s="937"/>
      <c r="PIP159" s="937"/>
      <c r="PIQ159" s="937"/>
      <c r="PIR159" s="937"/>
      <c r="PIS159" s="937"/>
      <c r="PIT159" s="937"/>
      <c r="PIU159" s="937"/>
      <c r="PIV159" s="937"/>
      <c r="PIW159" s="937"/>
      <c r="PIX159" s="937"/>
      <c r="PIY159" s="937"/>
      <c r="PIZ159" s="937"/>
      <c r="PJA159" s="937"/>
      <c r="PJB159" s="937"/>
      <c r="PJC159" s="937"/>
      <c r="PJD159" s="937"/>
      <c r="PJE159" s="937"/>
      <c r="PJF159" s="937"/>
      <c r="PJG159" s="937"/>
      <c r="PJH159" s="937"/>
      <c r="PJI159" s="937"/>
      <c r="PJJ159" s="937"/>
      <c r="PJK159" s="937"/>
      <c r="PJL159" s="937"/>
      <c r="PJM159" s="937"/>
      <c r="PJN159" s="937"/>
      <c r="PJO159" s="937"/>
      <c r="PJP159" s="937"/>
      <c r="PJQ159" s="937"/>
      <c r="PJR159" s="937"/>
      <c r="PJS159" s="937"/>
      <c r="PJT159" s="937"/>
      <c r="PJU159" s="937"/>
      <c r="PJV159" s="937"/>
      <c r="PJW159" s="937"/>
      <c r="PJX159" s="937"/>
      <c r="PJY159" s="937"/>
      <c r="PJZ159" s="937"/>
      <c r="PKA159" s="937"/>
      <c r="PKB159" s="937"/>
      <c r="PKC159" s="937"/>
      <c r="PKD159" s="937"/>
      <c r="PKE159" s="937"/>
      <c r="PKF159" s="937"/>
      <c r="PKG159" s="937"/>
      <c r="PKH159" s="937"/>
      <c r="PKI159" s="937"/>
      <c r="PKJ159" s="937"/>
      <c r="PKK159" s="937"/>
      <c r="PKL159" s="937"/>
      <c r="PKM159" s="937"/>
      <c r="PKN159" s="937"/>
      <c r="PKO159" s="937"/>
      <c r="PKP159" s="937"/>
      <c r="PKQ159" s="937"/>
      <c r="PKR159" s="937"/>
      <c r="PKS159" s="937"/>
      <c r="PKT159" s="937"/>
      <c r="PKU159" s="937"/>
      <c r="PKV159" s="937"/>
      <c r="PKW159" s="937"/>
      <c r="PKX159" s="937"/>
      <c r="PKY159" s="937"/>
      <c r="PKZ159" s="937"/>
      <c r="PLA159" s="937"/>
      <c r="PLB159" s="937"/>
      <c r="PLC159" s="937"/>
      <c r="PLD159" s="937"/>
      <c r="PLE159" s="937"/>
      <c r="PLF159" s="937"/>
      <c r="PLG159" s="937"/>
      <c r="PLH159" s="937"/>
      <c r="PLI159" s="937"/>
      <c r="PLJ159" s="937"/>
      <c r="PLK159" s="937"/>
      <c r="PLL159" s="937"/>
      <c r="PLM159" s="937"/>
      <c r="PLN159" s="937"/>
      <c r="PLO159" s="937"/>
      <c r="PLP159" s="937"/>
      <c r="PLQ159" s="937"/>
      <c r="PLR159" s="937"/>
      <c r="PLS159" s="937"/>
      <c r="PLT159" s="937"/>
      <c r="PLU159" s="937"/>
      <c r="PLV159" s="937"/>
      <c r="PLW159" s="937"/>
      <c r="PLX159" s="937"/>
      <c r="PLY159" s="937"/>
      <c r="PLZ159" s="937"/>
      <c r="PMA159" s="937"/>
      <c r="PMB159" s="937"/>
      <c r="PMC159" s="937"/>
      <c r="PMD159" s="937"/>
      <c r="PME159" s="937"/>
      <c r="PMF159" s="937"/>
      <c r="PMG159" s="937"/>
      <c r="PMH159" s="937"/>
      <c r="PMI159" s="937"/>
      <c r="PMJ159" s="937"/>
      <c r="PMK159" s="937"/>
      <c r="PML159" s="937"/>
      <c r="PMM159" s="937"/>
      <c r="PMN159" s="937"/>
      <c r="PMO159" s="937"/>
      <c r="PMP159" s="937"/>
      <c r="PMQ159" s="937"/>
      <c r="PMR159" s="937"/>
      <c r="PMS159" s="937"/>
      <c r="PMT159" s="937"/>
      <c r="PMU159" s="937"/>
      <c r="PMV159" s="937"/>
      <c r="PMW159" s="937"/>
      <c r="PMX159" s="937"/>
      <c r="PMY159" s="937"/>
      <c r="PMZ159" s="937"/>
      <c r="PNA159" s="937"/>
      <c r="PNB159" s="937"/>
      <c r="PNC159" s="937"/>
      <c r="PND159" s="937"/>
      <c r="PNE159" s="937"/>
      <c r="PNF159" s="937"/>
      <c r="PNG159" s="937"/>
      <c r="PNH159" s="937"/>
      <c r="PNI159" s="937"/>
      <c r="PNJ159" s="937"/>
      <c r="PNK159" s="937"/>
      <c r="PNL159" s="937"/>
      <c r="PNM159" s="937"/>
      <c r="PNN159" s="937"/>
      <c r="PNO159" s="937"/>
      <c r="PNP159" s="937"/>
      <c r="PNQ159" s="937"/>
      <c r="PNR159" s="937"/>
      <c r="PNS159" s="937"/>
      <c r="PNT159" s="937"/>
      <c r="PNU159" s="937"/>
      <c r="PNV159" s="937"/>
      <c r="PNW159" s="937"/>
      <c r="PNX159" s="937"/>
      <c r="PNY159" s="937"/>
      <c r="PNZ159" s="937"/>
      <c r="POA159" s="937"/>
      <c r="POB159" s="937"/>
      <c r="POC159" s="937"/>
      <c r="POD159" s="937"/>
      <c r="POE159" s="937"/>
      <c r="POF159" s="937"/>
      <c r="POG159" s="937"/>
      <c r="POH159" s="937"/>
      <c r="POI159" s="937"/>
      <c r="POJ159" s="937"/>
      <c r="POK159" s="937"/>
      <c r="POL159" s="937"/>
      <c r="POM159" s="937"/>
      <c r="PON159" s="937"/>
      <c r="POO159" s="937"/>
      <c r="POP159" s="937"/>
      <c r="POQ159" s="937"/>
      <c r="POR159" s="937"/>
      <c r="POS159" s="937"/>
      <c r="POT159" s="937"/>
      <c r="POU159" s="937"/>
      <c r="POV159" s="937"/>
      <c r="POW159" s="937"/>
      <c r="POX159" s="937"/>
      <c r="POY159" s="937"/>
      <c r="POZ159" s="937"/>
      <c r="PPA159" s="937"/>
      <c r="PPB159" s="937"/>
      <c r="PPC159" s="937"/>
      <c r="PPD159" s="937"/>
      <c r="PPE159" s="937"/>
      <c r="PPF159" s="937"/>
      <c r="PPG159" s="937"/>
      <c r="PPH159" s="937"/>
      <c r="PPI159" s="937"/>
      <c r="PPJ159" s="937"/>
      <c r="PPK159" s="937"/>
      <c r="PPL159" s="937"/>
      <c r="PPM159" s="937"/>
      <c r="PPN159" s="937"/>
      <c r="PPO159" s="937"/>
      <c r="PPP159" s="937"/>
      <c r="PPQ159" s="937"/>
      <c r="PPR159" s="937"/>
      <c r="PPS159" s="937"/>
      <c r="PPT159" s="937"/>
      <c r="PPU159" s="937"/>
      <c r="PPV159" s="937"/>
      <c r="PPW159" s="937"/>
      <c r="PPX159" s="937"/>
      <c r="PPY159" s="937"/>
      <c r="PPZ159" s="937"/>
      <c r="PQA159" s="937"/>
      <c r="PQB159" s="937"/>
      <c r="PQC159" s="937"/>
      <c r="PQD159" s="937"/>
      <c r="PQE159" s="937"/>
      <c r="PQF159" s="937"/>
      <c r="PQG159" s="937"/>
      <c r="PQH159" s="937"/>
      <c r="PQI159" s="937"/>
      <c r="PQJ159" s="937"/>
      <c r="PQK159" s="937"/>
      <c r="PQL159" s="937"/>
      <c r="PQM159" s="937"/>
      <c r="PQN159" s="937"/>
      <c r="PQO159" s="937"/>
      <c r="PQP159" s="937"/>
      <c r="PQQ159" s="937"/>
      <c r="PQR159" s="937"/>
      <c r="PQS159" s="937"/>
      <c r="PQT159" s="937"/>
      <c r="PQU159" s="937"/>
      <c r="PQV159" s="937"/>
      <c r="PQW159" s="937"/>
      <c r="PQX159" s="937"/>
      <c r="PQY159" s="937"/>
      <c r="PQZ159" s="937"/>
      <c r="PRA159" s="937"/>
      <c r="PRB159" s="937"/>
      <c r="PRC159" s="937"/>
      <c r="PRD159" s="937"/>
      <c r="PRE159" s="937"/>
      <c r="PRF159" s="937"/>
      <c r="PRG159" s="937"/>
      <c r="PRH159" s="937"/>
      <c r="PRI159" s="937"/>
      <c r="PRJ159" s="937"/>
      <c r="PRK159" s="937"/>
      <c r="PRL159" s="937"/>
      <c r="PRM159" s="937"/>
      <c r="PRN159" s="937"/>
      <c r="PRO159" s="937"/>
      <c r="PRP159" s="937"/>
      <c r="PRQ159" s="937"/>
      <c r="PRR159" s="937"/>
      <c r="PRS159" s="937"/>
      <c r="PRT159" s="937"/>
      <c r="PRU159" s="937"/>
      <c r="PRV159" s="937"/>
      <c r="PRW159" s="937"/>
      <c r="PRX159" s="937"/>
      <c r="PRY159" s="937"/>
      <c r="PRZ159" s="937"/>
      <c r="PSA159" s="937"/>
      <c r="PSB159" s="937"/>
      <c r="PSC159" s="937"/>
      <c r="PSD159" s="937"/>
      <c r="PSE159" s="937"/>
      <c r="PSF159" s="937"/>
      <c r="PSG159" s="937"/>
      <c r="PSH159" s="937"/>
      <c r="PSI159" s="937"/>
      <c r="PSJ159" s="937"/>
      <c r="PSK159" s="937"/>
      <c r="PSL159" s="937"/>
      <c r="PSM159" s="937"/>
      <c r="PSN159" s="937"/>
      <c r="PSO159" s="937"/>
      <c r="PSP159" s="937"/>
      <c r="PSQ159" s="937"/>
      <c r="PSR159" s="937"/>
      <c r="PSS159" s="937"/>
      <c r="PST159" s="937"/>
      <c r="PSU159" s="937"/>
      <c r="PSV159" s="937"/>
      <c r="PSW159" s="937"/>
      <c r="PSX159" s="937"/>
      <c r="PSY159" s="937"/>
      <c r="PSZ159" s="937"/>
      <c r="PTA159" s="937"/>
      <c r="PTB159" s="937"/>
      <c r="PTC159" s="937"/>
      <c r="PTD159" s="937"/>
      <c r="PTE159" s="937"/>
      <c r="PTF159" s="937"/>
      <c r="PTG159" s="937"/>
      <c r="PTH159" s="937"/>
      <c r="PTI159" s="937"/>
      <c r="PTJ159" s="937"/>
      <c r="PTK159" s="937"/>
      <c r="PTL159" s="937"/>
      <c r="PTM159" s="937"/>
      <c r="PTN159" s="937"/>
      <c r="PTO159" s="937"/>
      <c r="PTP159" s="937"/>
      <c r="PTQ159" s="937"/>
      <c r="PTR159" s="937"/>
      <c r="PTS159" s="937"/>
      <c r="PTT159" s="937"/>
      <c r="PTU159" s="937"/>
      <c r="PTV159" s="937"/>
      <c r="PTW159" s="937"/>
      <c r="PTX159" s="937"/>
      <c r="PTY159" s="937"/>
      <c r="PTZ159" s="937"/>
      <c r="PUA159" s="937"/>
      <c r="PUB159" s="937"/>
      <c r="PUC159" s="937"/>
      <c r="PUD159" s="937"/>
      <c r="PUE159" s="937"/>
      <c r="PUF159" s="937"/>
      <c r="PUG159" s="937"/>
      <c r="PUH159" s="937"/>
      <c r="PUI159" s="937"/>
      <c r="PUJ159" s="937"/>
      <c r="PUK159" s="937"/>
      <c r="PUL159" s="937"/>
      <c r="PUM159" s="937"/>
      <c r="PUN159" s="937"/>
      <c r="PUO159" s="937"/>
      <c r="PUP159" s="937"/>
      <c r="PUQ159" s="937"/>
      <c r="PUR159" s="937"/>
      <c r="PUS159" s="937"/>
      <c r="PUT159" s="937"/>
      <c r="PUU159" s="937"/>
      <c r="PUV159" s="937"/>
      <c r="PUW159" s="937"/>
      <c r="PUX159" s="937"/>
      <c r="PUY159" s="937"/>
      <c r="PUZ159" s="937"/>
      <c r="PVA159" s="937"/>
      <c r="PVB159" s="937"/>
      <c r="PVC159" s="937"/>
      <c r="PVD159" s="937"/>
      <c r="PVE159" s="937"/>
      <c r="PVF159" s="937"/>
      <c r="PVG159" s="937"/>
      <c r="PVH159" s="937"/>
      <c r="PVI159" s="937"/>
      <c r="PVJ159" s="937"/>
      <c r="PVK159" s="937"/>
      <c r="PVL159" s="937"/>
      <c r="PVM159" s="937"/>
      <c r="PVN159" s="937"/>
      <c r="PVO159" s="937"/>
      <c r="PVP159" s="937"/>
      <c r="PVQ159" s="937"/>
      <c r="PVR159" s="937"/>
      <c r="PVS159" s="937"/>
      <c r="PVT159" s="937"/>
      <c r="PVU159" s="937"/>
      <c r="PVV159" s="937"/>
      <c r="PVW159" s="937"/>
      <c r="PVX159" s="937"/>
      <c r="PVY159" s="937"/>
      <c r="PVZ159" s="937"/>
      <c r="PWA159" s="937"/>
      <c r="PWB159" s="937"/>
      <c r="PWC159" s="937"/>
      <c r="PWD159" s="937"/>
      <c r="PWE159" s="937"/>
      <c r="PWF159" s="937"/>
      <c r="PWG159" s="937"/>
      <c r="PWH159" s="937"/>
      <c r="PWI159" s="937"/>
      <c r="PWJ159" s="937"/>
      <c r="PWK159" s="937"/>
      <c r="PWL159" s="937"/>
      <c r="PWM159" s="937"/>
      <c r="PWN159" s="937"/>
      <c r="PWO159" s="937"/>
      <c r="PWP159" s="937"/>
      <c r="PWQ159" s="937"/>
      <c r="PWR159" s="937"/>
      <c r="PWS159" s="937"/>
      <c r="PWT159" s="937"/>
      <c r="PWU159" s="937"/>
      <c r="PWV159" s="937"/>
      <c r="PWW159" s="937"/>
      <c r="PWX159" s="937"/>
      <c r="PWY159" s="937"/>
      <c r="PWZ159" s="937"/>
      <c r="PXA159" s="937"/>
      <c r="PXB159" s="937"/>
      <c r="PXC159" s="937"/>
      <c r="PXD159" s="937"/>
      <c r="PXE159" s="937"/>
      <c r="PXF159" s="937"/>
      <c r="PXG159" s="937"/>
      <c r="PXH159" s="937"/>
      <c r="PXI159" s="937"/>
      <c r="PXJ159" s="937"/>
      <c r="PXK159" s="937"/>
      <c r="PXL159" s="937"/>
      <c r="PXM159" s="937"/>
      <c r="PXN159" s="937"/>
      <c r="PXO159" s="937"/>
      <c r="PXP159" s="937"/>
      <c r="PXQ159" s="937"/>
      <c r="PXR159" s="937"/>
      <c r="PXS159" s="937"/>
      <c r="PXT159" s="937"/>
      <c r="PXU159" s="937"/>
      <c r="PXV159" s="937"/>
      <c r="PXW159" s="937"/>
      <c r="PXX159" s="937"/>
      <c r="PXY159" s="937"/>
      <c r="PXZ159" s="937"/>
      <c r="PYA159" s="937"/>
      <c r="PYB159" s="937"/>
      <c r="PYC159" s="937"/>
      <c r="PYD159" s="937"/>
      <c r="PYE159" s="937"/>
      <c r="PYF159" s="937"/>
      <c r="PYG159" s="937"/>
      <c r="PYH159" s="937"/>
      <c r="PYI159" s="937"/>
      <c r="PYJ159" s="937"/>
      <c r="PYK159" s="937"/>
      <c r="PYL159" s="937"/>
      <c r="PYM159" s="937"/>
      <c r="PYN159" s="937"/>
      <c r="PYO159" s="937"/>
      <c r="PYP159" s="937"/>
      <c r="PYQ159" s="937"/>
      <c r="PYR159" s="937"/>
      <c r="PYS159" s="937"/>
      <c r="PYT159" s="937"/>
      <c r="PYU159" s="937"/>
      <c r="PYV159" s="937"/>
      <c r="PYW159" s="937"/>
      <c r="PYX159" s="937"/>
      <c r="PYY159" s="937"/>
      <c r="PYZ159" s="937"/>
      <c r="PZA159" s="937"/>
      <c r="PZB159" s="937"/>
      <c r="PZC159" s="937"/>
      <c r="PZD159" s="937"/>
      <c r="PZE159" s="937"/>
      <c r="PZF159" s="937"/>
      <c r="PZG159" s="937"/>
      <c r="PZH159" s="937"/>
      <c r="PZI159" s="937"/>
      <c r="PZJ159" s="937"/>
      <c r="PZK159" s="937"/>
      <c r="PZL159" s="937"/>
      <c r="PZM159" s="937"/>
      <c r="PZN159" s="937"/>
      <c r="PZO159" s="937"/>
      <c r="PZP159" s="937"/>
      <c r="PZQ159" s="937"/>
      <c r="PZR159" s="937"/>
      <c r="PZS159" s="937"/>
      <c r="PZT159" s="937"/>
      <c r="PZU159" s="937"/>
      <c r="PZV159" s="937"/>
      <c r="PZW159" s="937"/>
      <c r="PZX159" s="937"/>
      <c r="PZY159" s="937"/>
      <c r="PZZ159" s="937"/>
      <c r="QAA159" s="937"/>
      <c r="QAB159" s="937"/>
      <c r="QAC159" s="937"/>
      <c r="QAD159" s="937"/>
      <c r="QAE159" s="937"/>
      <c r="QAF159" s="937"/>
      <c r="QAG159" s="937"/>
      <c r="QAH159" s="937"/>
      <c r="QAI159" s="937"/>
      <c r="QAJ159" s="937"/>
      <c r="QAK159" s="937"/>
      <c r="QAL159" s="937"/>
      <c r="QAM159" s="937"/>
      <c r="QAN159" s="937"/>
      <c r="QAO159" s="937"/>
      <c r="QAP159" s="937"/>
      <c r="QAQ159" s="937"/>
      <c r="QAR159" s="937"/>
      <c r="QAS159" s="937"/>
      <c r="QAT159" s="937"/>
      <c r="QAU159" s="937"/>
      <c r="QAV159" s="937"/>
      <c r="QAW159" s="937"/>
      <c r="QAX159" s="937"/>
      <c r="QAY159" s="937"/>
      <c r="QAZ159" s="937"/>
      <c r="QBA159" s="937"/>
      <c r="QBB159" s="937"/>
      <c r="QBC159" s="937"/>
      <c r="QBD159" s="937"/>
      <c r="QBE159" s="937"/>
      <c r="QBF159" s="937"/>
      <c r="QBG159" s="937"/>
      <c r="QBH159" s="937"/>
      <c r="QBI159" s="937"/>
      <c r="QBJ159" s="937"/>
      <c r="QBK159" s="937"/>
      <c r="QBL159" s="937"/>
      <c r="QBM159" s="937"/>
      <c r="QBN159" s="937"/>
      <c r="QBO159" s="937"/>
      <c r="QBP159" s="937"/>
      <c r="QBQ159" s="937"/>
      <c r="QBR159" s="937"/>
      <c r="QBS159" s="937"/>
      <c r="QBT159" s="937"/>
      <c r="QBU159" s="937"/>
      <c r="QBV159" s="937"/>
      <c r="QBW159" s="937"/>
      <c r="QBX159" s="937"/>
      <c r="QBY159" s="937"/>
      <c r="QBZ159" s="937"/>
      <c r="QCA159" s="937"/>
      <c r="QCB159" s="937"/>
      <c r="QCC159" s="937"/>
      <c r="QCD159" s="937"/>
      <c r="QCE159" s="937"/>
      <c r="QCF159" s="937"/>
      <c r="QCG159" s="937"/>
      <c r="QCH159" s="937"/>
      <c r="QCI159" s="937"/>
      <c r="QCJ159" s="937"/>
      <c r="QCK159" s="937"/>
      <c r="QCL159" s="937"/>
      <c r="QCM159" s="937"/>
      <c r="QCN159" s="937"/>
      <c r="QCO159" s="937"/>
      <c r="QCP159" s="937"/>
      <c r="QCQ159" s="937"/>
      <c r="QCR159" s="937"/>
      <c r="QCS159" s="937"/>
      <c r="QCT159" s="937"/>
      <c r="QCU159" s="937"/>
      <c r="QCV159" s="937"/>
      <c r="QCW159" s="937"/>
      <c r="QCX159" s="937"/>
      <c r="QCY159" s="937"/>
      <c r="QCZ159" s="937"/>
      <c r="QDA159" s="937"/>
      <c r="QDB159" s="937"/>
      <c r="QDC159" s="937"/>
      <c r="QDD159" s="937"/>
      <c r="QDE159" s="937"/>
      <c r="QDF159" s="937"/>
      <c r="QDG159" s="937"/>
      <c r="QDH159" s="937"/>
      <c r="QDI159" s="937"/>
      <c r="QDJ159" s="937"/>
      <c r="QDK159" s="937"/>
      <c r="QDL159" s="937"/>
      <c r="QDM159" s="937"/>
      <c r="QDN159" s="937"/>
      <c r="QDO159" s="937"/>
      <c r="QDP159" s="937"/>
      <c r="QDQ159" s="937"/>
      <c r="QDR159" s="937"/>
      <c r="QDS159" s="937"/>
      <c r="QDT159" s="937"/>
      <c r="QDU159" s="937"/>
      <c r="QDV159" s="937"/>
      <c r="QDW159" s="937"/>
      <c r="QDX159" s="937"/>
      <c r="QDY159" s="937"/>
      <c r="QDZ159" s="937"/>
      <c r="QEA159" s="937"/>
      <c r="QEB159" s="937"/>
      <c r="QEC159" s="937"/>
      <c r="QED159" s="937"/>
      <c r="QEE159" s="937"/>
      <c r="QEF159" s="937"/>
      <c r="QEG159" s="937"/>
      <c r="QEH159" s="937"/>
      <c r="QEI159" s="937"/>
      <c r="QEJ159" s="937"/>
      <c r="QEK159" s="937"/>
      <c r="QEL159" s="937"/>
      <c r="QEM159" s="937"/>
      <c r="QEN159" s="937"/>
      <c r="QEO159" s="937"/>
      <c r="QEP159" s="937"/>
      <c r="QEQ159" s="937"/>
      <c r="QER159" s="937"/>
      <c r="QES159" s="937"/>
      <c r="QET159" s="937"/>
      <c r="QEU159" s="937"/>
      <c r="QEV159" s="937"/>
      <c r="QEW159" s="937"/>
      <c r="QEX159" s="937"/>
      <c r="QEY159" s="937"/>
      <c r="QEZ159" s="937"/>
      <c r="QFA159" s="937"/>
      <c r="QFB159" s="937"/>
      <c r="QFC159" s="937"/>
      <c r="QFD159" s="937"/>
      <c r="QFE159" s="937"/>
      <c r="QFF159" s="937"/>
      <c r="QFG159" s="937"/>
      <c r="QFH159" s="937"/>
      <c r="QFI159" s="937"/>
      <c r="QFJ159" s="937"/>
      <c r="QFK159" s="937"/>
      <c r="QFL159" s="937"/>
      <c r="QFM159" s="937"/>
      <c r="QFN159" s="937"/>
      <c r="QFO159" s="937"/>
      <c r="QFP159" s="937"/>
      <c r="QFQ159" s="937"/>
      <c r="QFR159" s="937"/>
      <c r="QFS159" s="937"/>
      <c r="QFT159" s="937"/>
      <c r="QFU159" s="937"/>
      <c r="QFV159" s="937"/>
      <c r="QFW159" s="937"/>
      <c r="QFX159" s="937"/>
      <c r="QFY159" s="937"/>
      <c r="QFZ159" s="937"/>
      <c r="QGA159" s="937"/>
      <c r="QGB159" s="937"/>
      <c r="QGC159" s="937"/>
      <c r="QGD159" s="937"/>
      <c r="QGE159" s="937"/>
      <c r="QGF159" s="937"/>
      <c r="QGG159" s="937"/>
      <c r="QGH159" s="937"/>
      <c r="QGI159" s="937"/>
      <c r="QGJ159" s="937"/>
      <c r="QGK159" s="937"/>
      <c r="QGL159" s="937"/>
      <c r="QGM159" s="937"/>
      <c r="QGN159" s="937"/>
      <c r="QGO159" s="937"/>
      <c r="QGP159" s="937"/>
      <c r="QGQ159" s="937"/>
      <c r="QGR159" s="937"/>
      <c r="QGS159" s="937"/>
      <c r="QGT159" s="937"/>
      <c r="QGU159" s="937"/>
      <c r="QGV159" s="937"/>
      <c r="QGW159" s="937"/>
      <c r="QGX159" s="937"/>
      <c r="QGY159" s="937"/>
      <c r="QGZ159" s="937"/>
      <c r="QHA159" s="937"/>
      <c r="QHB159" s="937"/>
      <c r="QHC159" s="937"/>
      <c r="QHD159" s="937"/>
      <c r="QHE159" s="937"/>
      <c r="QHF159" s="937"/>
      <c r="QHG159" s="937"/>
      <c r="QHH159" s="937"/>
      <c r="QHI159" s="937"/>
      <c r="QHJ159" s="937"/>
      <c r="QHK159" s="937"/>
      <c r="QHL159" s="937"/>
      <c r="QHM159" s="937"/>
      <c r="QHN159" s="937"/>
      <c r="QHO159" s="937"/>
      <c r="QHP159" s="937"/>
      <c r="QHQ159" s="937"/>
      <c r="QHR159" s="937"/>
      <c r="QHS159" s="937"/>
      <c r="QHT159" s="937"/>
      <c r="QHU159" s="937"/>
      <c r="QHV159" s="937"/>
      <c r="QHW159" s="937"/>
      <c r="QHX159" s="937"/>
      <c r="QHY159" s="937"/>
      <c r="QHZ159" s="937"/>
      <c r="QIA159" s="937"/>
      <c r="QIB159" s="937"/>
      <c r="QIC159" s="937"/>
      <c r="QID159" s="937"/>
      <c r="QIE159" s="937"/>
      <c r="QIF159" s="937"/>
      <c r="QIG159" s="937"/>
      <c r="QIH159" s="937"/>
      <c r="QII159" s="937"/>
      <c r="QIJ159" s="937"/>
      <c r="QIK159" s="937"/>
      <c r="QIL159" s="937"/>
      <c r="QIM159" s="937"/>
      <c r="QIN159" s="937"/>
      <c r="QIO159" s="937"/>
      <c r="QIP159" s="937"/>
      <c r="QIQ159" s="937"/>
      <c r="QIR159" s="937"/>
      <c r="QIS159" s="937"/>
      <c r="QIT159" s="937"/>
      <c r="QIU159" s="937"/>
      <c r="QIV159" s="937"/>
      <c r="QIW159" s="937"/>
      <c r="QIX159" s="937"/>
      <c r="QIY159" s="937"/>
      <c r="QIZ159" s="937"/>
      <c r="QJA159" s="937"/>
      <c r="QJB159" s="937"/>
      <c r="QJC159" s="937"/>
      <c r="QJD159" s="937"/>
      <c r="QJE159" s="937"/>
      <c r="QJF159" s="937"/>
      <c r="QJG159" s="937"/>
      <c r="QJH159" s="937"/>
      <c r="QJI159" s="937"/>
      <c r="QJJ159" s="937"/>
      <c r="QJK159" s="937"/>
      <c r="QJL159" s="937"/>
      <c r="QJM159" s="937"/>
      <c r="QJN159" s="937"/>
      <c r="QJO159" s="937"/>
      <c r="QJP159" s="937"/>
      <c r="QJQ159" s="937"/>
      <c r="QJR159" s="937"/>
      <c r="QJS159" s="937"/>
      <c r="QJT159" s="937"/>
      <c r="QJU159" s="937"/>
      <c r="QJV159" s="937"/>
      <c r="QJW159" s="937"/>
      <c r="QJX159" s="937"/>
      <c r="QJY159" s="937"/>
      <c r="QJZ159" s="937"/>
      <c r="QKA159" s="937"/>
      <c r="QKB159" s="937"/>
      <c r="QKC159" s="937"/>
      <c r="QKD159" s="937"/>
      <c r="QKE159" s="937"/>
      <c r="QKF159" s="937"/>
      <c r="QKG159" s="937"/>
      <c r="QKH159" s="937"/>
      <c r="QKI159" s="937"/>
      <c r="QKJ159" s="937"/>
      <c r="QKK159" s="937"/>
      <c r="QKL159" s="937"/>
      <c r="QKM159" s="937"/>
      <c r="QKN159" s="937"/>
      <c r="QKO159" s="937"/>
      <c r="QKP159" s="937"/>
      <c r="QKQ159" s="937"/>
      <c r="QKR159" s="937"/>
      <c r="QKS159" s="937"/>
      <c r="QKT159" s="937"/>
      <c r="QKU159" s="937"/>
      <c r="QKV159" s="937"/>
      <c r="QKW159" s="937"/>
      <c r="QKX159" s="937"/>
      <c r="QKY159" s="937"/>
      <c r="QKZ159" s="937"/>
      <c r="QLA159" s="937"/>
      <c r="QLB159" s="937"/>
      <c r="QLC159" s="937"/>
      <c r="QLD159" s="937"/>
      <c r="QLE159" s="937"/>
      <c r="QLF159" s="937"/>
      <c r="QLG159" s="937"/>
      <c r="QLH159" s="937"/>
      <c r="QLI159" s="937"/>
      <c r="QLJ159" s="937"/>
      <c r="QLK159" s="937"/>
      <c r="QLL159" s="937"/>
      <c r="QLM159" s="937"/>
      <c r="QLN159" s="937"/>
      <c r="QLO159" s="937"/>
      <c r="QLP159" s="937"/>
      <c r="QLQ159" s="937"/>
      <c r="QLR159" s="937"/>
      <c r="QLS159" s="937"/>
      <c r="QLT159" s="937"/>
      <c r="QLU159" s="937"/>
      <c r="QLV159" s="937"/>
      <c r="QLW159" s="937"/>
      <c r="QLX159" s="937"/>
      <c r="QLY159" s="937"/>
      <c r="QLZ159" s="937"/>
      <c r="QMA159" s="937"/>
      <c r="QMB159" s="937"/>
      <c r="QMC159" s="937"/>
      <c r="QMD159" s="937"/>
      <c r="QME159" s="937"/>
      <c r="QMF159" s="937"/>
      <c r="QMG159" s="937"/>
      <c r="QMH159" s="937"/>
      <c r="QMI159" s="937"/>
      <c r="QMJ159" s="937"/>
      <c r="QMK159" s="937"/>
      <c r="QML159" s="937"/>
      <c r="QMM159" s="937"/>
      <c r="QMN159" s="937"/>
      <c r="QMO159" s="937"/>
      <c r="QMP159" s="937"/>
      <c r="QMQ159" s="937"/>
      <c r="QMR159" s="937"/>
      <c r="QMS159" s="937"/>
      <c r="QMT159" s="937"/>
      <c r="QMU159" s="937"/>
      <c r="QMV159" s="937"/>
      <c r="QMW159" s="937"/>
      <c r="QMX159" s="937"/>
      <c r="QMY159" s="937"/>
      <c r="QMZ159" s="937"/>
      <c r="QNA159" s="937"/>
      <c r="QNB159" s="937"/>
      <c r="QNC159" s="937"/>
      <c r="QND159" s="937"/>
      <c r="QNE159" s="937"/>
      <c r="QNF159" s="937"/>
      <c r="QNG159" s="937"/>
      <c r="QNH159" s="937"/>
      <c r="QNI159" s="937"/>
      <c r="QNJ159" s="937"/>
      <c r="QNK159" s="937"/>
      <c r="QNL159" s="937"/>
      <c r="QNM159" s="937"/>
      <c r="QNN159" s="937"/>
      <c r="QNO159" s="937"/>
      <c r="QNP159" s="937"/>
      <c r="QNQ159" s="937"/>
      <c r="QNR159" s="937"/>
      <c r="QNS159" s="937"/>
      <c r="QNT159" s="937"/>
      <c r="QNU159" s="937"/>
      <c r="QNV159" s="937"/>
      <c r="QNW159" s="937"/>
      <c r="QNX159" s="937"/>
      <c r="QNY159" s="937"/>
      <c r="QNZ159" s="937"/>
      <c r="QOA159" s="937"/>
      <c r="QOB159" s="937"/>
      <c r="QOC159" s="937"/>
      <c r="QOD159" s="937"/>
      <c r="QOE159" s="937"/>
      <c r="QOF159" s="937"/>
      <c r="QOG159" s="937"/>
      <c r="QOH159" s="937"/>
      <c r="QOI159" s="937"/>
      <c r="QOJ159" s="937"/>
      <c r="QOK159" s="937"/>
      <c r="QOL159" s="937"/>
      <c r="QOM159" s="937"/>
      <c r="QON159" s="937"/>
      <c r="QOO159" s="937"/>
      <c r="QOP159" s="937"/>
      <c r="QOQ159" s="937"/>
      <c r="QOR159" s="937"/>
      <c r="QOS159" s="937"/>
      <c r="QOT159" s="937"/>
      <c r="QOU159" s="937"/>
      <c r="QOV159" s="937"/>
      <c r="QOW159" s="937"/>
      <c r="QOX159" s="937"/>
      <c r="QOY159" s="937"/>
      <c r="QOZ159" s="937"/>
      <c r="QPA159" s="937"/>
      <c r="QPB159" s="937"/>
      <c r="QPC159" s="937"/>
      <c r="QPD159" s="937"/>
      <c r="QPE159" s="937"/>
      <c r="QPF159" s="937"/>
      <c r="QPG159" s="937"/>
      <c r="QPH159" s="937"/>
      <c r="QPI159" s="937"/>
      <c r="QPJ159" s="937"/>
      <c r="QPK159" s="937"/>
      <c r="QPL159" s="937"/>
      <c r="QPM159" s="937"/>
      <c r="QPN159" s="937"/>
      <c r="QPO159" s="937"/>
      <c r="QPP159" s="937"/>
      <c r="QPQ159" s="937"/>
      <c r="QPR159" s="937"/>
      <c r="QPS159" s="937"/>
      <c r="QPT159" s="937"/>
      <c r="QPU159" s="937"/>
      <c r="QPV159" s="937"/>
      <c r="QPW159" s="937"/>
      <c r="QPX159" s="937"/>
      <c r="QPY159" s="937"/>
      <c r="QPZ159" s="937"/>
      <c r="QQA159" s="937"/>
      <c r="QQB159" s="937"/>
      <c r="QQC159" s="937"/>
      <c r="QQD159" s="937"/>
      <c r="QQE159" s="937"/>
      <c r="QQF159" s="937"/>
      <c r="QQG159" s="937"/>
      <c r="QQH159" s="937"/>
      <c r="QQI159" s="937"/>
      <c r="QQJ159" s="937"/>
      <c r="QQK159" s="937"/>
      <c r="QQL159" s="937"/>
      <c r="QQM159" s="937"/>
      <c r="QQN159" s="937"/>
      <c r="QQO159" s="937"/>
      <c r="QQP159" s="937"/>
      <c r="QQQ159" s="937"/>
      <c r="QQR159" s="937"/>
      <c r="QQS159" s="937"/>
      <c r="QQT159" s="937"/>
      <c r="QQU159" s="937"/>
      <c r="QQV159" s="937"/>
      <c r="QQW159" s="937"/>
      <c r="QQX159" s="937"/>
      <c r="QQY159" s="937"/>
      <c r="QQZ159" s="937"/>
      <c r="QRA159" s="937"/>
      <c r="QRB159" s="937"/>
      <c r="QRC159" s="937"/>
      <c r="QRD159" s="937"/>
      <c r="QRE159" s="937"/>
      <c r="QRF159" s="937"/>
      <c r="QRG159" s="937"/>
      <c r="QRH159" s="937"/>
      <c r="QRI159" s="937"/>
      <c r="QRJ159" s="937"/>
      <c r="QRK159" s="937"/>
      <c r="QRL159" s="937"/>
      <c r="QRM159" s="937"/>
      <c r="QRN159" s="937"/>
      <c r="QRO159" s="937"/>
      <c r="QRP159" s="937"/>
      <c r="QRQ159" s="937"/>
      <c r="QRR159" s="937"/>
      <c r="QRS159" s="937"/>
      <c r="QRT159" s="937"/>
      <c r="QRU159" s="937"/>
      <c r="QRV159" s="937"/>
      <c r="QRW159" s="937"/>
      <c r="QRX159" s="937"/>
      <c r="QRY159" s="937"/>
      <c r="QRZ159" s="937"/>
      <c r="QSA159" s="937"/>
      <c r="QSB159" s="937"/>
      <c r="QSC159" s="937"/>
      <c r="QSD159" s="937"/>
      <c r="QSE159" s="937"/>
      <c r="QSF159" s="937"/>
      <c r="QSG159" s="937"/>
      <c r="QSH159" s="937"/>
      <c r="QSI159" s="937"/>
      <c r="QSJ159" s="937"/>
      <c r="QSK159" s="937"/>
      <c r="QSL159" s="937"/>
      <c r="QSM159" s="937"/>
      <c r="QSN159" s="937"/>
      <c r="QSO159" s="937"/>
      <c r="QSP159" s="937"/>
      <c r="QSQ159" s="937"/>
      <c r="QSR159" s="937"/>
      <c r="QSS159" s="937"/>
      <c r="QST159" s="937"/>
      <c r="QSU159" s="937"/>
      <c r="QSV159" s="937"/>
      <c r="QSW159" s="937"/>
      <c r="QSX159" s="937"/>
      <c r="QSY159" s="937"/>
      <c r="QSZ159" s="937"/>
      <c r="QTA159" s="937"/>
      <c r="QTB159" s="937"/>
      <c r="QTC159" s="937"/>
      <c r="QTD159" s="937"/>
      <c r="QTE159" s="937"/>
      <c r="QTF159" s="937"/>
      <c r="QTG159" s="937"/>
      <c r="QTH159" s="937"/>
      <c r="QTI159" s="937"/>
      <c r="QTJ159" s="937"/>
      <c r="QTK159" s="937"/>
      <c r="QTL159" s="937"/>
      <c r="QTM159" s="937"/>
      <c r="QTN159" s="937"/>
      <c r="QTO159" s="937"/>
      <c r="QTP159" s="937"/>
      <c r="QTQ159" s="937"/>
      <c r="QTR159" s="937"/>
      <c r="QTS159" s="937"/>
      <c r="QTT159" s="937"/>
      <c r="QTU159" s="937"/>
      <c r="QTV159" s="937"/>
      <c r="QTW159" s="937"/>
      <c r="QTX159" s="937"/>
      <c r="QTY159" s="937"/>
      <c r="QTZ159" s="937"/>
      <c r="QUA159" s="937"/>
      <c r="QUB159" s="937"/>
      <c r="QUC159" s="937"/>
      <c r="QUD159" s="937"/>
      <c r="QUE159" s="937"/>
      <c r="QUF159" s="937"/>
      <c r="QUG159" s="937"/>
      <c r="QUH159" s="937"/>
      <c r="QUI159" s="937"/>
      <c r="QUJ159" s="937"/>
      <c r="QUK159" s="937"/>
      <c r="QUL159" s="937"/>
      <c r="QUM159" s="937"/>
      <c r="QUN159" s="937"/>
      <c r="QUO159" s="937"/>
      <c r="QUP159" s="937"/>
      <c r="QUQ159" s="937"/>
      <c r="QUR159" s="937"/>
      <c r="QUS159" s="937"/>
      <c r="QUT159" s="937"/>
      <c r="QUU159" s="937"/>
      <c r="QUV159" s="937"/>
      <c r="QUW159" s="937"/>
      <c r="QUX159" s="937"/>
      <c r="QUY159" s="937"/>
      <c r="QUZ159" s="937"/>
      <c r="QVA159" s="937"/>
      <c r="QVB159" s="937"/>
      <c r="QVC159" s="937"/>
      <c r="QVD159" s="937"/>
      <c r="QVE159" s="937"/>
      <c r="QVF159" s="937"/>
      <c r="QVG159" s="937"/>
      <c r="QVH159" s="937"/>
      <c r="QVI159" s="937"/>
      <c r="QVJ159" s="937"/>
      <c r="QVK159" s="937"/>
      <c r="QVL159" s="937"/>
      <c r="QVM159" s="937"/>
      <c r="QVN159" s="937"/>
      <c r="QVO159" s="937"/>
      <c r="QVP159" s="937"/>
      <c r="QVQ159" s="937"/>
      <c r="QVR159" s="937"/>
      <c r="QVS159" s="937"/>
      <c r="QVT159" s="937"/>
      <c r="QVU159" s="937"/>
      <c r="QVV159" s="937"/>
      <c r="QVW159" s="937"/>
      <c r="QVX159" s="937"/>
      <c r="QVY159" s="937"/>
      <c r="QVZ159" s="937"/>
      <c r="QWA159" s="937"/>
      <c r="QWB159" s="937"/>
      <c r="QWC159" s="937"/>
      <c r="QWD159" s="937"/>
      <c r="QWE159" s="937"/>
      <c r="QWF159" s="937"/>
      <c r="QWG159" s="937"/>
      <c r="QWH159" s="937"/>
      <c r="QWI159" s="937"/>
      <c r="QWJ159" s="937"/>
      <c r="QWK159" s="937"/>
      <c r="QWL159" s="937"/>
      <c r="QWM159" s="937"/>
      <c r="QWN159" s="937"/>
      <c r="QWO159" s="937"/>
      <c r="QWP159" s="937"/>
      <c r="QWQ159" s="937"/>
      <c r="QWR159" s="937"/>
      <c r="QWS159" s="937"/>
      <c r="QWT159" s="937"/>
      <c r="QWU159" s="937"/>
      <c r="QWV159" s="937"/>
      <c r="QWW159" s="937"/>
      <c r="QWX159" s="937"/>
      <c r="QWY159" s="937"/>
      <c r="QWZ159" s="937"/>
      <c r="QXA159" s="937"/>
      <c r="QXB159" s="937"/>
      <c r="QXC159" s="937"/>
      <c r="QXD159" s="937"/>
      <c r="QXE159" s="937"/>
      <c r="QXF159" s="937"/>
      <c r="QXG159" s="937"/>
      <c r="QXH159" s="937"/>
      <c r="QXI159" s="937"/>
      <c r="QXJ159" s="937"/>
      <c r="QXK159" s="937"/>
      <c r="QXL159" s="937"/>
      <c r="QXM159" s="937"/>
      <c r="QXN159" s="937"/>
      <c r="QXO159" s="937"/>
      <c r="QXP159" s="937"/>
      <c r="QXQ159" s="937"/>
      <c r="QXR159" s="937"/>
      <c r="QXS159" s="937"/>
      <c r="QXT159" s="937"/>
      <c r="QXU159" s="937"/>
      <c r="QXV159" s="937"/>
      <c r="QXW159" s="937"/>
      <c r="QXX159" s="937"/>
      <c r="QXY159" s="937"/>
      <c r="QXZ159" s="937"/>
      <c r="QYA159" s="937"/>
      <c r="QYB159" s="937"/>
      <c r="QYC159" s="937"/>
      <c r="QYD159" s="937"/>
      <c r="QYE159" s="937"/>
      <c r="QYF159" s="937"/>
      <c r="QYG159" s="937"/>
      <c r="QYH159" s="937"/>
      <c r="QYI159" s="937"/>
      <c r="QYJ159" s="937"/>
      <c r="QYK159" s="937"/>
      <c r="QYL159" s="937"/>
      <c r="QYM159" s="937"/>
      <c r="QYN159" s="937"/>
      <c r="QYO159" s="937"/>
      <c r="QYP159" s="937"/>
      <c r="QYQ159" s="937"/>
      <c r="QYR159" s="937"/>
      <c r="QYS159" s="937"/>
      <c r="QYT159" s="937"/>
      <c r="QYU159" s="937"/>
      <c r="QYV159" s="937"/>
      <c r="QYW159" s="937"/>
      <c r="QYX159" s="937"/>
      <c r="QYY159" s="937"/>
      <c r="QYZ159" s="937"/>
      <c r="QZA159" s="937"/>
      <c r="QZB159" s="937"/>
      <c r="QZC159" s="937"/>
      <c r="QZD159" s="937"/>
      <c r="QZE159" s="937"/>
      <c r="QZF159" s="937"/>
      <c r="QZG159" s="937"/>
      <c r="QZH159" s="937"/>
      <c r="QZI159" s="937"/>
      <c r="QZJ159" s="937"/>
      <c r="QZK159" s="937"/>
      <c r="QZL159" s="937"/>
      <c r="QZM159" s="937"/>
      <c r="QZN159" s="937"/>
      <c r="QZO159" s="937"/>
      <c r="QZP159" s="937"/>
      <c r="QZQ159" s="937"/>
      <c r="QZR159" s="937"/>
      <c r="QZS159" s="937"/>
      <c r="QZT159" s="937"/>
      <c r="QZU159" s="937"/>
      <c r="QZV159" s="937"/>
      <c r="QZW159" s="937"/>
      <c r="QZX159" s="937"/>
      <c r="QZY159" s="937"/>
      <c r="QZZ159" s="937"/>
      <c r="RAA159" s="937"/>
      <c r="RAB159" s="937"/>
      <c r="RAC159" s="937"/>
      <c r="RAD159" s="937"/>
      <c r="RAE159" s="937"/>
      <c r="RAF159" s="937"/>
      <c r="RAG159" s="937"/>
      <c r="RAH159" s="937"/>
      <c r="RAI159" s="937"/>
      <c r="RAJ159" s="937"/>
      <c r="RAK159" s="937"/>
      <c r="RAL159" s="937"/>
      <c r="RAM159" s="937"/>
      <c r="RAN159" s="937"/>
      <c r="RAO159" s="937"/>
      <c r="RAP159" s="937"/>
      <c r="RAQ159" s="937"/>
      <c r="RAR159" s="937"/>
      <c r="RAS159" s="937"/>
      <c r="RAT159" s="937"/>
      <c r="RAU159" s="937"/>
      <c r="RAV159" s="937"/>
      <c r="RAW159" s="937"/>
      <c r="RAX159" s="937"/>
      <c r="RAY159" s="937"/>
      <c r="RAZ159" s="937"/>
      <c r="RBA159" s="937"/>
      <c r="RBB159" s="937"/>
      <c r="RBC159" s="937"/>
      <c r="RBD159" s="937"/>
      <c r="RBE159" s="937"/>
      <c r="RBF159" s="937"/>
      <c r="RBG159" s="937"/>
      <c r="RBH159" s="937"/>
      <c r="RBI159" s="937"/>
      <c r="RBJ159" s="937"/>
      <c r="RBK159" s="937"/>
      <c r="RBL159" s="937"/>
      <c r="RBM159" s="937"/>
      <c r="RBN159" s="937"/>
      <c r="RBO159" s="937"/>
      <c r="RBP159" s="937"/>
      <c r="RBQ159" s="937"/>
      <c r="RBR159" s="937"/>
      <c r="RBS159" s="937"/>
      <c r="RBT159" s="937"/>
      <c r="RBU159" s="937"/>
      <c r="RBV159" s="937"/>
      <c r="RBW159" s="937"/>
      <c r="RBX159" s="937"/>
      <c r="RBY159" s="937"/>
      <c r="RBZ159" s="937"/>
      <c r="RCA159" s="937"/>
      <c r="RCB159" s="937"/>
      <c r="RCC159" s="937"/>
      <c r="RCD159" s="937"/>
      <c r="RCE159" s="937"/>
      <c r="RCF159" s="937"/>
      <c r="RCG159" s="937"/>
      <c r="RCH159" s="937"/>
      <c r="RCI159" s="937"/>
      <c r="RCJ159" s="937"/>
      <c r="RCK159" s="937"/>
      <c r="RCL159" s="937"/>
      <c r="RCM159" s="937"/>
      <c r="RCN159" s="937"/>
      <c r="RCO159" s="937"/>
      <c r="RCP159" s="937"/>
      <c r="RCQ159" s="937"/>
      <c r="RCR159" s="937"/>
      <c r="RCS159" s="937"/>
      <c r="RCT159" s="937"/>
      <c r="RCU159" s="937"/>
      <c r="RCV159" s="937"/>
      <c r="RCW159" s="937"/>
      <c r="RCX159" s="937"/>
      <c r="RCY159" s="937"/>
      <c r="RCZ159" s="937"/>
      <c r="RDA159" s="937"/>
      <c r="RDB159" s="937"/>
      <c r="RDC159" s="937"/>
      <c r="RDD159" s="937"/>
      <c r="RDE159" s="937"/>
      <c r="RDF159" s="937"/>
      <c r="RDG159" s="937"/>
      <c r="RDH159" s="937"/>
      <c r="RDI159" s="937"/>
      <c r="RDJ159" s="937"/>
      <c r="RDK159" s="937"/>
      <c r="RDL159" s="937"/>
      <c r="RDM159" s="937"/>
      <c r="RDN159" s="937"/>
      <c r="RDO159" s="937"/>
      <c r="RDP159" s="937"/>
      <c r="RDQ159" s="937"/>
      <c r="RDR159" s="937"/>
      <c r="RDS159" s="937"/>
      <c r="RDT159" s="937"/>
      <c r="RDU159" s="937"/>
      <c r="RDV159" s="937"/>
      <c r="RDW159" s="937"/>
      <c r="RDX159" s="937"/>
      <c r="RDY159" s="937"/>
      <c r="RDZ159" s="937"/>
      <c r="REA159" s="937"/>
      <c r="REB159" s="937"/>
      <c r="REC159" s="937"/>
      <c r="RED159" s="937"/>
      <c r="REE159" s="937"/>
      <c r="REF159" s="937"/>
      <c r="REG159" s="937"/>
      <c r="REH159" s="937"/>
      <c r="REI159" s="937"/>
      <c r="REJ159" s="937"/>
      <c r="REK159" s="937"/>
      <c r="REL159" s="937"/>
      <c r="REM159" s="937"/>
      <c r="REN159" s="937"/>
      <c r="REO159" s="937"/>
      <c r="REP159" s="937"/>
      <c r="REQ159" s="937"/>
      <c r="RER159" s="937"/>
      <c r="RES159" s="937"/>
      <c r="RET159" s="937"/>
      <c r="REU159" s="937"/>
      <c r="REV159" s="937"/>
      <c r="REW159" s="937"/>
      <c r="REX159" s="937"/>
      <c r="REY159" s="937"/>
      <c r="REZ159" s="937"/>
      <c r="RFA159" s="937"/>
      <c r="RFB159" s="937"/>
      <c r="RFC159" s="937"/>
      <c r="RFD159" s="937"/>
      <c r="RFE159" s="937"/>
      <c r="RFF159" s="937"/>
      <c r="RFG159" s="937"/>
      <c r="RFH159" s="937"/>
      <c r="RFI159" s="937"/>
      <c r="RFJ159" s="937"/>
      <c r="RFK159" s="937"/>
      <c r="RFL159" s="937"/>
      <c r="RFM159" s="937"/>
      <c r="RFN159" s="937"/>
      <c r="RFO159" s="937"/>
      <c r="RFP159" s="937"/>
      <c r="RFQ159" s="937"/>
      <c r="RFR159" s="937"/>
      <c r="RFS159" s="937"/>
      <c r="RFT159" s="937"/>
      <c r="RFU159" s="937"/>
      <c r="RFV159" s="937"/>
      <c r="RFW159" s="937"/>
      <c r="RFX159" s="937"/>
      <c r="RFY159" s="937"/>
      <c r="RFZ159" s="937"/>
      <c r="RGA159" s="937"/>
      <c r="RGB159" s="937"/>
      <c r="RGC159" s="937"/>
      <c r="RGD159" s="937"/>
      <c r="RGE159" s="937"/>
      <c r="RGF159" s="937"/>
      <c r="RGG159" s="937"/>
      <c r="RGH159" s="937"/>
      <c r="RGI159" s="937"/>
      <c r="RGJ159" s="937"/>
      <c r="RGK159" s="937"/>
      <c r="RGL159" s="937"/>
      <c r="RGM159" s="937"/>
      <c r="RGN159" s="937"/>
      <c r="RGO159" s="937"/>
      <c r="RGP159" s="937"/>
      <c r="RGQ159" s="937"/>
      <c r="RGR159" s="937"/>
      <c r="RGS159" s="937"/>
      <c r="RGT159" s="937"/>
      <c r="RGU159" s="937"/>
      <c r="RGV159" s="937"/>
      <c r="RGW159" s="937"/>
      <c r="RGX159" s="937"/>
      <c r="RGY159" s="937"/>
      <c r="RGZ159" s="937"/>
      <c r="RHA159" s="937"/>
      <c r="RHB159" s="937"/>
      <c r="RHC159" s="937"/>
      <c r="RHD159" s="937"/>
      <c r="RHE159" s="937"/>
      <c r="RHF159" s="937"/>
      <c r="RHG159" s="937"/>
      <c r="RHH159" s="937"/>
      <c r="RHI159" s="937"/>
      <c r="RHJ159" s="937"/>
      <c r="RHK159" s="937"/>
      <c r="RHL159" s="937"/>
      <c r="RHM159" s="937"/>
      <c r="RHN159" s="937"/>
      <c r="RHO159" s="937"/>
      <c r="RHP159" s="937"/>
      <c r="RHQ159" s="937"/>
      <c r="RHR159" s="937"/>
      <c r="RHS159" s="937"/>
      <c r="RHT159" s="937"/>
      <c r="RHU159" s="937"/>
      <c r="RHV159" s="937"/>
      <c r="RHW159" s="937"/>
      <c r="RHX159" s="937"/>
      <c r="RHY159" s="937"/>
      <c r="RHZ159" s="937"/>
      <c r="RIA159" s="937"/>
      <c r="RIB159" s="937"/>
      <c r="RIC159" s="937"/>
      <c r="RID159" s="937"/>
      <c r="RIE159" s="937"/>
      <c r="RIF159" s="937"/>
      <c r="RIG159" s="937"/>
      <c r="RIH159" s="937"/>
      <c r="RII159" s="937"/>
      <c r="RIJ159" s="937"/>
      <c r="RIK159" s="937"/>
      <c r="RIL159" s="937"/>
      <c r="RIM159" s="937"/>
      <c r="RIN159" s="937"/>
      <c r="RIO159" s="937"/>
      <c r="RIP159" s="937"/>
      <c r="RIQ159" s="937"/>
      <c r="RIR159" s="937"/>
      <c r="RIS159" s="937"/>
      <c r="RIT159" s="937"/>
      <c r="RIU159" s="937"/>
      <c r="RIV159" s="937"/>
      <c r="RIW159" s="937"/>
      <c r="RIX159" s="937"/>
      <c r="RIY159" s="937"/>
      <c r="RIZ159" s="937"/>
      <c r="RJA159" s="937"/>
      <c r="RJB159" s="937"/>
      <c r="RJC159" s="937"/>
      <c r="RJD159" s="937"/>
      <c r="RJE159" s="937"/>
      <c r="RJF159" s="937"/>
      <c r="RJG159" s="937"/>
      <c r="RJH159" s="937"/>
      <c r="RJI159" s="937"/>
      <c r="RJJ159" s="937"/>
      <c r="RJK159" s="937"/>
      <c r="RJL159" s="937"/>
      <c r="RJM159" s="937"/>
      <c r="RJN159" s="937"/>
      <c r="RJO159" s="937"/>
      <c r="RJP159" s="937"/>
      <c r="RJQ159" s="937"/>
      <c r="RJR159" s="937"/>
      <c r="RJS159" s="937"/>
      <c r="RJT159" s="937"/>
      <c r="RJU159" s="937"/>
      <c r="RJV159" s="937"/>
      <c r="RJW159" s="937"/>
      <c r="RJX159" s="937"/>
      <c r="RJY159" s="937"/>
      <c r="RJZ159" s="937"/>
      <c r="RKA159" s="937"/>
      <c r="RKB159" s="937"/>
      <c r="RKC159" s="937"/>
      <c r="RKD159" s="937"/>
      <c r="RKE159" s="937"/>
      <c r="RKF159" s="937"/>
      <c r="RKG159" s="937"/>
      <c r="RKH159" s="937"/>
      <c r="RKI159" s="937"/>
      <c r="RKJ159" s="937"/>
      <c r="RKK159" s="937"/>
      <c r="RKL159" s="937"/>
      <c r="RKM159" s="937"/>
      <c r="RKN159" s="937"/>
      <c r="RKO159" s="937"/>
      <c r="RKP159" s="937"/>
      <c r="RKQ159" s="937"/>
      <c r="RKR159" s="937"/>
      <c r="RKS159" s="937"/>
      <c r="RKT159" s="937"/>
      <c r="RKU159" s="937"/>
      <c r="RKV159" s="937"/>
      <c r="RKW159" s="937"/>
      <c r="RKX159" s="937"/>
      <c r="RKY159" s="937"/>
      <c r="RKZ159" s="937"/>
      <c r="RLA159" s="937"/>
      <c r="RLB159" s="937"/>
      <c r="RLC159" s="937"/>
      <c r="RLD159" s="937"/>
      <c r="RLE159" s="937"/>
      <c r="RLF159" s="937"/>
      <c r="RLG159" s="937"/>
      <c r="RLH159" s="937"/>
      <c r="RLI159" s="937"/>
      <c r="RLJ159" s="937"/>
      <c r="RLK159" s="937"/>
      <c r="RLL159" s="937"/>
      <c r="RLM159" s="937"/>
      <c r="RLN159" s="937"/>
      <c r="RLO159" s="937"/>
      <c r="RLP159" s="937"/>
      <c r="RLQ159" s="937"/>
      <c r="RLR159" s="937"/>
      <c r="RLS159" s="937"/>
      <c r="RLT159" s="937"/>
      <c r="RLU159" s="937"/>
      <c r="RLV159" s="937"/>
      <c r="RLW159" s="937"/>
      <c r="RLX159" s="937"/>
      <c r="RLY159" s="937"/>
      <c r="RLZ159" s="937"/>
      <c r="RMA159" s="937"/>
      <c r="RMB159" s="937"/>
      <c r="RMC159" s="937"/>
      <c r="RMD159" s="937"/>
      <c r="RME159" s="937"/>
      <c r="RMF159" s="937"/>
      <c r="RMG159" s="937"/>
      <c r="RMH159" s="937"/>
      <c r="RMI159" s="937"/>
      <c r="RMJ159" s="937"/>
      <c r="RMK159" s="937"/>
      <c r="RML159" s="937"/>
      <c r="RMM159" s="937"/>
      <c r="RMN159" s="937"/>
      <c r="RMO159" s="937"/>
      <c r="RMP159" s="937"/>
      <c r="RMQ159" s="937"/>
      <c r="RMR159" s="937"/>
      <c r="RMS159" s="937"/>
      <c r="RMT159" s="937"/>
      <c r="RMU159" s="937"/>
      <c r="RMV159" s="937"/>
      <c r="RMW159" s="937"/>
      <c r="RMX159" s="937"/>
      <c r="RMY159" s="937"/>
      <c r="RMZ159" s="937"/>
      <c r="RNA159" s="937"/>
      <c r="RNB159" s="937"/>
      <c r="RNC159" s="937"/>
      <c r="RND159" s="937"/>
      <c r="RNE159" s="937"/>
      <c r="RNF159" s="937"/>
      <c r="RNG159" s="937"/>
      <c r="RNH159" s="937"/>
      <c r="RNI159" s="937"/>
      <c r="RNJ159" s="937"/>
      <c r="RNK159" s="937"/>
      <c r="RNL159" s="937"/>
      <c r="RNM159" s="937"/>
      <c r="RNN159" s="937"/>
      <c r="RNO159" s="937"/>
      <c r="RNP159" s="937"/>
      <c r="RNQ159" s="937"/>
      <c r="RNR159" s="937"/>
      <c r="RNS159" s="937"/>
      <c r="RNT159" s="937"/>
      <c r="RNU159" s="937"/>
      <c r="RNV159" s="937"/>
      <c r="RNW159" s="937"/>
      <c r="RNX159" s="937"/>
      <c r="RNY159" s="937"/>
      <c r="RNZ159" s="937"/>
      <c r="ROA159" s="937"/>
      <c r="ROB159" s="937"/>
      <c r="ROC159" s="937"/>
      <c r="ROD159" s="937"/>
      <c r="ROE159" s="937"/>
      <c r="ROF159" s="937"/>
      <c r="ROG159" s="937"/>
      <c r="ROH159" s="937"/>
      <c r="ROI159" s="937"/>
      <c r="ROJ159" s="937"/>
      <c r="ROK159" s="937"/>
      <c r="ROL159" s="937"/>
      <c r="ROM159" s="937"/>
      <c r="RON159" s="937"/>
      <c r="ROO159" s="937"/>
      <c r="ROP159" s="937"/>
      <c r="ROQ159" s="937"/>
      <c r="ROR159" s="937"/>
      <c r="ROS159" s="937"/>
      <c r="ROT159" s="937"/>
      <c r="ROU159" s="937"/>
      <c r="ROV159" s="937"/>
      <c r="ROW159" s="937"/>
      <c r="ROX159" s="937"/>
      <c r="ROY159" s="937"/>
      <c r="ROZ159" s="937"/>
      <c r="RPA159" s="937"/>
      <c r="RPB159" s="937"/>
      <c r="RPC159" s="937"/>
      <c r="RPD159" s="937"/>
      <c r="RPE159" s="937"/>
      <c r="RPF159" s="937"/>
      <c r="RPG159" s="937"/>
      <c r="RPH159" s="937"/>
      <c r="RPI159" s="937"/>
      <c r="RPJ159" s="937"/>
      <c r="RPK159" s="937"/>
      <c r="RPL159" s="937"/>
      <c r="RPM159" s="937"/>
      <c r="RPN159" s="937"/>
      <c r="RPO159" s="937"/>
      <c r="RPP159" s="937"/>
      <c r="RPQ159" s="937"/>
      <c r="RPR159" s="937"/>
      <c r="RPS159" s="937"/>
      <c r="RPT159" s="937"/>
      <c r="RPU159" s="937"/>
      <c r="RPV159" s="937"/>
      <c r="RPW159" s="937"/>
      <c r="RPX159" s="937"/>
      <c r="RPY159" s="937"/>
      <c r="RPZ159" s="937"/>
      <c r="RQA159" s="937"/>
      <c r="RQB159" s="937"/>
      <c r="RQC159" s="937"/>
      <c r="RQD159" s="937"/>
      <c r="RQE159" s="937"/>
      <c r="RQF159" s="937"/>
      <c r="RQG159" s="937"/>
      <c r="RQH159" s="937"/>
      <c r="RQI159" s="937"/>
      <c r="RQJ159" s="937"/>
      <c r="RQK159" s="937"/>
      <c r="RQL159" s="937"/>
      <c r="RQM159" s="937"/>
      <c r="RQN159" s="937"/>
      <c r="RQO159" s="937"/>
      <c r="RQP159" s="937"/>
      <c r="RQQ159" s="937"/>
      <c r="RQR159" s="937"/>
      <c r="RQS159" s="937"/>
      <c r="RQT159" s="937"/>
      <c r="RQU159" s="937"/>
      <c r="RQV159" s="937"/>
      <c r="RQW159" s="937"/>
      <c r="RQX159" s="937"/>
      <c r="RQY159" s="937"/>
      <c r="RQZ159" s="937"/>
      <c r="RRA159" s="937"/>
      <c r="RRB159" s="937"/>
      <c r="RRC159" s="937"/>
      <c r="RRD159" s="937"/>
      <c r="RRE159" s="937"/>
      <c r="RRF159" s="937"/>
      <c r="RRG159" s="937"/>
      <c r="RRH159" s="937"/>
      <c r="RRI159" s="937"/>
      <c r="RRJ159" s="937"/>
      <c r="RRK159" s="937"/>
      <c r="RRL159" s="937"/>
      <c r="RRM159" s="937"/>
      <c r="RRN159" s="937"/>
      <c r="RRO159" s="937"/>
      <c r="RRP159" s="937"/>
      <c r="RRQ159" s="937"/>
      <c r="RRR159" s="937"/>
      <c r="RRS159" s="937"/>
      <c r="RRT159" s="937"/>
      <c r="RRU159" s="937"/>
      <c r="RRV159" s="937"/>
      <c r="RRW159" s="937"/>
      <c r="RRX159" s="937"/>
      <c r="RRY159" s="937"/>
      <c r="RRZ159" s="937"/>
      <c r="RSA159" s="937"/>
      <c r="RSB159" s="937"/>
      <c r="RSC159" s="937"/>
      <c r="RSD159" s="937"/>
      <c r="RSE159" s="937"/>
      <c r="RSF159" s="937"/>
      <c r="RSG159" s="937"/>
      <c r="RSH159" s="937"/>
      <c r="RSI159" s="937"/>
      <c r="RSJ159" s="937"/>
      <c r="RSK159" s="937"/>
      <c r="RSL159" s="937"/>
      <c r="RSM159" s="937"/>
      <c r="RSN159" s="937"/>
      <c r="RSO159" s="937"/>
      <c r="RSP159" s="937"/>
      <c r="RSQ159" s="937"/>
      <c r="RSR159" s="937"/>
      <c r="RSS159" s="937"/>
      <c r="RST159" s="937"/>
      <c r="RSU159" s="937"/>
      <c r="RSV159" s="937"/>
      <c r="RSW159" s="937"/>
      <c r="RSX159" s="937"/>
      <c r="RSY159" s="937"/>
      <c r="RSZ159" s="937"/>
      <c r="RTA159" s="937"/>
      <c r="RTB159" s="937"/>
      <c r="RTC159" s="937"/>
      <c r="RTD159" s="937"/>
      <c r="RTE159" s="937"/>
      <c r="RTF159" s="937"/>
      <c r="RTG159" s="937"/>
      <c r="RTH159" s="937"/>
      <c r="RTI159" s="937"/>
      <c r="RTJ159" s="937"/>
      <c r="RTK159" s="937"/>
      <c r="RTL159" s="937"/>
      <c r="RTM159" s="937"/>
      <c r="RTN159" s="937"/>
      <c r="RTO159" s="937"/>
      <c r="RTP159" s="937"/>
      <c r="RTQ159" s="937"/>
      <c r="RTR159" s="937"/>
      <c r="RTS159" s="937"/>
      <c r="RTT159" s="937"/>
      <c r="RTU159" s="937"/>
      <c r="RTV159" s="937"/>
      <c r="RTW159" s="937"/>
      <c r="RTX159" s="937"/>
      <c r="RTY159" s="937"/>
      <c r="RTZ159" s="937"/>
      <c r="RUA159" s="937"/>
      <c r="RUB159" s="937"/>
      <c r="RUC159" s="937"/>
      <c r="RUD159" s="937"/>
      <c r="RUE159" s="937"/>
      <c r="RUF159" s="937"/>
      <c r="RUG159" s="937"/>
      <c r="RUH159" s="937"/>
      <c r="RUI159" s="937"/>
      <c r="RUJ159" s="937"/>
      <c r="RUK159" s="937"/>
      <c r="RUL159" s="937"/>
      <c r="RUM159" s="937"/>
      <c r="RUN159" s="937"/>
      <c r="RUO159" s="937"/>
      <c r="RUP159" s="937"/>
      <c r="RUQ159" s="937"/>
      <c r="RUR159" s="937"/>
      <c r="RUS159" s="937"/>
      <c r="RUT159" s="937"/>
      <c r="RUU159" s="937"/>
      <c r="RUV159" s="937"/>
      <c r="RUW159" s="937"/>
      <c r="RUX159" s="937"/>
      <c r="RUY159" s="937"/>
      <c r="RUZ159" s="937"/>
      <c r="RVA159" s="937"/>
      <c r="RVB159" s="937"/>
      <c r="RVC159" s="937"/>
      <c r="RVD159" s="937"/>
      <c r="RVE159" s="937"/>
      <c r="RVF159" s="937"/>
      <c r="RVG159" s="937"/>
      <c r="RVH159" s="937"/>
      <c r="RVI159" s="937"/>
      <c r="RVJ159" s="937"/>
      <c r="RVK159" s="937"/>
      <c r="RVL159" s="937"/>
      <c r="RVM159" s="937"/>
      <c r="RVN159" s="937"/>
      <c r="RVO159" s="937"/>
      <c r="RVP159" s="937"/>
      <c r="RVQ159" s="937"/>
      <c r="RVR159" s="937"/>
      <c r="RVS159" s="937"/>
      <c r="RVT159" s="937"/>
      <c r="RVU159" s="937"/>
      <c r="RVV159" s="937"/>
      <c r="RVW159" s="937"/>
      <c r="RVX159" s="937"/>
      <c r="RVY159" s="937"/>
      <c r="RVZ159" s="937"/>
      <c r="RWA159" s="937"/>
      <c r="RWB159" s="937"/>
      <c r="RWC159" s="937"/>
      <c r="RWD159" s="937"/>
      <c r="RWE159" s="937"/>
      <c r="RWF159" s="937"/>
      <c r="RWG159" s="937"/>
      <c r="RWH159" s="937"/>
      <c r="RWI159" s="937"/>
      <c r="RWJ159" s="937"/>
      <c r="RWK159" s="937"/>
      <c r="RWL159" s="937"/>
      <c r="RWM159" s="937"/>
      <c r="RWN159" s="937"/>
      <c r="RWO159" s="937"/>
      <c r="RWP159" s="937"/>
      <c r="RWQ159" s="937"/>
      <c r="RWR159" s="937"/>
      <c r="RWS159" s="937"/>
      <c r="RWT159" s="937"/>
      <c r="RWU159" s="937"/>
      <c r="RWV159" s="937"/>
      <c r="RWW159" s="937"/>
      <c r="RWX159" s="937"/>
      <c r="RWY159" s="937"/>
      <c r="RWZ159" s="937"/>
      <c r="RXA159" s="937"/>
      <c r="RXB159" s="937"/>
      <c r="RXC159" s="937"/>
      <c r="RXD159" s="937"/>
      <c r="RXE159" s="937"/>
      <c r="RXF159" s="937"/>
      <c r="RXG159" s="937"/>
      <c r="RXH159" s="937"/>
      <c r="RXI159" s="937"/>
      <c r="RXJ159" s="937"/>
      <c r="RXK159" s="937"/>
      <c r="RXL159" s="937"/>
      <c r="RXM159" s="937"/>
      <c r="RXN159" s="937"/>
      <c r="RXO159" s="937"/>
      <c r="RXP159" s="937"/>
      <c r="RXQ159" s="937"/>
      <c r="RXR159" s="937"/>
      <c r="RXS159" s="937"/>
      <c r="RXT159" s="937"/>
      <c r="RXU159" s="937"/>
      <c r="RXV159" s="937"/>
      <c r="RXW159" s="937"/>
      <c r="RXX159" s="937"/>
      <c r="RXY159" s="937"/>
      <c r="RXZ159" s="937"/>
      <c r="RYA159" s="937"/>
      <c r="RYB159" s="937"/>
      <c r="RYC159" s="937"/>
      <c r="RYD159" s="937"/>
      <c r="RYE159" s="937"/>
      <c r="RYF159" s="937"/>
      <c r="RYG159" s="937"/>
      <c r="RYH159" s="937"/>
      <c r="RYI159" s="937"/>
      <c r="RYJ159" s="937"/>
      <c r="RYK159" s="937"/>
      <c r="RYL159" s="937"/>
      <c r="RYM159" s="937"/>
      <c r="RYN159" s="937"/>
      <c r="RYO159" s="937"/>
      <c r="RYP159" s="937"/>
      <c r="RYQ159" s="937"/>
      <c r="RYR159" s="937"/>
      <c r="RYS159" s="937"/>
      <c r="RYT159" s="937"/>
      <c r="RYU159" s="937"/>
      <c r="RYV159" s="937"/>
      <c r="RYW159" s="937"/>
      <c r="RYX159" s="937"/>
      <c r="RYY159" s="937"/>
      <c r="RYZ159" s="937"/>
      <c r="RZA159" s="937"/>
      <c r="RZB159" s="937"/>
      <c r="RZC159" s="937"/>
      <c r="RZD159" s="937"/>
      <c r="RZE159" s="937"/>
      <c r="RZF159" s="937"/>
      <c r="RZG159" s="937"/>
      <c r="RZH159" s="937"/>
      <c r="RZI159" s="937"/>
      <c r="RZJ159" s="937"/>
      <c r="RZK159" s="937"/>
      <c r="RZL159" s="937"/>
      <c r="RZM159" s="937"/>
      <c r="RZN159" s="937"/>
      <c r="RZO159" s="937"/>
      <c r="RZP159" s="937"/>
      <c r="RZQ159" s="937"/>
      <c r="RZR159" s="937"/>
      <c r="RZS159" s="937"/>
      <c r="RZT159" s="937"/>
      <c r="RZU159" s="937"/>
      <c r="RZV159" s="937"/>
      <c r="RZW159" s="937"/>
      <c r="RZX159" s="937"/>
      <c r="RZY159" s="937"/>
      <c r="RZZ159" s="937"/>
      <c r="SAA159" s="937"/>
      <c r="SAB159" s="937"/>
      <c r="SAC159" s="937"/>
      <c r="SAD159" s="937"/>
      <c r="SAE159" s="937"/>
      <c r="SAF159" s="937"/>
      <c r="SAG159" s="937"/>
      <c r="SAH159" s="937"/>
      <c r="SAI159" s="937"/>
      <c r="SAJ159" s="937"/>
      <c r="SAK159" s="937"/>
      <c r="SAL159" s="937"/>
      <c r="SAM159" s="937"/>
      <c r="SAN159" s="937"/>
      <c r="SAO159" s="937"/>
      <c r="SAP159" s="937"/>
      <c r="SAQ159" s="937"/>
      <c r="SAR159" s="937"/>
      <c r="SAS159" s="937"/>
      <c r="SAT159" s="937"/>
      <c r="SAU159" s="937"/>
      <c r="SAV159" s="937"/>
      <c r="SAW159" s="937"/>
      <c r="SAX159" s="937"/>
      <c r="SAY159" s="937"/>
      <c r="SAZ159" s="937"/>
      <c r="SBA159" s="937"/>
      <c r="SBB159" s="937"/>
      <c r="SBC159" s="937"/>
      <c r="SBD159" s="937"/>
      <c r="SBE159" s="937"/>
      <c r="SBF159" s="937"/>
      <c r="SBG159" s="937"/>
      <c r="SBH159" s="937"/>
      <c r="SBI159" s="937"/>
      <c r="SBJ159" s="937"/>
      <c r="SBK159" s="937"/>
      <c r="SBL159" s="937"/>
      <c r="SBM159" s="937"/>
      <c r="SBN159" s="937"/>
      <c r="SBO159" s="937"/>
      <c r="SBP159" s="937"/>
      <c r="SBQ159" s="937"/>
      <c r="SBR159" s="937"/>
      <c r="SBS159" s="937"/>
      <c r="SBT159" s="937"/>
      <c r="SBU159" s="937"/>
      <c r="SBV159" s="937"/>
      <c r="SBW159" s="937"/>
      <c r="SBX159" s="937"/>
      <c r="SBY159" s="937"/>
      <c r="SBZ159" s="937"/>
      <c r="SCA159" s="937"/>
      <c r="SCB159" s="937"/>
      <c r="SCC159" s="937"/>
      <c r="SCD159" s="937"/>
      <c r="SCE159" s="937"/>
      <c r="SCF159" s="937"/>
      <c r="SCG159" s="937"/>
      <c r="SCH159" s="937"/>
      <c r="SCI159" s="937"/>
      <c r="SCJ159" s="937"/>
      <c r="SCK159" s="937"/>
      <c r="SCL159" s="937"/>
      <c r="SCM159" s="937"/>
      <c r="SCN159" s="937"/>
      <c r="SCO159" s="937"/>
      <c r="SCP159" s="937"/>
      <c r="SCQ159" s="937"/>
      <c r="SCR159" s="937"/>
      <c r="SCS159" s="937"/>
      <c r="SCT159" s="937"/>
      <c r="SCU159" s="937"/>
      <c r="SCV159" s="937"/>
      <c r="SCW159" s="937"/>
      <c r="SCX159" s="937"/>
      <c r="SCY159" s="937"/>
      <c r="SCZ159" s="937"/>
      <c r="SDA159" s="937"/>
      <c r="SDB159" s="937"/>
      <c r="SDC159" s="937"/>
      <c r="SDD159" s="937"/>
      <c r="SDE159" s="937"/>
      <c r="SDF159" s="937"/>
      <c r="SDG159" s="937"/>
      <c r="SDH159" s="937"/>
      <c r="SDI159" s="937"/>
      <c r="SDJ159" s="937"/>
      <c r="SDK159" s="937"/>
      <c r="SDL159" s="937"/>
      <c r="SDM159" s="937"/>
      <c r="SDN159" s="937"/>
      <c r="SDO159" s="937"/>
      <c r="SDP159" s="937"/>
      <c r="SDQ159" s="937"/>
      <c r="SDR159" s="937"/>
      <c r="SDS159" s="937"/>
      <c r="SDT159" s="937"/>
      <c r="SDU159" s="937"/>
      <c r="SDV159" s="937"/>
      <c r="SDW159" s="937"/>
      <c r="SDX159" s="937"/>
      <c r="SDY159" s="937"/>
      <c r="SDZ159" s="937"/>
      <c r="SEA159" s="937"/>
      <c r="SEB159" s="937"/>
      <c r="SEC159" s="937"/>
      <c r="SED159" s="937"/>
      <c r="SEE159" s="937"/>
      <c r="SEF159" s="937"/>
      <c r="SEG159" s="937"/>
      <c r="SEH159" s="937"/>
      <c r="SEI159" s="937"/>
      <c r="SEJ159" s="937"/>
      <c r="SEK159" s="937"/>
      <c r="SEL159" s="937"/>
      <c r="SEM159" s="937"/>
      <c r="SEN159" s="937"/>
      <c r="SEO159" s="937"/>
      <c r="SEP159" s="937"/>
      <c r="SEQ159" s="937"/>
      <c r="SER159" s="937"/>
      <c r="SES159" s="937"/>
      <c r="SET159" s="937"/>
      <c r="SEU159" s="937"/>
      <c r="SEV159" s="937"/>
      <c r="SEW159" s="937"/>
      <c r="SEX159" s="937"/>
      <c r="SEY159" s="937"/>
      <c r="SEZ159" s="937"/>
      <c r="SFA159" s="937"/>
      <c r="SFB159" s="937"/>
      <c r="SFC159" s="937"/>
      <c r="SFD159" s="937"/>
      <c r="SFE159" s="937"/>
      <c r="SFF159" s="937"/>
      <c r="SFG159" s="937"/>
      <c r="SFH159" s="937"/>
      <c r="SFI159" s="937"/>
      <c r="SFJ159" s="937"/>
      <c r="SFK159" s="937"/>
      <c r="SFL159" s="937"/>
      <c r="SFM159" s="937"/>
      <c r="SFN159" s="937"/>
      <c r="SFO159" s="937"/>
      <c r="SFP159" s="937"/>
      <c r="SFQ159" s="937"/>
      <c r="SFR159" s="937"/>
      <c r="SFS159" s="937"/>
      <c r="SFT159" s="937"/>
      <c r="SFU159" s="937"/>
      <c r="SFV159" s="937"/>
      <c r="SFW159" s="937"/>
      <c r="SFX159" s="937"/>
      <c r="SFY159" s="937"/>
      <c r="SFZ159" s="937"/>
      <c r="SGA159" s="937"/>
      <c r="SGB159" s="937"/>
      <c r="SGC159" s="937"/>
      <c r="SGD159" s="937"/>
      <c r="SGE159" s="937"/>
      <c r="SGF159" s="937"/>
      <c r="SGG159" s="937"/>
      <c r="SGH159" s="937"/>
      <c r="SGI159" s="937"/>
      <c r="SGJ159" s="937"/>
      <c r="SGK159" s="937"/>
      <c r="SGL159" s="937"/>
      <c r="SGM159" s="937"/>
      <c r="SGN159" s="937"/>
      <c r="SGO159" s="937"/>
      <c r="SGP159" s="937"/>
      <c r="SGQ159" s="937"/>
      <c r="SGR159" s="937"/>
      <c r="SGS159" s="937"/>
      <c r="SGT159" s="937"/>
      <c r="SGU159" s="937"/>
      <c r="SGV159" s="937"/>
      <c r="SGW159" s="937"/>
      <c r="SGX159" s="937"/>
      <c r="SGY159" s="937"/>
      <c r="SGZ159" s="937"/>
      <c r="SHA159" s="937"/>
      <c r="SHB159" s="937"/>
      <c r="SHC159" s="937"/>
      <c r="SHD159" s="937"/>
      <c r="SHE159" s="937"/>
      <c r="SHF159" s="937"/>
      <c r="SHG159" s="937"/>
      <c r="SHH159" s="937"/>
      <c r="SHI159" s="937"/>
      <c r="SHJ159" s="937"/>
      <c r="SHK159" s="937"/>
      <c r="SHL159" s="937"/>
      <c r="SHM159" s="937"/>
      <c r="SHN159" s="937"/>
      <c r="SHO159" s="937"/>
      <c r="SHP159" s="937"/>
      <c r="SHQ159" s="937"/>
      <c r="SHR159" s="937"/>
      <c r="SHS159" s="937"/>
      <c r="SHT159" s="937"/>
      <c r="SHU159" s="937"/>
      <c r="SHV159" s="937"/>
      <c r="SHW159" s="937"/>
      <c r="SHX159" s="937"/>
      <c r="SHY159" s="937"/>
      <c r="SHZ159" s="937"/>
      <c r="SIA159" s="937"/>
      <c r="SIB159" s="937"/>
      <c r="SIC159" s="937"/>
      <c r="SID159" s="937"/>
      <c r="SIE159" s="937"/>
      <c r="SIF159" s="937"/>
      <c r="SIG159" s="937"/>
      <c r="SIH159" s="937"/>
      <c r="SII159" s="937"/>
      <c r="SIJ159" s="937"/>
      <c r="SIK159" s="937"/>
      <c r="SIL159" s="937"/>
      <c r="SIM159" s="937"/>
      <c r="SIN159" s="937"/>
      <c r="SIO159" s="937"/>
      <c r="SIP159" s="937"/>
      <c r="SIQ159" s="937"/>
      <c r="SIR159" s="937"/>
      <c r="SIS159" s="937"/>
      <c r="SIT159" s="937"/>
      <c r="SIU159" s="937"/>
      <c r="SIV159" s="937"/>
      <c r="SIW159" s="937"/>
      <c r="SIX159" s="937"/>
      <c r="SIY159" s="937"/>
      <c r="SIZ159" s="937"/>
      <c r="SJA159" s="937"/>
      <c r="SJB159" s="937"/>
      <c r="SJC159" s="937"/>
      <c r="SJD159" s="937"/>
      <c r="SJE159" s="937"/>
      <c r="SJF159" s="937"/>
      <c r="SJG159" s="937"/>
      <c r="SJH159" s="937"/>
      <c r="SJI159" s="937"/>
      <c r="SJJ159" s="937"/>
      <c r="SJK159" s="937"/>
      <c r="SJL159" s="937"/>
      <c r="SJM159" s="937"/>
      <c r="SJN159" s="937"/>
      <c r="SJO159" s="937"/>
      <c r="SJP159" s="937"/>
      <c r="SJQ159" s="937"/>
      <c r="SJR159" s="937"/>
      <c r="SJS159" s="937"/>
      <c r="SJT159" s="937"/>
      <c r="SJU159" s="937"/>
      <c r="SJV159" s="937"/>
      <c r="SJW159" s="937"/>
      <c r="SJX159" s="937"/>
      <c r="SJY159" s="937"/>
      <c r="SJZ159" s="937"/>
      <c r="SKA159" s="937"/>
      <c r="SKB159" s="937"/>
      <c r="SKC159" s="937"/>
      <c r="SKD159" s="937"/>
      <c r="SKE159" s="937"/>
      <c r="SKF159" s="937"/>
      <c r="SKG159" s="937"/>
      <c r="SKH159" s="937"/>
      <c r="SKI159" s="937"/>
      <c r="SKJ159" s="937"/>
      <c r="SKK159" s="937"/>
      <c r="SKL159" s="937"/>
      <c r="SKM159" s="937"/>
      <c r="SKN159" s="937"/>
      <c r="SKO159" s="937"/>
      <c r="SKP159" s="937"/>
      <c r="SKQ159" s="937"/>
      <c r="SKR159" s="937"/>
      <c r="SKS159" s="937"/>
      <c r="SKT159" s="937"/>
      <c r="SKU159" s="937"/>
      <c r="SKV159" s="937"/>
      <c r="SKW159" s="937"/>
      <c r="SKX159" s="937"/>
      <c r="SKY159" s="937"/>
      <c r="SKZ159" s="937"/>
      <c r="SLA159" s="937"/>
      <c r="SLB159" s="937"/>
      <c r="SLC159" s="937"/>
      <c r="SLD159" s="937"/>
      <c r="SLE159" s="937"/>
      <c r="SLF159" s="937"/>
      <c r="SLG159" s="937"/>
      <c r="SLH159" s="937"/>
      <c r="SLI159" s="937"/>
      <c r="SLJ159" s="937"/>
      <c r="SLK159" s="937"/>
      <c r="SLL159" s="937"/>
      <c r="SLM159" s="937"/>
      <c r="SLN159" s="937"/>
      <c r="SLO159" s="937"/>
      <c r="SLP159" s="937"/>
      <c r="SLQ159" s="937"/>
      <c r="SLR159" s="937"/>
      <c r="SLS159" s="937"/>
      <c r="SLT159" s="937"/>
      <c r="SLU159" s="937"/>
      <c r="SLV159" s="937"/>
      <c r="SLW159" s="937"/>
      <c r="SLX159" s="937"/>
      <c r="SLY159" s="937"/>
      <c r="SLZ159" s="937"/>
      <c r="SMA159" s="937"/>
      <c r="SMB159" s="937"/>
      <c r="SMC159" s="937"/>
      <c r="SMD159" s="937"/>
      <c r="SME159" s="937"/>
      <c r="SMF159" s="937"/>
      <c r="SMG159" s="937"/>
      <c r="SMH159" s="937"/>
      <c r="SMI159" s="937"/>
      <c r="SMJ159" s="937"/>
      <c r="SMK159" s="937"/>
      <c r="SML159" s="937"/>
      <c r="SMM159" s="937"/>
      <c r="SMN159" s="937"/>
      <c r="SMO159" s="937"/>
      <c r="SMP159" s="937"/>
      <c r="SMQ159" s="937"/>
      <c r="SMR159" s="937"/>
      <c r="SMS159" s="937"/>
      <c r="SMT159" s="937"/>
      <c r="SMU159" s="937"/>
      <c r="SMV159" s="937"/>
      <c r="SMW159" s="937"/>
      <c r="SMX159" s="937"/>
      <c r="SMY159" s="937"/>
      <c r="SMZ159" s="937"/>
      <c r="SNA159" s="937"/>
      <c r="SNB159" s="937"/>
      <c r="SNC159" s="937"/>
      <c r="SND159" s="937"/>
      <c r="SNE159" s="937"/>
      <c r="SNF159" s="937"/>
      <c r="SNG159" s="937"/>
      <c r="SNH159" s="937"/>
      <c r="SNI159" s="937"/>
      <c r="SNJ159" s="937"/>
      <c r="SNK159" s="937"/>
      <c r="SNL159" s="937"/>
      <c r="SNM159" s="937"/>
      <c r="SNN159" s="937"/>
      <c r="SNO159" s="937"/>
      <c r="SNP159" s="937"/>
      <c r="SNQ159" s="937"/>
      <c r="SNR159" s="937"/>
      <c r="SNS159" s="937"/>
      <c r="SNT159" s="937"/>
      <c r="SNU159" s="937"/>
      <c r="SNV159" s="937"/>
      <c r="SNW159" s="937"/>
      <c r="SNX159" s="937"/>
      <c r="SNY159" s="937"/>
      <c r="SNZ159" s="937"/>
      <c r="SOA159" s="937"/>
      <c r="SOB159" s="937"/>
      <c r="SOC159" s="937"/>
      <c r="SOD159" s="937"/>
      <c r="SOE159" s="937"/>
      <c r="SOF159" s="937"/>
      <c r="SOG159" s="937"/>
      <c r="SOH159" s="937"/>
      <c r="SOI159" s="937"/>
      <c r="SOJ159" s="937"/>
      <c r="SOK159" s="937"/>
      <c r="SOL159" s="937"/>
      <c r="SOM159" s="937"/>
      <c r="SON159" s="937"/>
      <c r="SOO159" s="937"/>
      <c r="SOP159" s="937"/>
      <c r="SOQ159" s="937"/>
      <c r="SOR159" s="937"/>
      <c r="SOS159" s="937"/>
      <c r="SOT159" s="937"/>
      <c r="SOU159" s="937"/>
      <c r="SOV159" s="937"/>
      <c r="SOW159" s="937"/>
      <c r="SOX159" s="937"/>
      <c r="SOY159" s="937"/>
      <c r="SOZ159" s="937"/>
      <c r="SPA159" s="937"/>
      <c r="SPB159" s="937"/>
      <c r="SPC159" s="937"/>
      <c r="SPD159" s="937"/>
      <c r="SPE159" s="937"/>
      <c r="SPF159" s="937"/>
      <c r="SPG159" s="937"/>
      <c r="SPH159" s="937"/>
      <c r="SPI159" s="937"/>
      <c r="SPJ159" s="937"/>
      <c r="SPK159" s="937"/>
      <c r="SPL159" s="937"/>
      <c r="SPM159" s="937"/>
      <c r="SPN159" s="937"/>
      <c r="SPO159" s="937"/>
      <c r="SPP159" s="937"/>
      <c r="SPQ159" s="937"/>
      <c r="SPR159" s="937"/>
      <c r="SPS159" s="937"/>
      <c r="SPT159" s="937"/>
      <c r="SPU159" s="937"/>
      <c r="SPV159" s="937"/>
      <c r="SPW159" s="937"/>
      <c r="SPX159" s="937"/>
      <c r="SPY159" s="937"/>
      <c r="SPZ159" s="937"/>
      <c r="SQA159" s="937"/>
      <c r="SQB159" s="937"/>
      <c r="SQC159" s="937"/>
      <c r="SQD159" s="937"/>
      <c r="SQE159" s="937"/>
      <c r="SQF159" s="937"/>
      <c r="SQG159" s="937"/>
      <c r="SQH159" s="937"/>
      <c r="SQI159" s="937"/>
      <c r="SQJ159" s="937"/>
      <c r="SQK159" s="937"/>
      <c r="SQL159" s="937"/>
      <c r="SQM159" s="937"/>
      <c r="SQN159" s="937"/>
      <c r="SQO159" s="937"/>
      <c r="SQP159" s="937"/>
      <c r="SQQ159" s="937"/>
      <c r="SQR159" s="937"/>
      <c r="SQS159" s="937"/>
      <c r="SQT159" s="937"/>
      <c r="SQU159" s="937"/>
      <c r="SQV159" s="937"/>
      <c r="SQW159" s="937"/>
      <c r="SQX159" s="937"/>
      <c r="SQY159" s="937"/>
      <c r="SQZ159" s="937"/>
      <c r="SRA159" s="937"/>
      <c r="SRB159" s="937"/>
      <c r="SRC159" s="937"/>
      <c r="SRD159" s="937"/>
      <c r="SRE159" s="937"/>
      <c r="SRF159" s="937"/>
      <c r="SRG159" s="937"/>
      <c r="SRH159" s="937"/>
      <c r="SRI159" s="937"/>
      <c r="SRJ159" s="937"/>
      <c r="SRK159" s="937"/>
      <c r="SRL159" s="937"/>
      <c r="SRM159" s="937"/>
      <c r="SRN159" s="937"/>
      <c r="SRO159" s="937"/>
      <c r="SRP159" s="937"/>
      <c r="SRQ159" s="937"/>
      <c r="SRR159" s="937"/>
      <c r="SRS159" s="937"/>
      <c r="SRT159" s="937"/>
      <c r="SRU159" s="937"/>
      <c r="SRV159" s="937"/>
      <c r="SRW159" s="937"/>
      <c r="SRX159" s="937"/>
      <c r="SRY159" s="937"/>
      <c r="SRZ159" s="937"/>
      <c r="SSA159" s="937"/>
      <c r="SSB159" s="937"/>
      <c r="SSC159" s="937"/>
      <c r="SSD159" s="937"/>
      <c r="SSE159" s="937"/>
      <c r="SSF159" s="937"/>
      <c r="SSG159" s="937"/>
      <c r="SSH159" s="937"/>
      <c r="SSI159" s="937"/>
      <c r="SSJ159" s="937"/>
      <c r="SSK159" s="937"/>
      <c r="SSL159" s="937"/>
      <c r="SSM159" s="937"/>
      <c r="SSN159" s="937"/>
      <c r="SSO159" s="937"/>
      <c r="SSP159" s="937"/>
      <c r="SSQ159" s="937"/>
      <c r="SSR159" s="937"/>
      <c r="SSS159" s="937"/>
      <c r="SST159" s="937"/>
      <c r="SSU159" s="937"/>
      <c r="SSV159" s="937"/>
      <c r="SSW159" s="937"/>
      <c r="SSX159" s="937"/>
      <c r="SSY159" s="937"/>
      <c r="SSZ159" s="937"/>
      <c r="STA159" s="937"/>
      <c r="STB159" s="937"/>
      <c r="STC159" s="937"/>
      <c r="STD159" s="937"/>
      <c r="STE159" s="937"/>
      <c r="STF159" s="937"/>
      <c r="STG159" s="937"/>
      <c r="STH159" s="937"/>
      <c r="STI159" s="937"/>
      <c r="STJ159" s="937"/>
      <c r="STK159" s="937"/>
      <c r="STL159" s="937"/>
      <c r="STM159" s="937"/>
      <c r="STN159" s="937"/>
      <c r="STO159" s="937"/>
      <c r="STP159" s="937"/>
      <c r="STQ159" s="937"/>
      <c r="STR159" s="937"/>
      <c r="STS159" s="937"/>
      <c r="STT159" s="937"/>
      <c r="STU159" s="937"/>
      <c r="STV159" s="937"/>
      <c r="STW159" s="937"/>
      <c r="STX159" s="937"/>
      <c r="STY159" s="937"/>
      <c r="STZ159" s="937"/>
      <c r="SUA159" s="937"/>
      <c r="SUB159" s="937"/>
      <c r="SUC159" s="937"/>
      <c r="SUD159" s="937"/>
      <c r="SUE159" s="937"/>
      <c r="SUF159" s="937"/>
      <c r="SUG159" s="937"/>
      <c r="SUH159" s="937"/>
      <c r="SUI159" s="937"/>
      <c r="SUJ159" s="937"/>
      <c r="SUK159" s="937"/>
      <c r="SUL159" s="937"/>
      <c r="SUM159" s="937"/>
      <c r="SUN159" s="937"/>
      <c r="SUO159" s="937"/>
      <c r="SUP159" s="937"/>
      <c r="SUQ159" s="937"/>
      <c r="SUR159" s="937"/>
      <c r="SUS159" s="937"/>
      <c r="SUT159" s="937"/>
      <c r="SUU159" s="937"/>
      <c r="SUV159" s="937"/>
      <c r="SUW159" s="937"/>
      <c r="SUX159" s="937"/>
      <c r="SUY159" s="937"/>
      <c r="SUZ159" s="937"/>
      <c r="SVA159" s="937"/>
      <c r="SVB159" s="937"/>
      <c r="SVC159" s="937"/>
      <c r="SVD159" s="937"/>
      <c r="SVE159" s="937"/>
      <c r="SVF159" s="937"/>
      <c r="SVG159" s="937"/>
      <c r="SVH159" s="937"/>
      <c r="SVI159" s="937"/>
      <c r="SVJ159" s="937"/>
      <c r="SVK159" s="937"/>
      <c r="SVL159" s="937"/>
      <c r="SVM159" s="937"/>
      <c r="SVN159" s="937"/>
      <c r="SVO159" s="937"/>
      <c r="SVP159" s="937"/>
      <c r="SVQ159" s="937"/>
      <c r="SVR159" s="937"/>
      <c r="SVS159" s="937"/>
      <c r="SVT159" s="937"/>
      <c r="SVU159" s="937"/>
      <c r="SVV159" s="937"/>
      <c r="SVW159" s="937"/>
      <c r="SVX159" s="937"/>
      <c r="SVY159" s="937"/>
      <c r="SVZ159" s="937"/>
      <c r="SWA159" s="937"/>
      <c r="SWB159" s="937"/>
      <c r="SWC159" s="937"/>
      <c r="SWD159" s="937"/>
      <c r="SWE159" s="937"/>
      <c r="SWF159" s="937"/>
      <c r="SWG159" s="937"/>
      <c r="SWH159" s="937"/>
      <c r="SWI159" s="937"/>
      <c r="SWJ159" s="937"/>
      <c r="SWK159" s="937"/>
      <c r="SWL159" s="937"/>
      <c r="SWM159" s="937"/>
      <c r="SWN159" s="937"/>
      <c r="SWO159" s="937"/>
      <c r="SWP159" s="937"/>
      <c r="SWQ159" s="937"/>
      <c r="SWR159" s="937"/>
      <c r="SWS159" s="937"/>
      <c r="SWT159" s="937"/>
      <c r="SWU159" s="937"/>
      <c r="SWV159" s="937"/>
      <c r="SWW159" s="937"/>
      <c r="SWX159" s="937"/>
      <c r="SWY159" s="937"/>
      <c r="SWZ159" s="937"/>
      <c r="SXA159" s="937"/>
      <c r="SXB159" s="937"/>
      <c r="SXC159" s="937"/>
      <c r="SXD159" s="937"/>
      <c r="SXE159" s="937"/>
      <c r="SXF159" s="937"/>
      <c r="SXG159" s="937"/>
      <c r="SXH159" s="937"/>
      <c r="SXI159" s="937"/>
      <c r="SXJ159" s="937"/>
      <c r="SXK159" s="937"/>
      <c r="SXL159" s="937"/>
      <c r="SXM159" s="937"/>
      <c r="SXN159" s="937"/>
      <c r="SXO159" s="937"/>
      <c r="SXP159" s="937"/>
      <c r="SXQ159" s="937"/>
      <c r="SXR159" s="937"/>
      <c r="SXS159" s="937"/>
      <c r="SXT159" s="937"/>
      <c r="SXU159" s="937"/>
      <c r="SXV159" s="937"/>
      <c r="SXW159" s="937"/>
      <c r="SXX159" s="937"/>
      <c r="SXY159" s="937"/>
      <c r="SXZ159" s="937"/>
      <c r="SYA159" s="937"/>
      <c r="SYB159" s="937"/>
      <c r="SYC159" s="937"/>
      <c r="SYD159" s="937"/>
      <c r="SYE159" s="937"/>
      <c r="SYF159" s="937"/>
      <c r="SYG159" s="937"/>
      <c r="SYH159" s="937"/>
      <c r="SYI159" s="937"/>
      <c r="SYJ159" s="937"/>
      <c r="SYK159" s="937"/>
      <c r="SYL159" s="937"/>
      <c r="SYM159" s="937"/>
      <c r="SYN159" s="937"/>
      <c r="SYO159" s="937"/>
      <c r="SYP159" s="937"/>
      <c r="SYQ159" s="937"/>
      <c r="SYR159" s="937"/>
      <c r="SYS159" s="937"/>
      <c r="SYT159" s="937"/>
      <c r="SYU159" s="937"/>
      <c r="SYV159" s="937"/>
      <c r="SYW159" s="937"/>
      <c r="SYX159" s="937"/>
      <c r="SYY159" s="937"/>
      <c r="SYZ159" s="937"/>
      <c r="SZA159" s="937"/>
      <c r="SZB159" s="937"/>
      <c r="SZC159" s="937"/>
      <c r="SZD159" s="937"/>
      <c r="SZE159" s="937"/>
      <c r="SZF159" s="937"/>
      <c r="SZG159" s="937"/>
      <c r="SZH159" s="937"/>
      <c r="SZI159" s="937"/>
      <c r="SZJ159" s="937"/>
      <c r="SZK159" s="937"/>
      <c r="SZL159" s="937"/>
      <c r="SZM159" s="937"/>
      <c r="SZN159" s="937"/>
      <c r="SZO159" s="937"/>
      <c r="SZP159" s="937"/>
      <c r="SZQ159" s="937"/>
      <c r="SZR159" s="937"/>
      <c r="SZS159" s="937"/>
      <c r="SZT159" s="937"/>
      <c r="SZU159" s="937"/>
      <c r="SZV159" s="937"/>
      <c r="SZW159" s="937"/>
      <c r="SZX159" s="937"/>
      <c r="SZY159" s="937"/>
      <c r="SZZ159" s="937"/>
      <c r="TAA159" s="937"/>
      <c r="TAB159" s="937"/>
      <c r="TAC159" s="937"/>
      <c r="TAD159" s="937"/>
      <c r="TAE159" s="937"/>
      <c r="TAF159" s="937"/>
      <c r="TAG159" s="937"/>
      <c r="TAH159" s="937"/>
      <c r="TAI159" s="937"/>
      <c r="TAJ159" s="937"/>
      <c r="TAK159" s="937"/>
      <c r="TAL159" s="937"/>
      <c r="TAM159" s="937"/>
      <c r="TAN159" s="937"/>
      <c r="TAO159" s="937"/>
      <c r="TAP159" s="937"/>
      <c r="TAQ159" s="937"/>
      <c r="TAR159" s="937"/>
      <c r="TAS159" s="937"/>
      <c r="TAT159" s="937"/>
      <c r="TAU159" s="937"/>
      <c r="TAV159" s="937"/>
      <c r="TAW159" s="937"/>
      <c r="TAX159" s="937"/>
      <c r="TAY159" s="937"/>
      <c r="TAZ159" s="937"/>
      <c r="TBA159" s="937"/>
      <c r="TBB159" s="937"/>
      <c r="TBC159" s="937"/>
      <c r="TBD159" s="937"/>
      <c r="TBE159" s="937"/>
      <c r="TBF159" s="937"/>
      <c r="TBG159" s="937"/>
      <c r="TBH159" s="937"/>
      <c r="TBI159" s="937"/>
      <c r="TBJ159" s="937"/>
      <c r="TBK159" s="937"/>
      <c r="TBL159" s="937"/>
      <c r="TBM159" s="937"/>
      <c r="TBN159" s="937"/>
      <c r="TBO159" s="937"/>
      <c r="TBP159" s="937"/>
      <c r="TBQ159" s="937"/>
      <c r="TBR159" s="937"/>
      <c r="TBS159" s="937"/>
      <c r="TBT159" s="937"/>
      <c r="TBU159" s="937"/>
      <c r="TBV159" s="937"/>
      <c r="TBW159" s="937"/>
      <c r="TBX159" s="937"/>
      <c r="TBY159" s="937"/>
      <c r="TBZ159" s="937"/>
      <c r="TCA159" s="937"/>
      <c r="TCB159" s="937"/>
      <c r="TCC159" s="937"/>
      <c r="TCD159" s="937"/>
      <c r="TCE159" s="937"/>
      <c r="TCF159" s="937"/>
      <c r="TCG159" s="937"/>
      <c r="TCH159" s="937"/>
      <c r="TCI159" s="937"/>
      <c r="TCJ159" s="937"/>
      <c r="TCK159" s="937"/>
      <c r="TCL159" s="937"/>
      <c r="TCM159" s="937"/>
      <c r="TCN159" s="937"/>
      <c r="TCO159" s="937"/>
      <c r="TCP159" s="937"/>
      <c r="TCQ159" s="937"/>
      <c r="TCR159" s="937"/>
      <c r="TCS159" s="937"/>
      <c r="TCT159" s="937"/>
      <c r="TCU159" s="937"/>
      <c r="TCV159" s="937"/>
      <c r="TCW159" s="937"/>
      <c r="TCX159" s="937"/>
      <c r="TCY159" s="937"/>
      <c r="TCZ159" s="937"/>
      <c r="TDA159" s="937"/>
      <c r="TDB159" s="937"/>
      <c r="TDC159" s="937"/>
      <c r="TDD159" s="937"/>
      <c r="TDE159" s="937"/>
      <c r="TDF159" s="937"/>
      <c r="TDG159" s="937"/>
      <c r="TDH159" s="937"/>
      <c r="TDI159" s="937"/>
      <c r="TDJ159" s="937"/>
      <c r="TDK159" s="937"/>
      <c r="TDL159" s="937"/>
      <c r="TDM159" s="937"/>
      <c r="TDN159" s="937"/>
      <c r="TDO159" s="937"/>
      <c r="TDP159" s="937"/>
      <c r="TDQ159" s="937"/>
      <c r="TDR159" s="937"/>
      <c r="TDS159" s="937"/>
      <c r="TDT159" s="937"/>
      <c r="TDU159" s="937"/>
      <c r="TDV159" s="937"/>
      <c r="TDW159" s="937"/>
      <c r="TDX159" s="937"/>
      <c r="TDY159" s="937"/>
      <c r="TDZ159" s="937"/>
      <c r="TEA159" s="937"/>
      <c r="TEB159" s="937"/>
      <c r="TEC159" s="937"/>
      <c r="TED159" s="937"/>
      <c r="TEE159" s="937"/>
      <c r="TEF159" s="937"/>
      <c r="TEG159" s="937"/>
      <c r="TEH159" s="937"/>
      <c r="TEI159" s="937"/>
      <c r="TEJ159" s="937"/>
      <c r="TEK159" s="937"/>
      <c r="TEL159" s="937"/>
      <c r="TEM159" s="937"/>
      <c r="TEN159" s="937"/>
      <c r="TEO159" s="937"/>
      <c r="TEP159" s="937"/>
      <c r="TEQ159" s="937"/>
      <c r="TER159" s="937"/>
      <c r="TES159" s="937"/>
      <c r="TET159" s="937"/>
      <c r="TEU159" s="937"/>
      <c r="TEV159" s="937"/>
      <c r="TEW159" s="937"/>
      <c r="TEX159" s="937"/>
      <c r="TEY159" s="937"/>
      <c r="TEZ159" s="937"/>
      <c r="TFA159" s="937"/>
      <c r="TFB159" s="937"/>
      <c r="TFC159" s="937"/>
      <c r="TFD159" s="937"/>
      <c r="TFE159" s="937"/>
      <c r="TFF159" s="937"/>
      <c r="TFG159" s="937"/>
      <c r="TFH159" s="937"/>
      <c r="TFI159" s="937"/>
      <c r="TFJ159" s="937"/>
      <c r="TFK159" s="937"/>
      <c r="TFL159" s="937"/>
      <c r="TFM159" s="937"/>
      <c r="TFN159" s="937"/>
      <c r="TFO159" s="937"/>
      <c r="TFP159" s="937"/>
      <c r="TFQ159" s="937"/>
      <c r="TFR159" s="937"/>
      <c r="TFS159" s="937"/>
      <c r="TFT159" s="937"/>
      <c r="TFU159" s="937"/>
      <c r="TFV159" s="937"/>
      <c r="TFW159" s="937"/>
      <c r="TFX159" s="937"/>
      <c r="TFY159" s="937"/>
      <c r="TFZ159" s="937"/>
      <c r="TGA159" s="937"/>
      <c r="TGB159" s="937"/>
      <c r="TGC159" s="937"/>
      <c r="TGD159" s="937"/>
      <c r="TGE159" s="937"/>
      <c r="TGF159" s="937"/>
      <c r="TGG159" s="937"/>
      <c r="TGH159" s="937"/>
      <c r="TGI159" s="937"/>
      <c r="TGJ159" s="937"/>
      <c r="TGK159" s="937"/>
      <c r="TGL159" s="937"/>
      <c r="TGM159" s="937"/>
      <c r="TGN159" s="937"/>
      <c r="TGO159" s="937"/>
      <c r="TGP159" s="937"/>
      <c r="TGQ159" s="937"/>
      <c r="TGR159" s="937"/>
      <c r="TGS159" s="937"/>
      <c r="TGT159" s="937"/>
      <c r="TGU159" s="937"/>
      <c r="TGV159" s="937"/>
      <c r="TGW159" s="937"/>
      <c r="TGX159" s="937"/>
      <c r="TGY159" s="937"/>
      <c r="TGZ159" s="937"/>
      <c r="THA159" s="937"/>
      <c r="THB159" s="937"/>
      <c r="THC159" s="937"/>
      <c r="THD159" s="937"/>
      <c r="THE159" s="937"/>
      <c r="THF159" s="937"/>
      <c r="THG159" s="937"/>
      <c r="THH159" s="937"/>
      <c r="THI159" s="937"/>
      <c r="THJ159" s="937"/>
      <c r="THK159" s="937"/>
      <c r="THL159" s="937"/>
      <c r="THM159" s="937"/>
      <c r="THN159" s="937"/>
      <c r="THO159" s="937"/>
      <c r="THP159" s="937"/>
      <c r="THQ159" s="937"/>
      <c r="THR159" s="937"/>
      <c r="THS159" s="937"/>
      <c r="THT159" s="937"/>
      <c r="THU159" s="937"/>
      <c r="THV159" s="937"/>
      <c r="THW159" s="937"/>
      <c r="THX159" s="937"/>
      <c r="THY159" s="937"/>
      <c r="THZ159" s="937"/>
      <c r="TIA159" s="937"/>
      <c r="TIB159" s="937"/>
      <c r="TIC159" s="937"/>
      <c r="TID159" s="937"/>
      <c r="TIE159" s="937"/>
      <c r="TIF159" s="937"/>
      <c r="TIG159" s="937"/>
      <c r="TIH159" s="937"/>
      <c r="TII159" s="937"/>
      <c r="TIJ159" s="937"/>
      <c r="TIK159" s="937"/>
      <c r="TIL159" s="937"/>
      <c r="TIM159" s="937"/>
      <c r="TIN159" s="937"/>
      <c r="TIO159" s="937"/>
      <c r="TIP159" s="937"/>
      <c r="TIQ159" s="937"/>
      <c r="TIR159" s="937"/>
      <c r="TIS159" s="937"/>
      <c r="TIT159" s="937"/>
      <c r="TIU159" s="937"/>
      <c r="TIV159" s="937"/>
      <c r="TIW159" s="937"/>
      <c r="TIX159" s="937"/>
      <c r="TIY159" s="937"/>
      <c r="TIZ159" s="937"/>
      <c r="TJA159" s="937"/>
      <c r="TJB159" s="937"/>
      <c r="TJC159" s="937"/>
      <c r="TJD159" s="937"/>
      <c r="TJE159" s="937"/>
      <c r="TJF159" s="937"/>
      <c r="TJG159" s="937"/>
      <c r="TJH159" s="937"/>
      <c r="TJI159" s="937"/>
      <c r="TJJ159" s="937"/>
      <c r="TJK159" s="937"/>
      <c r="TJL159" s="937"/>
      <c r="TJM159" s="937"/>
      <c r="TJN159" s="937"/>
      <c r="TJO159" s="937"/>
      <c r="TJP159" s="937"/>
      <c r="TJQ159" s="937"/>
      <c r="TJR159" s="937"/>
      <c r="TJS159" s="937"/>
      <c r="TJT159" s="937"/>
      <c r="TJU159" s="937"/>
      <c r="TJV159" s="937"/>
      <c r="TJW159" s="937"/>
      <c r="TJX159" s="937"/>
      <c r="TJY159" s="937"/>
      <c r="TJZ159" s="937"/>
      <c r="TKA159" s="937"/>
      <c r="TKB159" s="937"/>
      <c r="TKC159" s="937"/>
      <c r="TKD159" s="937"/>
      <c r="TKE159" s="937"/>
      <c r="TKF159" s="937"/>
      <c r="TKG159" s="937"/>
      <c r="TKH159" s="937"/>
      <c r="TKI159" s="937"/>
      <c r="TKJ159" s="937"/>
      <c r="TKK159" s="937"/>
      <c r="TKL159" s="937"/>
      <c r="TKM159" s="937"/>
      <c r="TKN159" s="937"/>
      <c r="TKO159" s="937"/>
      <c r="TKP159" s="937"/>
      <c r="TKQ159" s="937"/>
      <c r="TKR159" s="937"/>
      <c r="TKS159" s="937"/>
      <c r="TKT159" s="937"/>
      <c r="TKU159" s="937"/>
      <c r="TKV159" s="937"/>
      <c r="TKW159" s="937"/>
      <c r="TKX159" s="937"/>
      <c r="TKY159" s="937"/>
      <c r="TKZ159" s="937"/>
      <c r="TLA159" s="937"/>
      <c r="TLB159" s="937"/>
      <c r="TLC159" s="937"/>
      <c r="TLD159" s="937"/>
      <c r="TLE159" s="937"/>
      <c r="TLF159" s="937"/>
      <c r="TLG159" s="937"/>
      <c r="TLH159" s="937"/>
      <c r="TLI159" s="937"/>
      <c r="TLJ159" s="937"/>
      <c r="TLK159" s="937"/>
      <c r="TLL159" s="937"/>
      <c r="TLM159" s="937"/>
      <c r="TLN159" s="937"/>
      <c r="TLO159" s="937"/>
      <c r="TLP159" s="937"/>
      <c r="TLQ159" s="937"/>
      <c r="TLR159" s="937"/>
      <c r="TLS159" s="937"/>
      <c r="TLT159" s="937"/>
      <c r="TLU159" s="937"/>
      <c r="TLV159" s="937"/>
      <c r="TLW159" s="937"/>
      <c r="TLX159" s="937"/>
      <c r="TLY159" s="937"/>
      <c r="TLZ159" s="937"/>
      <c r="TMA159" s="937"/>
      <c r="TMB159" s="937"/>
      <c r="TMC159" s="937"/>
      <c r="TMD159" s="937"/>
      <c r="TME159" s="937"/>
      <c r="TMF159" s="937"/>
      <c r="TMG159" s="937"/>
      <c r="TMH159" s="937"/>
      <c r="TMI159" s="937"/>
      <c r="TMJ159" s="937"/>
      <c r="TMK159" s="937"/>
      <c r="TML159" s="937"/>
      <c r="TMM159" s="937"/>
      <c r="TMN159" s="937"/>
      <c r="TMO159" s="937"/>
      <c r="TMP159" s="937"/>
      <c r="TMQ159" s="937"/>
      <c r="TMR159" s="937"/>
      <c r="TMS159" s="937"/>
      <c r="TMT159" s="937"/>
      <c r="TMU159" s="937"/>
      <c r="TMV159" s="937"/>
      <c r="TMW159" s="937"/>
      <c r="TMX159" s="937"/>
      <c r="TMY159" s="937"/>
      <c r="TMZ159" s="937"/>
      <c r="TNA159" s="937"/>
      <c r="TNB159" s="937"/>
      <c r="TNC159" s="937"/>
      <c r="TND159" s="937"/>
      <c r="TNE159" s="937"/>
      <c r="TNF159" s="937"/>
      <c r="TNG159" s="937"/>
      <c r="TNH159" s="937"/>
      <c r="TNI159" s="937"/>
      <c r="TNJ159" s="937"/>
      <c r="TNK159" s="937"/>
      <c r="TNL159" s="937"/>
      <c r="TNM159" s="937"/>
      <c r="TNN159" s="937"/>
      <c r="TNO159" s="937"/>
      <c r="TNP159" s="937"/>
      <c r="TNQ159" s="937"/>
      <c r="TNR159" s="937"/>
      <c r="TNS159" s="937"/>
      <c r="TNT159" s="937"/>
      <c r="TNU159" s="937"/>
      <c r="TNV159" s="937"/>
      <c r="TNW159" s="937"/>
      <c r="TNX159" s="937"/>
      <c r="TNY159" s="937"/>
      <c r="TNZ159" s="937"/>
      <c r="TOA159" s="937"/>
      <c r="TOB159" s="937"/>
      <c r="TOC159" s="937"/>
      <c r="TOD159" s="937"/>
      <c r="TOE159" s="937"/>
      <c r="TOF159" s="937"/>
      <c r="TOG159" s="937"/>
      <c r="TOH159" s="937"/>
      <c r="TOI159" s="937"/>
      <c r="TOJ159" s="937"/>
      <c r="TOK159" s="937"/>
      <c r="TOL159" s="937"/>
      <c r="TOM159" s="937"/>
      <c r="TON159" s="937"/>
      <c r="TOO159" s="937"/>
      <c r="TOP159" s="937"/>
      <c r="TOQ159" s="937"/>
      <c r="TOR159" s="937"/>
      <c r="TOS159" s="937"/>
      <c r="TOT159" s="937"/>
      <c r="TOU159" s="937"/>
      <c r="TOV159" s="937"/>
      <c r="TOW159" s="937"/>
      <c r="TOX159" s="937"/>
      <c r="TOY159" s="937"/>
      <c r="TOZ159" s="937"/>
      <c r="TPA159" s="937"/>
      <c r="TPB159" s="937"/>
      <c r="TPC159" s="937"/>
      <c r="TPD159" s="937"/>
      <c r="TPE159" s="937"/>
      <c r="TPF159" s="937"/>
      <c r="TPG159" s="937"/>
      <c r="TPH159" s="937"/>
      <c r="TPI159" s="937"/>
      <c r="TPJ159" s="937"/>
      <c r="TPK159" s="937"/>
      <c r="TPL159" s="937"/>
      <c r="TPM159" s="937"/>
      <c r="TPN159" s="937"/>
      <c r="TPO159" s="937"/>
      <c r="TPP159" s="937"/>
      <c r="TPQ159" s="937"/>
      <c r="TPR159" s="937"/>
      <c r="TPS159" s="937"/>
      <c r="TPT159" s="937"/>
      <c r="TPU159" s="937"/>
      <c r="TPV159" s="937"/>
      <c r="TPW159" s="937"/>
      <c r="TPX159" s="937"/>
      <c r="TPY159" s="937"/>
      <c r="TPZ159" s="937"/>
      <c r="TQA159" s="937"/>
      <c r="TQB159" s="937"/>
      <c r="TQC159" s="937"/>
      <c r="TQD159" s="937"/>
      <c r="TQE159" s="937"/>
      <c r="TQF159" s="937"/>
      <c r="TQG159" s="937"/>
      <c r="TQH159" s="937"/>
      <c r="TQI159" s="937"/>
      <c r="TQJ159" s="937"/>
      <c r="TQK159" s="937"/>
      <c r="TQL159" s="937"/>
      <c r="TQM159" s="937"/>
      <c r="TQN159" s="937"/>
      <c r="TQO159" s="937"/>
      <c r="TQP159" s="937"/>
      <c r="TQQ159" s="937"/>
      <c r="TQR159" s="937"/>
      <c r="TQS159" s="937"/>
      <c r="TQT159" s="937"/>
      <c r="TQU159" s="937"/>
      <c r="TQV159" s="937"/>
      <c r="TQW159" s="937"/>
      <c r="TQX159" s="937"/>
      <c r="TQY159" s="937"/>
      <c r="TQZ159" s="937"/>
      <c r="TRA159" s="937"/>
      <c r="TRB159" s="937"/>
      <c r="TRC159" s="937"/>
      <c r="TRD159" s="937"/>
      <c r="TRE159" s="937"/>
      <c r="TRF159" s="937"/>
      <c r="TRG159" s="937"/>
      <c r="TRH159" s="937"/>
      <c r="TRI159" s="937"/>
      <c r="TRJ159" s="937"/>
      <c r="TRK159" s="937"/>
      <c r="TRL159" s="937"/>
      <c r="TRM159" s="937"/>
      <c r="TRN159" s="937"/>
      <c r="TRO159" s="937"/>
      <c r="TRP159" s="937"/>
      <c r="TRQ159" s="937"/>
      <c r="TRR159" s="937"/>
      <c r="TRS159" s="937"/>
      <c r="TRT159" s="937"/>
      <c r="TRU159" s="937"/>
      <c r="TRV159" s="937"/>
      <c r="TRW159" s="937"/>
      <c r="TRX159" s="937"/>
      <c r="TRY159" s="937"/>
      <c r="TRZ159" s="937"/>
      <c r="TSA159" s="937"/>
      <c r="TSB159" s="937"/>
      <c r="TSC159" s="937"/>
      <c r="TSD159" s="937"/>
      <c r="TSE159" s="937"/>
      <c r="TSF159" s="937"/>
      <c r="TSG159" s="937"/>
      <c r="TSH159" s="937"/>
      <c r="TSI159" s="937"/>
      <c r="TSJ159" s="937"/>
      <c r="TSK159" s="937"/>
      <c r="TSL159" s="937"/>
      <c r="TSM159" s="937"/>
      <c r="TSN159" s="937"/>
      <c r="TSO159" s="937"/>
      <c r="TSP159" s="937"/>
      <c r="TSQ159" s="937"/>
      <c r="TSR159" s="937"/>
      <c r="TSS159" s="937"/>
      <c r="TST159" s="937"/>
      <c r="TSU159" s="937"/>
      <c r="TSV159" s="937"/>
      <c r="TSW159" s="937"/>
      <c r="TSX159" s="937"/>
      <c r="TSY159" s="937"/>
      <c r="TSZ159" s="937"/>
      <c r="TTA159" s="937"/>
      <c r="TTB159" s="937"/>
      <c r="TTC159" s="937"/>
      <c r="TTD159" s="937"/>
      <c r="TTE159" s="937"/>
      <c r="TTF159" s="937"/>
      <c r="TTG159" s="937"/>
      <c r="TTH159" s="937"/>
      <c r="TTI159" s="937"/>
      <c r="TTJ159" s="937"/>
      <c r="TTK159" s="937"/>
      <c r="TTL159" s="937"/>
      <c r="TTM159" s="937"/>
      <c r="TTN159" s="937"/>
      <c r="TTO159" s="937"/>
      <c r="TTP159" s="937"/>
      <c r="TTQ159" s="937"/>
      <c r="TTR159" s="937"/>
      <c r="TTS159" s="937"/>
      <c r="TTT159" s="937"/>
      <c r="TTU159" s="937"/>
      <c r="TTV159" s="937"/>
      <c r="TTW159" s="937"/>
      <c r="TTX159" s="937"/>
      <c r="TTY159" s="937"/>
      <c r="TTZ159" s="937"/>
      <c r="TUA159" s="937"/>
      <c r="TUB159" s="937"/>
      <c r="TUC159" s="937"/>
      <c r="TUD159" s="937"/>
      <c r="TUE159" s="937"/>
      <c r="TUF159" s="937"/>
      <c r="TUG159" s="937"/>
      <c r="TUH159" s="937"/>
      <c r="TUI159" s="937"/>
      <c r="TUJ159" s="937"/>
      <c r="TUK159" s="937"/>
      <c r="TUL159" s="937"/>
      <c r="TUM159" s="937"/>
      <c r="TUN159" s="937"/>
      <c r="TUO159" s="937"/>
      <c r="TUP159" s="937"/>
      <c r="TUQ159" s="937"/>
      <c r="TUR159" s="937"/>
      <c r="TUS159" s="937"/>
      <c r="TUT159" s="937"/>
      <c r="TUU159" s="937"/>
      <c r="TUV159" s="937"/>
      <c r="TUW159" s="937"/>
      <c r="TUX159" s="937"/>
      <c r="TUY159" s="937"/>
      <c r="TUZ159" s="937"/>
      <c r="TVA159" s="937"/>
      <c r="TVB159" s="937"/>
      <c r="TVC159" s="937"/>
      <c r="TVD159" s="937"/>
      <c r="TVE159" s="937"/>
      <c r="TVF159" s="937"/>
      <c r="TVG159" s="937"/>
      <c r="TVH159" s="937"/>
      <c r="TVI159" s="937"/>
      <c r="TVJ159" s="937"/>
      <c r="TVK159" s="937"/>
      <c r="TVL159" s="937"/>
      <c r="TVM159" s="937"/>
      <c r="TVN159" s="937"/>
      <c r="TVO159" s="937"/>
      <c r="TVP159" s="937"/>
      <c r="TVQ159" s="937"/>
      <c r="TVR159" s="937"/>
      <c r="TVS159" s="937"/>
      <c r="TVT159" s="937"/>
      <c r="TVU159" s="937"/>
      <c r="TVV159" s="937"/>
      <c r="TVW159" s="937"/>
      <c r="TVX159" s="937"/>
      <c r="TVY159" s="937"/>
      <c r="TVZ159" s="937"/>
      <c r="TWA159" s="937"/>
      <c r="TWB159" s="937"/>
      <c r="TWC159" s="937"/>
      <c r="TWD159" s="937"/>
      <c r="TWE159" s="937"/>
      <c r="TWF159" s="937"/>
      <c r="TWG159" s="937"/>
      <c r="TWH159" s="937"/>
      <c r="TWI159" s="937"/>
      <c r="TWJ159" s="937"/>
      <c r="TWK159" s="937"/>
      <c r="TWL159" s="937"/>
      <c r="TWM159" s="937"/>
      <c r="TWN159" s="937"/>
      <c r="TWO159" s="937"/>
      <c r="TWP159" s="937"/>
      <c r="TWQ159" s="937"/>
      <c r="TWR159" s="937"/>
      <c r="TWS159" s="937"/>
      <c r="TWT159" s="937"/>
      <c r="TWU159" s="937"/>
      <c r="TWV159" s="937"/>
      <c r="TWW159" s="937"/>
      <c r="TWX159" s="937"/>
      <c r="TWY159" s="937"/>
      <c r="TWZ159" s="937"/>
      <c r="TXA159" s="937"/>
      <c r="TXB159" s="937"/>
      <c r="TXC159" s="937"/>
      <c r="TXD159" s="937"/>
      <c r="TXE159" s="937"/>
      <c r="TXF159" s="937"/>
      <c r="TXG159" s="937"/>
      <c r="TXH159" s="937"/>
      <c r="TXI159" s="937"/>
      <c r="TXJ159" s="937"/>
      <c r="TXK159" s="937"/>
      <c r="TXL159" s="937"/>
      <c r="TXM159" s="937"/>
      <c r="TXN159" s="937"/>
      <c r="TXO159" s="937"/>
      <c r="TXP159" s="937"/>
      <c r="TXQ159" s="937"/>
      <c r="TXR159" s="937"/>
      <c r="TXS159" s="937"/>
      <c r="TXT159" s="937"/>
      <c r="TXU159" s="937"/>
      <c r="TXV159" s="937"/>
      <c r="TXW159" s="937"/>
      <c r="TXX159" s="937"/>
      <c r="TXY159" s="937"/>
      <c r="TXZ159" s="937"/>
      <c r="TYA159" s="937"/>
      <c r="TYB159" s="937"/>
      <c r="TYC159" s="937"/>
      <c r="TYD159" s="937"/>
      <c r="TYE159" s="937"/>
      <c r="TYF159" s="937"/>
      <c r="TYG159" s="937"/>
      <c r="TYH159" s="937"/>
      <c r="TYI159" s="937"/>
      <c r="TYJ159" s="937"/>
      <c r="TYK159" s="937"/>
      <c r="TYL159" s="937"/>
      <c r="TYM159" s="937"/>
      <c r="TYN159" s="937"/>
      <c r="TYO159" s="937"/>
      <c r="TYP159" s="937"/>
      <c r="TYQ159" s="937"/>
      <c r="TYR159" s="937"/>
      <c r="TYS159" s="937"/>
      <c r="TYT159" s="937"/>
      <c r="TYU159" s="937"/>
      <c r="TYV159" s="937"/>
      <c r="TYW159" s="937"/>
      <c r="TYX159" s="937"/>
      <c r="TYY159" s="937"/>
      <c r="TYZ159" s="937"/>
      <c r="TZA159" s="937"/>
      <c r="TZB159" s="937"/>
      <c r="TZC159" s="937"/>
      <c r="TZD159" s="937"/>
      <c r="TZE159" s="937"/>
      <c r="TZF159" s="937"/>
      <c r="TZG159" s="937"/>
      <c r="TZH159" s="937"/>
      <c r="TZI159" s="937"/>
      <c r="TZJ159" s="937"/>
      <c r="TZK159" s="937"/>
      <c r="TZL159" s="937"/>
      <c r="TZM159" s="937"/>
      <c r="TZN159" s="937"/>
      <c r="TZO159" s="937"/>
      <c r="TZP159" s="937"/>
      <c r="TZQ159" s="937"/>
      <c r="TZR159" s="937"/>
      <c r="TZS159" s="937"/>
      <c r="TZT159" s="937"/>
      <c r="TZU159" s="937"/>
      <c r="TZV159" s="937"/>
      <c r="TZW159" s="937"/>
      <c r="TZX159" s="937"/>
      <c r="TZY159" s="937"/>
      <c r="TZZ159" s="937"/>
      <c r="UAA159" s="937"/>
      <c r="UAB159" s="937"/>
      <c r="UAC159" s="937"/>
      <c r="UAD159" s="937"/>
      <c r="UAE159" s="937"/>
      <c r="UAF159" s="937"/>
      <c r="UAG159" s="937"/>
      <c r="UAH159" s="937"/>
      <c r="UAI159" s="937"/>
      <c r="UAJ159" s="937"/>
      <c r="UAK159" s="937"/>
      <c r="UAL159" s="937"/>
      <c r="UAM159" s="937"/>
      <c r="UAN159" s="937"/>
      <c r="UAO159" s="937"/>
      <c r="UAP159" s="937"/>
      <c r="UAQ159" s="937"/>
      <c r="UAR159" s="937"/>
      <c r="UAS159" s="937"/>
      <c r="UAT159" s="937"/>
      <c r="UAU159" s="937"/>
      <c r="UAV159" s="937"/>
      <c r="UAW159" s="937"/>
      <c r="UAX159" s="937"/>
      <c r="UAY159" s="937"/>
      <c r="UAZ159" s="937"/>
      <c r="UBA159" s="937"/>
      <c r="UBB159" s="937"/>
      <c r="UBC159" s="937"/>
      <c r="UBD159" s="937"/>
      <c r="UBE159" s="937"/>
      <c r="UBF159" s="937"/>
      <c r="UBG159" s="937"/>
      <c r="UBH159" s="937"/>
      <c r="UBI159" s="937"/>
      <c r="UBJ159" s="937"/>
      <c r="UBK159" s="937"/>
      <c r="UBL159" s="937"/>
      <c r="UBM159" s="937"/>
      <c r="UBN159" s="937"/>
      <c r="UBO159" s="937"/>
      <c r="UBP159" s="937"/>
      <c r="UBQ159" s="937"/>
      <c r="UBR159" s="937"/>
      <c r="UBS159" s="937"/>
      <c r="UBT159" s="937"/>
      <c r="UBU159" s="937"/>
      <c r="UBV159" s="937"/>
      <c r="UBW159" s="937"/>
      <c r="UBX159" s="937"/>
      <c r="UBY159" s="937"/>
      <c r="UBZ159" s="937"/>
      <c r="UCA159" s="937"/>
      <c r="UCB159" s="937"/>
      <c r="UCC159" s="937"/>
      <c r="UCD159" s="937"/>
      <c r="UCE159" s="937"/>
      <c r="UCF159" s="937"/>
      <c r="UCG159" s="937"/>
      <c r="UCH159" s="937"/>
      <c r="UCI159" s="937"/>
      <c r="UCJ159" s="937"/>
      <c r="UCK159" s="937"/>
      <c r="UCL159" s="937"/>
      <c r="UCM159" s="937"/>
      <c r="UCN159" s="937"/>
      <c r="UCO159" s="937"/>
      <c r="UCP159" s="937"/>
      <c r="UCQ159" s="937"/>
      <c r="UCR159" s="937"/>
      <c r="UCS159" s="937"/>
      <c r="UCT159" s="937"/>
      <c r="UCU159" s="937"/>
      <c r="UCV159" s="937"/>
      <c r="UCW159" s="937"/>
      <c r="UCX159" s="937"/>
      <c r="UCY159" s="937"/>
      <c r="UCZ159" s="937"/>
      <c r="UDA159" s="937"/>
      <c r="UDB159" s="937"/>
      <c r="UDC159" s="937"/>
      <c r="UDD159" s="937"/>
      <c r="UDE159" s="937"/>
      <c r="UDF159" s="937"/>
      <c r="UDG159" s="937"/>
      <c r="UDH159" s="937"/>
      <c r="UDI159" s="937"/>
      <c r="UDJ159" s="937"/>
      <c r="UDK159" s="937"/>
      <c r="UDL159" s="937"/>
      <c r="UDM159" s="937"/>
      <c r="UDN159" s="937"/>
      <c r="UDO159" s="937"/>
      <c r="UDP159" s="937"/>
      <c r="UDQ159" s="937"/>
      <c r="UDR159" s="937"/>
      <c r="UDS159" s="937"/>
      <c r="UDT159" s="937"/>
      <c r="UDU159" s="937"/>
      <c r="UDV159" s="937"/>
      <c r="UDW159" s="937"/>
      <c r="UDX159" s="937"/>
      <c r="UDY159" s="937"/>
      <c r="UDZ159" s="937"/>
      <c r="UEA159" s="937"/>
      <c r="UEB159" s="937"/>
      <c r="UEC159" s="937"/>
      <c r="UED159" s="937"/>
      <c r="UEE159" s="937"/>
      <c r="UEF159" s="937"/>
      <c r="UEG159" s="937"/>
      <c r="UEH159" s="937"/>
      <c r="UEI159" s="937"/>
      <c r="UEJ159" s="937"/>
      <c r="UEK159" s="937"/>
      <c r="UEL159" s="937"/>
      <c r="UEM159" s="937"/>
      <c r="UEN159" s="937"/>
      <c r="UEO159" s="937"/>
      <c r="UEP159" s="937"/>
      <c r="UEQ159" s="937"/>
      <c r="UER159" s="937"/>
      <c r="UES159" s="937"/>
      <c r="UET159" s="937"/>
      <c r="UEU159" s="937"/>
      <c r="UEV159" s="937"/>
      <c r="UEW159" s="937"/>
      <c r="UEX159" s="937"/>
      <c r="UEY159" s="937"/>
      <c r="UEZ159" s="937"/>
      <c r="UFA159" s="937"/>
      <c r="UFB159" s="937"/>
      <c r="UFC159" s="937"/>
      <c r="UFD159" s="937"/>
      <c r="UFE159" s="937"/>
      <c r="UFF159" s="937"/>
      <c r="UFG159" s="937"/>
      <c r="UFH159" s="937"/>
      <c r="UFI159" s="937"/>
      <c r="UFJ159" s="937"/>
      <c r="UFK159" s="937"/>
      <c r="UFL159" s="937"/>
      <c r="UFM159" s="937"/>
      <c r="UFN159" s="937"/>
      <c r="UFO159" s="937"/>
      <c r="UFP159" s="937"/>
      <c r="UFQ159" s="937"/>
      <c r="UFR159" s="937"/>
      <c r="UFS159" s="937"/>
      <c r="UFT159" s="937"/>
      <c r="UFU159" s="937"/>
      <c r="UFV159" s="937"/>
      <c r="UFW159" s="937"/>
      <c r="UFX159" s="937"/>
      <c r="UFY159" s="937"/>
      <c r="UFZ159" s="937"/>
      <c r="UGA159" s="937"/>
      <c r="UGB159" s="937"/>
      <c r="UGC159" s="937"/>
      <c r="UGD159" s="937"/>
      <c r="UGE159" s="937"/>
      <c r="UGF159" s="937"/>
      <c r="UGG159" s="937"/>
      <c r="UGH159" s="937"/>
      <c r="UGI159" s="937"/>
      <c r="UGJ159" s="937"/>
      <c r="UGK159" s="937"/>
      <c r="UGL159" s="937"/>
      <c r="UGM159" s="937"/>
      <c r="UGN159" s="937"/>
      <c r="UGO159" s="937"/>
      <c r="UGP159" s="937"/>
      <c r="UGQ159" s="937"/>
      <c r="UGR159" s="937"/>
      <c r="UGS159" s="937"/>
      <c r="UGT159" s="937"/>
      <c r="UGU159" s="937"/>
      <c r="UGV159" s="937"/>
      <c r="UGW159" s="937"/>
      <c r="UGX159" s="937"/>
      <c r="UGY159" s="937"/>
      <c r="UGZ159" s="937"/>
      <c r="UHA159" s="937"/>
      <c r="UHB159" s="937"/>
      <c r="UHC159" s="937"/>
      <c r="UHD159" s="937"/>
      <c r="UHE159" s="937"/>
      <c r="UHF159" s="937"/>
      <c r="UHG159" s="937"/>
      <c r="UHH159" s="937"/>
      <c r="UHI159" s="937"/>
      <c r="UHJ159" s="937"/>
      <c r="UHK159" s="937"/>
      <c r="UHL159" s="937"/>
      <c r="UHM159" s="937"/>
      <c r="UHN159" s="937"/>
      <c r="UHO159" s="937"/>
      <c r="UHP159" s="937"/>
      <c r="UHQ159" s="937"/>
      <c r="UHR159" s="937"/>
      <c r="UHS159" s="937"/>
      <c r="UHT159" s="937"/>
      <c r="UHU159" s="937"/>
      <c r="UHV159" s="937"/>
      <c r="UHW159" s="937"/>
      <c r="UHX159" s="937"/>
      <c r="UHY159" s="937"/>
      <c r="UHZ159" s="937"/>
      <c r="UIA159" s="937"/>
      <c r="UIB159" s="937"/>
      <c r="UIC159" s="937"/>
      <c r="UID159" s="937"/>
      <c r="UIE159" s="937"/>
      <c r="UIF159" s="937"/>
      <c r="UIG159" s="937"/>
      <c r="UIH159" s="937"/>
      <c r="UII159" s="937"/>
      <c r="UIJ159" s="937"/>
      <c r="UIK159" s="937"/>
      <c r="UIL159" s="937"/>
      <c r="UIM159" s="937"/>
      <c r="UIN159" s="937"/>
      <c r="UIO159" s="937"/>
      <c r="UIP159" s="937"/>
      <c r="UIQ159" s="937"/>
      <c r="UIR159" s="937"/>
      <c r="UIS159" s="937"/>
      <c r="UIT159" s="937"/>
      <c r="UIU159" s="937"/>
      <c r="UIV159" s="937"/>
      <c r="UIW159" s="937"/>
      <c r="UIX159" s="937"/>
      <c r="UIY159" s="937"/>
      <c r="UIZ159" s="937"/>
      <c r="UJA159" s="937"/>
      <c r="UJB159" s="937"/>
      <c r="UJC159" s="937"/>
      <c r="UJD159" s="937"/>
      <c r="UJE159" s="937"/>
      <c r="UJF159" s="937"/>
      <c r="UJG159" s="937"/>
      <c r="UJH159" s="937"/>
      <c r="UJI159" s="937"/>
      <c r="UJJ159" s="937"/>
      <c r="UJK159" s="937"/>
      <c r="UJL159" s="937"/>
      <c r="UJM159" s="937"/>
      <c r="UJN159" s="937"/>
      <c r="UJO159" s="937"/>
      <c r="UJP159" s="937"/>
      <c r="UJQ159" s="937"/>
      <c r="UJR159" s="937"/>
      <c r="UJS159" s="937"/>
      <c r="UJT159" s="937"/>
      <c r="UJU159" s="937"/>
      <c r="UJV159" s="937"/>
      <c r="UJW159" s="937"/>
      <c r="UJX159" s="937"/>
      <c r="UJY159" s="937"/>
      <c r="UJZ159" s="937"/>
      <c r="UKA159" s="937"/>
      <c r="UKB159" s="937"/>
      <c r="UKC159" s="937"/>
      <c r="UKD159" s="937"/>
      <c r="UKE159" s="937"/>
      <c r="UKF159" s="937"/>
      <c r="UKG159" s="937"/>
      <c r="UKH159" s="937"/>
      <c r="UKI159" s="937"/>
      <c r="UKJ159" s="937"/>
      <c r="UKK159" s="937"/>
      <c r="UKL159" s="937"/>
      <c r="UKM159" s="937"/>
      <c r="UKN159" s="937"/>
      <c r="UKO159" s="937"/>
      <c r="UKP159" s="937"/>
      <c r="UKQ159" s="937"/>
      <c r="UKR159" s="937"/>
      <c r="UKS159" s="937"/>
      <c r="UKT159" s="937"/>
      <c r="UKU159" s="937"/>
      <c r="UKV159" s="937"/>
      <c r="UKW159" s="937"/>
      <c r="UKX159" s="937"/>
      <c r="UKY159" s="937"/>
      <c r="UKZ159" s="937"/>
      <c r="ULA159" s="937"/>
      <c r="ULB159" s="937"/>
      <c r="ULC159" s="937"/>
      <c r="ULD159" s="937"/>
      <c r="ULE159" s="937"/>
      <c r="ULF159" s="937"/>
      <c r="ULG159" s="937"/>
      <c r="ULH159" s="937"/>
      <c r="ULI159" s="937"/>
      <c r="ULJ159" s="937"/>
      <c r="ULK159" s="937"/>
      <c r="ULL159" s="937"/>
      <c r="ULM159" s="937"/>
      <c r="ULN159" s="937"/>
      <c r="ULO159" s="937"/>
      <c r="ULP159" s="937"/>
      <c r="ULQ159" s="937"/>
      <c r="ULR159" s="937"/>
      <c r="ULS159" s="937"/>
      <c r="ULT159" s="937"/>
      <c r="ULU159" s="937"/>
      <c r="ULV159" s="937"/>
      <c r="ULW159" s="937"/>
      <c r="ULX159" s="937"/>
      <c r="ULY159" s="937"/>
      <c r="ULZ159" s="937"/>
      <c r="UMA159" s="937"/>
      <c r="UMB159" s="937"/>
      <c r="UMC159" s="937"/>
      <c r="UMD159" s="937"/>
      <c r="UME159" s="937"/>
      <c r="UMF159" s="937"/>
      <c r="UMG159" s="937"/>
      <c r="UMH159" s="937"/>
      <c r="UMI159" s="937"/>
      <c r="UMJ159" s="937"/>
      <c r="UMK159" s="937"/>
      <c r="UML159" s="937"/>
      <c r="UMM159" s="937"/>
      <c r="UMN159" s="937"/>
      <c r="UMO159" s="937"/>
      <c r="UMP159" s="937"/>
      <c r="UMQ159" s="937"/>
      <c r="UMR159" s="937"/>
      <c r="UMS159" s="937"/>
      <c r="UMT159" s="937"/>
      <c r="UMU159" s="937"/>
      <c r="UMV159" s="937"/>
      <c r="UMW159" s="937"/>
      <c r="UMX159" s="937"/>
      <c r="UMY159" s="937"/>
      <c r="UMZ159" s="937"/>
      <c r="UNA159" s="937"/>
      <c r="UNB159" s="937"/>
      <c r="UNC159" s="937"/>
      <c r="UND159" s="937"/>
      <c r="UNE159" s="937"/>
      <c r="UNF159" s="937"/>
      <c r="UNG159" s="937"/>
      <c r="UNH159" s="937"/>
      <c r="UNI159" s="937"/>
      <c r="UNJ159" s="937"/>
      <c r="UNK159" s="937"/>
      <c r="UNL159" s="937"/>
      <c r="UNM159" s="937"/>
      <c r="UNN159" s="937"/>
      <c r="UNO159" s="937"/>
      <c r="UNP159" s="937"/>
      <c r="UNQ159" s="937"/>
      <c r="UNR159" s="937"/>
      <c r="UNS159" s="937"/>
      <c r="UNT159" s="937"/>
      <c r="UNU159" s="937"/>
      <c r="UNV159" s="937"/>
      <c r="UNW159" s="937"/>
      <c r="UNX159" s="937"/>
      <c r="UNY159" s="937"/>
      <c r="UNZ159" s="937"/>
      <c r="UOA159" s="937"/>
      <c r="UOB159" s="937"/>
      <c r="UOC159" s="937"/>
      <c r="UOD159" s="937"/>
      <c r="UOE159" s="937"/>
      <c r="UOF159" s="937"/>
      <c r="UOG159" s="937"/>
      <c r="UOH159" s="937"/>
      <c r="UOI159" s="937"/>
      <c r="UOJ159" s="937"/>
      <c r="UOK159" s="937"/>
      <c r="UOL159" s="937"/>
      <c r="UOM159" s="937"/>
      <c r="UON159" s="937"/>
      <c r="UOO159" s="937"/>
      <c r="UOP159" s="937"/>
      <c r="UOQ159" s="937"/>
      <c r="UOR159" s="937"/>
      <c r="UOS159" s="937"/>
      <c r="UOT159" s="937"/>
      <c r="UOU159" s="937"/>
      <c r="UOV159" s="937"/>
      <c r="UOW159" s="937"/>
      <c r="UOX159" s="937"/>
      <c r="UOY159" s="937"/>
      <c r="UOZ159" s="937"/>
      <c r="UPA159" s="937"/>
      <c r="UPB159" s="937"/>
      <c r="UPC159" s="937"/>
      <c r="UPD159" s="937"/>
      <c r="UPE159" s="937"/>
      <c r="UPF159" s="937"/>
      <c r="UPG159" s="937"/>
      <c r="UPH159" s="937"/>
      <c r="UPI159" s="937"/>
      <c r="UPJ159" s="937"/>
      <c r="UPK159" s="937"/>
      <c r="UPL159" s="937"/>
      <c r="UPM159" s="937"/>
      <c r="UPN159" s="937"/>
      <c r="UPO159" s="937"/>
      <c r="UPP159" s="937"/>
      <c r="UPQ159" s="937"/>
      <c r="UPR159" s="937"/>
      <c r="UPS159" s="937"/>
      <c r="UPT159" s="937"/>
      <c r="UPU159" s="937"/>
      <c r="UPV159" s="937"/>
      <c r="UPW159" s="937"/>
      <c r="UPX159" s="937"/>
      <c r="UPY159" s="937"/>
      <c r="UPZ159" s="937"/>
      <c r="UQA159" s="937"/>
      <c r="UQB159" s="937"/>
      <c r="UQC159" s="937"/>
      <c r="UQD159" s="937"/>
      <c r="UQE159" s="937"/>
      <c r="UQF159" s="937"/>
      <c r="UQG159" s="937"/>
      <c r="UQH159" s="937"/>
      <c r="UQI159" s="937"/>
      <c r="UQJ159" s="937"/>
      <c r="UQK159" s="937"/>
      <c r="UQL159" s="937"/>
      <c r="UQM159" s="937"/>
      <c r="UQN159" s="937"/>
      <c r="UQO159" s="937"/>
      <c r="UQP159" s="937"/>
      <c r="UQQ159" s="937"/>
      <c r="UQR159" s="937"/>
      <c r="UQS159" s="937"/>
      <c r="UQT159" s="937"/>
      <c r="UQU159" s="937"/>
      <c r="UQV159" s="937"/>
      <c r="UQW159" s="937"/>
      <c r="UQX159" s="937"/>
      <c r="UQY159" s="937"/>
      <c r="UQZ159" s="937"/>
      <c r="URA159" s="937"/>
      <c r="URB159" s="937"/>
      <c r="URC159" s="937"/>
      <c r="URD159" s="937"/>
      <c r="URE159" s="937"/>
      <c r="URF159" s="937"/>
      <c r="URG159" s="937"/>
      <c r="URH159" s="937"/>
      <c r="URI159" s="937"/>
      <c r="URJ159" s="937"/>
      <c r="URK159" s="937"/>
      <c r="URL159" s="937"/>
      <c r="URM159" s="937"/>
      <c r="URN159" s="937"/>
      <c r="URO159" s="937"/>
      <c r="URP159" s="937"/>
      <c r="URQ159" s="937"/>
      <c r="URR159" s="937"/>
      <c r="URS159" s="937"/>
      <c r="URT159" s="937"/>
      <c r="URU159" s="937"/>
      <c r="URV159" s="937"/>
      <c r="URW159" s="937"/>
      <c r="URX159" s="937"/>
      <c r="URY159" s="937"/>
      <c r="URZ159" s="937"/>
      <c r="USA159" s="937"/>
      <c r="USB159" s="937"/>
      <c r="USC159" s="937"/>
      <c r="USD159" s="937"/>
      <c r="USE159" s="937"/>
      <c r="USF159" s="937"/>
      <c r="USG159" s="937"/>
      <c r="USH159" s="937"/>
      <c r="USI159" s="937"/>
      <c r="USJ159" s="937"/>
      <c r="USK159" s="937"/>
      <c r="USL159" s="937"/>
      <c r="USM159" s="937"/>
      <c r="USN159" s="937"/>
      <c r="USO159" s="937"/>
      <c r="USP159" s="937"/>
      <c r="USQ159" s="937"/>
      <c r="USR159" s="937"/>
      <c r="USS159" s="937"/>
      <c r="UST159" s="937"/>
      <c r="USU159" s="937"/>
      <c r="USV159" s="937"/>
      <c r="USW159" s="937"/>
      <c r="USX159" s="937"/>
      <c r="USY159" s="937"/>
      <c r="USZ159" s="937"/>
      <c r="UTA159" s="937"/>
      <c r="UTB159" s="937"/>
      <c r="UTC159" s="937"/>
      <c r="UTD159" s="937"/>
      <c r="UTE159" s="937"/>
      <c r="UTF159" s="937"/>
      <c r="UTG159" s="937"/>
      <c r="UTH159" s="937"/>
      <c r="UTI159" s="937"/>
      <c r="UTJ159" s="937"/>
      <c r="UTK159" s="937"/>
      <c r="UTL159" s="937"/>
      <c r="UTM159" s="937"/>
      <c r="UTN159" s="937"/>
      <c r="UTO159" s="937"/>
      <c r="UTP159" s="937"/>
      <c r="UTQ159" s="937"/>
      <c r="UTR159" s="937"/>
      <c r="UTS159" s="937"/>
      <c r="UTT159" s="937"/>
      <c r="UTU159" s="937"/>
      <c r="UTV159" s="937"/>
      <c r="UTW159" s="937"/>
      <c r="UTX159" s="937"/>
      <c r="UTY159" s="937"/>
      <c r="UTZ159" s="937"/>
      <c r="UUA159" s="937"/>
      <c r="UUB159" s="937"/>
      <c r="UUC159" s="937"/>
      <c r="UUD159" s="937"/>
      <c r="UUE159" s="937"/>
      <c r="UUF159" s="937"/>
      <c r="UUG159" s="937"/>
      <c r="UUH159" s="937"/>
      <c r="UUI159" s="937"/>
      <c r="UUJ159" s="937"/>
      <c r="UUK159" s="937"/>
      <c r="UUL159" s="937"/>
      <c r="UUM159" s="937"/>
      <c r="UUN159" s="937"/>
      <c r="UUO159" s="937"/>
      <c r="UUP159" s="937"/>
      <c r="UUQ159" s="937"/>
      <c r="UUR159" s="937"/>
      <c r="UUS159" s="937"/>
      <c r="UUT159" s="937"/>
      <c r="UUU159" s="937"/>
      <c r="UUV159" s="937"/>
      <c r="UUW159" s="937"/>
      <c r="UUX159" s="937"/>
      <c r="UUY159" s="937"/>
      <c r="UUZ159" s="937"/>
      <c r="UVA159" s="937"/>
      <c r="UVB159" s="937"/>
      <c r="UVC159" s="937"/>
      <c r="UVD159" s="937"/>
      <c r="UVE159" s="937"/>
      <c r="UVF159" s="937"/>
      <c r="UVG159" s="937"/>
      <c r="UVH159" s="937"/>
      <c r="UVI159" s="937"/>
      <c r="UVJ159" s="937"/>
      <c r="UVK159" s="937"/>
      <c r="UVL159" s="937"/>
      <c r="UVM159" s="937"/>
      <c r="UVN159" s="937"/>
      <c r="UVO159" s="937"/>
      <c r="UVP159" s="937"/>
      <c r="UVQ159" s="937"/>
      <c r="UVR159" s="937"/>
      <c r="UVS159" s="937"/>
      <c r="UVT159" s="937"/>
      <c r="UVU159" s="937"/>
      <c r="UVV159" s="937"/>
      <c r="UVW159" s="937"/>
      <c r="UVX159" s="937"/>
      <c r="UVY159" s="937"/>
      <c r="UVZ159" s="937"/>
      <c r="UWA159" s="937"/>
      <c r="UWB159" s="937"/>
      <c r="UWC159" s="937"/>
      <c r="UWD159" s="937"/>
      <c r="UWE159" s="937"/>
      <c r="UWF159" s="937"/>
      <c r="UWG159" s="937"/>
      <c r="UWH159" s="937"/>
      <c r="UWI159" s="937"/>
      <c r="UWJ159" s="937"/>
      <c r="UWK159" s="937"/>
      <c r="UWL159" s="937"/>
      <c r="UWM159" s="937"/>
      <c r="UWN159" s="937"/>
      <c r="UWO159" s="937"/>
      <c r="UWP159" s="937"/>
      <c r="UWQ159" s="937"/>
      <c r="UWR159" s="937"/>
      <c r="UWS159" s="937"/>
      <c r="UWT159" s="937"/>
      <c r="UWU159" s="937"/>
      <c r="UWV159" s="937"/>
      <c r="UWW159" s="937"/>
      <c r="UWX159" s="937"/>
      <c r="UWY159" s="937"/>
      <c r="UWZ159" s="937"/>
      <c r="UXA159" s="937"/>
      <c r="UXB159" s="937"/>
      <c r="UXC159" s="937"/>
      <c r="UXD159" s="937"/>
      <c r="UXE159" s="937"/>
      <c r="UXF159" s="937"/>
      <c r="UXG159" s="937"/>
      <c r="UXH159" s="937"/>
      <c r="UXI159" s="937"/>
      <c r="UXJ159" s="937"/>
      <c r="UXK159" s="937"/>
      <c r="UXL159" s="937"/>
      <c r="UXM159" s="937"/>
      <c r="UXN159" s="937"/>
      <c r="UXO159" s="937"/>
      <c r="UXP159" s="937"/>
      <c r="UXQ159" s="937"/>
      <c r="UXR159" s="937"/>
      <c r="UXS159" s="937"/>
      <c r="UXT159" s="937"/>
      <c r="UXU159" s="937"/>
      <c r="UXV159" s="937"/>
      <c r="UXW159" s="937"/>
      <c r="UXX159" s="937"/>
      <c r="UXY159" s="937"/>
      <c r="UXZ159" s="937"/>
      <c r="UYA159" s="937"/>
      <c r="UYB159" s="937"/>
      <c r="UYC159" s="937"/>
      <c r="UYD159" s="937"/>
      <c r="UYE159" s="937"/>
      <c r="UYF159" s="937"/>
      <c r="UYG159" s="937"/>
      <c r="UYH159" s="937"/>
      <c r="UYI159" s="937"/>
      <c r="UYJ159" s="937"/>
      <c r="UYK159" s="937"/>
      <c r="UYL159" s="937"/>
      <c r="UYM159" s="937"/>
      <c r="UYN159" s="937"/>
      <c r="UYO159" s="937"/>
      <c r="UYP159" s="937"/>
      <c r="UYQ159" s="937"/>
      <c r="UYR159" s="937"/>
      <c r="UYS159" s="937"/>
      <c r="UYT159" s="937"/>
      <c r="UYU159" s="937"/>
      <c r="UYV159" s="937"/>
      <c r="UYW159" s="937"/>
      <c r="UYX159" s="937"/>
      <c r="UYY159" s="937"/>
      <c r="UYZ159" s="937"/>
      <c r="UZA159" s="937"/>
      <c r="UZB159" s="937"/>
      <c r="UZC159" s="937"/>
      <c r="UZD159" s="937"/>
      <c r="UZE159" s="937"/>
      <c r="UZF159" s="937"/>
      <c r="UZG159" s="937"/>
      <c r="UZH159" s="937"/>
      <c r="UZI159" s="937"/>
      <c r="UZJ159" s="937"/>
      <c r="UZK159" s="937"/>
      <c r="UZL159" s="937"/>
      <c r="UZM159" s="937"/>
      <c r="UZN159" s="937"/>
      <c r="UZO159" s="937"/>
      <c r="UZP159" s="937"/>
      <c r="UZQ159" s="937"/>
      <c r="UZR159" s="937"/>
      <c r="UZS159" s="937"/>
      <c r="UZT159" s="937"/>
      <c r="UZU159" s="937"/>
      <c r="UZV159" s="937"/>
      <c r="UZW159" s="937"/>
      <c r="UZX159" s="937"/>
      <c r="UZY159" s="937"/>
      <c r="UZZ159" s="937"/>
      <c r="VAA159" s="937"/>
      <c r="VAB159" s="937"/>
      <c r="VAC159" s="937"/>
      <c r="VAD159" s="937"/>
      <c r="VAE159" s="937"/>
      <c r="VAF159" s="937"/>
      <c r="VAG159" s="937"/>
      <c r="VAH159" s="937"/>
      <c r="VAI159" s="937"/>
      <c r="VAJ159" s="937"/>
      <c r="VAK159" s="937"/>
      <c r="VAL159" s="937"/>
      <c r="VAM159" s="937"/>
      <c r="VAN159" s="937"/>
      <c r="VAO159" s="937"/>
      <c r="VAP159" s="937"/>
      <c r="VAQ159" s="937"/>
      <c r="VAR159" s="937"/>
      <c r="VAS159" s="937"/>
      <c r="VAT159" s="937"/>
      <c r="VAU159" s="937"/>
      <c r="VAV159" s="937"/>
      <c r="VAW159" s="937"/>
      <c r="VAX159" s="937"/>
      <c r="VAY159" s="937"/>
      <c r="VAZ159" s="937"/>
      <c r="VBA159" s="937"/>
      <c r="VBB159" s="937"/>
      <c r="VBC159" s="937"/>
      <c r="VBD159" s="937"/>
      <c r="VBE159" s="937"/>
      <c r="VBF159" s="937"/>
      <c r="VBG159" s="937"/>
      <c r="VBH159" s="937"/>
      <c r="VBI159" s="937"/>
      <c r="VBJ159" s="937"/>
      <c r="VBK159" s="937"/>
      <c r="VBL159" s="937"/>
      <c r="VBM159" s="937"/>
      <c r="VBN159" s="937"/>
      <c r="VBO159" s="937"/>
      <c r="VBP159" s="937"/>
      <c r="VBQ159" s="937"/>
      <c r="VBR159" s="937"/>
      <c r="VBS159" s="937"/>
      <c r="VBT159" s="937"/>
      <c r="VBU159" s="937"/>
      <c r="VBV159" s="937"/>
      <c r="VBW159" s="937"/>
      <c r="VBX159" s="937"/>
      <c r="VBY159" s="937"/>
      <c r="VBZ159" s="937"/>
      <c r="VCA159" s="937"/>
      <c r="VCB159" s="937"/>
      <c r="VCC159" s="937"/>
      <c r="VCD159" s="937"/>
      <c r="VCE159" s="937"/>
      <c r="VCF159" s="937"/>
      <c r="VCG159" s="937"/>
      <c r="VCH159" s="937"/>
      <c r="VCI159" s="937"/>
      <c r="VCJ159" s="937"/>
      <c r="VCK159" s="937"/>
      <c r="VCL159" s="937"/>
      <c r="VCM159" s="937"/>
      <c r="VCN159" s="937"/>
      <c r="VCO159" s="937"/>
      <c r="VCP159" s="937"/>
      <c r="VCQ159" s="937"/>
      <c r="VCR159" s="937"/>
      <c r="VCS159" s="937"/>
      <c r="VCT159" s="937"/>
      <c r="VCU159" s="937"/>
      <c r="VCV159" s="937"/>
      <c r="VCW159" s="937"/>
      <c r="VCX159" s="937"/>
      <c r="VCY159" s="937"/>
      <c r="VCZ159" s="937"/>
      <c r="VDA159" s="937"/>
      <c r="VDB159" s="937"/>
      <c r="VDC159" s="937"/>
      <c r="VDD159" s="937"/>
      <c r="VDE159" s="937"/>
      <c r="VDF159" s="937"/>
      <c r="VDG159" s="937"/>
      <c r="VDH159" s="937"/>
      <c r="VDI159" s="937"/>
      <c r="VDJ159" s="937"/>
      <c r="VDK159" s="937"/>
      <c r="VDL159" s="937"/>
      <c r="VDM159" s="937"/>
      <c r="VDN159" s="937"/>
      <c r="VDO159" s="937"/>
      <c r="VDP159" s="937"/>
      <c r="VDQ159" s="937"/>
      <c r="VDR159" s="937"/>
      <c r="VDS159" s="937"/>
      <c r="VDT159" s="937"/>
      <c r="VDU159" s="937"/>
      <c r="VDV159" s="937"/>
      <c r="VDW159" s="937"/>
      <c r="VDX159" s="937"/>
      <c r="VDY159" s="937"/>
      <c r="VDZ159" s="937"/>
      <c r="VEA159" s="937"/>
      <c r="VEB159" s="937"/>
      <c r="VEC159" s="937"/>
      <c r="VED159" s="937"/>
      <c r="VEE159" s="937"/>
      <c r="VEF159" s="937"/>
      <c r="VEG159" s="937"/>
      <c r="VEH159" s="937"/>
      <c r="VEI159" s="937"/>
      <c r="VEJ159" s="937"/>
      <c r="VEK159" s="937"/>
      <c r="VEL159" s="937"/>
      <c r="VEM159" s="937"/>
      <c r="VEN159" s="937"/>
      <c r="VEO159" s="937"/>
      <c r="VEP159" s="937"/>
      <c r="VEQ159" s="937"/>
      <c r="VER159" s="937"/>
      <c r="VES159" s="937"/>
      <c r="VET159" s="937"/>
      <c r="VEU159" s="937"/>
      <c r="VEV159" s="937"/>
      <c r="VEW159" s="937"/>
      <c r="VEX159" s="937"/>
      <c r="VEY159" s="937"/>
      <c r="VEZ159" s="937"/>
      <c r="VFA159" s="937"/>
      <c r="VFB159" s="937"/>
      <c r="VFC159" s="937"/>
      <c r="VFD159" s="937"/>
      <c r="VFE159" s="937"/>
      <c r="VFF159" s="937"/>
      <c r="VFG159" s="937"/>
      <c r="VFH159" s="937"/>
      <c r="VFI159" s="937"/>
      <c r="VFJ159" s="937"/>
      <c r="VFK159" s="937"/>
      <c r="VFL159" s="937"/>
      <c r="VFM159" s="937"/>
      <c r="VFN159" s="937"/>
      <c r="VFO159" s="937"/>
      <c r="VFP159" s="937"/>
      <c r="VFQ159" s="937"/>
      <c r="VFR159" s="937"/>
      <c r="VFS159" s="937"/>
      <c r="VFT159" s="937"/>
      <c r="VFU159" s="937"/>
      <c r="VFV159" s="937"/>
      <c r="VFW159" s="937"/>
      <c r="VFX159" s="937"/>
      <c r="VFY159" s="937"/>
      <c r="VFZ159" s="937"/>
      <c r="VGA159" s="937"/>
      <c r="VGB159" s="937"/>
      <c r="VGC159" s="937"/>
      <c r="VGD159" s="937"/>
      <c r="VGE159" s="937"/>
      <c r="VGF159" s="937"/>
      <c r="VGG159" s="937"/>
      <c r="VGH159" s="937"/>
      <c r="VGI159" s="937"/>
      <c r="VGJ159" s="937"/>
      <c r="VGK159" s="937"/>
      <c r="VGL159" s="937"/>
      <c r="VGM159" s="937"/>
      <c r="VGN159" s="937"/>
      <c r="VGO159" s="937"/>
      <c r="VGP159" s="937"/>
      <c r="VGQ159" s="937"/>
      <c r="VGR159" s="937"/>
      <c r="VGS159" s="937"/>
      <c r="VGT159" s="937"/>
      <c r="VGU159" s="937"/>
      <c r="VGV159" s="937"/>
      <c r="VGW159" s="937"/>
      <c r="VGX159" s="937"/>
      <c r="VGY159" s="937"/>
      <c r="VGZ159" s="937"/>
      <c r="VHA159" s="937"/>
      <c r="VHB159" s="937"/>
      <c r="VHC159" s="937"/>
      <c r="VHD159" s="937"/>
      <c r="VHE159" s="937"/>
      <c r="VHF159" s="937"/>
      <c r="VHG159" s="937"/>
      <c r="VHH159" s="937"/>
      <c r="VHI159" s="937"/>
      <c r="VHJ159" s="937"/>
      <c r="VHK159" s="937"/>
      <c r="VHL159" s="937"/>
      <c r="VHM159" s="937"/>
      <c r="VHN159" s="937"/>
      <c r="VHO159" s="937"/>
      <c r="VHP159" s="937"/>
      <c r="VHQ159" s="937"/>
      <c r="VHR159" s="937"/>
      <c r="VHS159" s="937"/>
      <c r="VHT159" s="937"/>
      <c r="VHU159" s="937"/>
      <c r="VHV159" s="937"/>
      <c r="VHW159" s="937"/>
      <c r="VHX159" s="937"/>
      <c r="VHY159" s="937"/>
      <c r="VHZ159" s="937"/>
      <c r="VIA159" s="937"/>
      <c r="VIB159" s="937"/>
      <c r="VIC159" s="937"/>
      <c r="VID159" s="937"/>
      <c r="VIE159" s="937"/>
      <c r="VIF159" s="937"/>
      <c r="VIG159" s="937"/>
      <c r="VIH159" s="937"/>
      <c r="VII159" s="937"/>
      <c r="VIJ159" s="937"/>
      <c r="VIK159" s="937"/>
      <c r="VIL159" s="937"/>
      <c r="VIM159" s="937"/>
      <c r="VIN159" s="937"/>
      <c r="VIO159" s="937"/>
      <c r="VIP159" s="937"/>
      <c r="VIQ159" s="937"/>
      <c r="VIR159" s="937"/>
      <c r="VIS159" s="937"/>
      <c r="VIT159" s="937"/>
      <c r="VIU159" s="937"/>
      <c r="VIV159" s="937"/>
      <c r="VIW159" s="937"/>
      <c r="VIX159" s="937"/>
      <c r="VIY159" s="937"/>
      <c r="VIZ159" s="937"/>
      <c r="VJA159" s="937"/>
      <c r="VJB159" s="937"/>
      <c r="VJC159" s="937"/>
      <c r="VJD159" s="937"/>
      <c r="VJE159" s="937"/>
      <c r="VJF159" s="937"/>
      <c r="VJG159" s="937"/>
      <c r="VJH159" s="937"/>
      <c r="VJI159" s="937"/>
      <c r="VJJ159" s="937"/>
      <c r="VJK159" s="937"/>
      <c r="VJL159" s="937"/>
      <c r="VJM159" s="937"/>
      <c r="VJN159" s="937"/>
      <c r="VJO159" s="937"/>
      <c r="VJP159" s="937"/>
      <c r="VJQ159" s="937"/>
      <c r="VJR159" s="937"/>
      <c r="VJS159" s="937"/>
      <c r="VJT159" s="937"/>
      <c r="VJU159" s="937"/>
      <c r="VJV159" s="937"/>
      <c r="VJW159" s="937"/>
      <c r="VJX159" s="937"/>
      <c r="VJY159" s="937"/>
      <c r="VJZ159" s="937"/>
      <c r="VKA159" s="937"/>
      <c r="VKB159" s="937"/>
      <c r="VKC159" s="937"/>
      <c r="VKD159" s="937"/>
      <c r="VKE159" s="937"/>
      <c r="VKF159" s="937"/>
      <c r="VKG159" s="937"/>
      <c r="VKH159" s="937"/>
      <c r="VKI159" s="937"/>
      <c r="VKJ159" s="937"/>
      <c r="VKK159" s="937"/>
      <c r="VKL159" s="937"/>
      <c r="VKM159" s="937"/>
      <c r="VKN159" s="937"/>
      <c r="VKO159" s="937"/>
      <c r="VKP159" s="937"/>
      <c r="VKQ159" s="937"/>
      <c r="VKR159" s="937"/>
      <c r="VKS159" s="937"/>
      <c r="VKT159" s="937"/>
      <c r="VKU159" s="937"/>
      <c r="VKV159" s="937"/>
      <c r="VKW159" s="937"/>
      <c r="VKX159" s="937"/>
      <c r="VKY159" s="937"/>
      <c r="VKZ159" s="937"/>
      <c r="VLA159" s="937"/>
      <c r="VLB159" s="937"/>
      <c r="VLC159" s="937"/>
      <c r="VLD159" s="937"/>
      <c r="VLE159" s="937"/>
      <c r="VLF159" s="937"/>
      <c r="VLG159" s="937"/>
      <c r="VLH159" s="937"/>
      <c r="VLI159" s="937"/>
      <c r="VLJ159" s="937"/>
      <c r="VLK159" s="937"/>
      <c r="VLL159" s="937"/>
      <c r="VLM159" s="937"/>
      <c r="VLN159" s="937"/>
      <c r="VLO159" s="937"/>
      <c r="VLP159" s="937"/>
      <c r="VLQ159" s="937"/>
      <c r="VLR159" s="937"/>
      <c r="VLS159" s="937"/>
      <c r="VLT159" s="937"/>
      <c r="VLU159" s="937"/>
      <c r="VLV159" s="937"/>
      <c r="VLW159" s="937"/>
      <c r="VLX159" s="937"/>
      <c r="VLY159" s="937"/>
      <c r="VLZ159" s="937"/>
      <c r="VMA159" s="937"/>
      <c r="VMB159" s="937"/>
      <c r="VMC159" s="937"/>
      <c r="VMD159" s="937"/>
      <c r="VME159" s="937"/>
      <c r="VMF159" s="937"/>
      <c r="VMG159" s="937"/>
      <c r="VMH159" s="937"/>
      <c r="VMI159" s="937"/>
      <c r="VMJ159" s="937"/>
      <c r="VMK159" s="937"/>
      <c r="VML159" s="937"/>
      <c r="VMM159" s="937"/>
      <c r="VMN159" s="937"/>
      <c r="VMO159" s="937"/>
      <c r="VMP159" s="937"/>
      <c r="VMQ159" s="937"/>
      <c r="VMR159" s="937"/>
      <c r="VMS159" s="937"/>
      <c r="VMT159" s="937"/>
      <c r="VMU159" s="937"/>
      <c r="VMV159" s="937"/>
      <c r="VMW159" s="937"/>
      <c r="VMX159" s="937"/>
      <c r="VMY159" s="937"/>
      <c r="VMZ159" s="937"/>
      <c r="VNA159" s="937"/>
      <c r="VNB159" s="937"/>
      <c r="VNC159" s="937"/>
      <c r="VND159" s="937"/>
      <c r="VNE159" s="937"/>
      <c r="VNF159" s="937"/>
      <c r="VNG159" s="937"/>
      <c r="VNH159" s="937"/>
      <c r="VNI159" s="937"/>
      <c r="VNJ159" s="937"/>
      <c r="VNK159" s="937"/>
      <c r="VNL159" s="937"/>
      <c r="VNM159" s="937"/>
      <c r="VNN159" s="937"/>
      <c r="VNO159" s="937"/>
      <c r="VNP159" s="937"/>
      <c r="VNQ159" s="937"/>
      <c r="VNR159" s="937"/>
      <c r="VNS159" s="937"/>
      <c r="VNT159" s="937"/>
      <c r="VNU159" s="937"/>
      <c r="VNV159" s="937"/>
      <c r="VNW159" s="937"/>
      <c r="VNX159" s="937"/>
      <c r="VNY159" s="937"/>
      <c r="VNZ159" s="937"/>
      <c r="VOA159" s="937"/>
      <c r="VOB159" s="937"/>
      <c r="VOC159" s="937"/>
      <c r="VOD159" s="937"/>
      <c r="VOE159" s="937"/>
      <c r="VOF159" s="937"/>
      <c r="VOG159" s="937"/>
      <c r="VOH159" s="937"/>
      <c r="VOI159" s="937"/>
      <c r="VOJ159" s="937"/>
      <c r="VOK159" s="937"/>
      <c r="VOL159" s="937"/>
      <c r="VOM159" s="937"/>
      <c r="VON159" s="937"/>
      <c r="VOO159" s="937"/>
      <c r="VOP159" s="937"/>
      <c r="VOQ159" s="937"/>
      <c r="VOR159" s="937"/>
      <c r="VOS159" s="937"/>
      <c r="VOT159" s="937"/>
      <c r="VOU159" s="937"/>
      <c r="VOV159" s="937"/>
      <c r="VOW159" s="937"/>
      <c r="VOX159" s="937"/>
      <c r="VOY159" s="937"/>
      <c r="VOZ159" s="937"/>
      <c r="VPA159" s="937"/>
      <c r="VPB159" s="937"/>
      <c r="VPC159" s="937"/>
      <c r="VPD159" s="937"/>
      <c r="VPE159" s="937"/>
      <c r="VPF159" s="937"/>
      <c r="VPG159" s="937"/>
      <c r="VPH159" s="937"/>
      <c r="VPI159" s="937"/>
      <c r="VPJ159" s="937"/>
      <c r="VPK159" s="937"/>
      <c r="VPL159" s="937"/>
      <c r="VPM159" s="937"/>
      <c r="VPN159" s="937"/>
      <c r="VPO159" s="937"/>
      <c r="VPP159" s="937"/>
      <c r="VPQ159" s="937"/>
      <c r="VPR159" s="937"/>
      <c r="VPS159" s="937"/>
      <c r="VPT159" s="937"/>
      <c r="VPU159" s="937"/>
      <c r="VPV159" s="937"/>
      <c r="VPW159" s="937"/>
      <c r="VPX159" s="937"/>
      <c r="VPY159" s="937"/>
      <c r="VPZ159" s="937"/>
      <c r="VQA159" s="937"/>
      <c r="VQB159" s="937"/>
      <c r="VQC159" s="937"/>
      <c r="VQD159" s="937"/>
      <c r="VQE159" s="937"/>
      <c r="VQF159" s="937"/>
      <c r="VQG159" s="937"/>
      <c r="VQH159" s="937"/>
      <c r="VQI159" s="937"/>
      <c r="VQJ159" s="937"/>
      <c r="VQK159" s="937"/>
      <c r="VQL159" s="937"/>
      <c r="VQM159" s="937"/>
      <c r="VQN159" s="937"/>
      <c r="VQO159" s="937"/>
      <c r="VQP159" s="937"/>
      <c r="VQQ159" s="937"/>
      <c r="VQR159" s="937"/>
      <c r="VQS159" s="937"/>
      <c r="VQT159" s="937"/>
      <c r="VQU159" s="937"/>
      <c r="VQV159" s="937"/>
      <c r="VQW159" s="937"/>
      <c r="VQX159" s="937"/>
      <c r="VQY159" s="937"/>
      <c r="VQZ159" s="937"/>
      <c r="VRA159" s="937"/>
      <c r="VRB159" s="937"/>
      <c r="VRC159" s="937"/>
      <c r="VRD159" s="937"/>
      <c r="VRE159" s="937"/>
      <c r="VRF159" s="937"/>
      <c r="VRG159" s="937"/>
      <c r="VRH159" s="937"/>
      <c r="VRI159" s="937"/>
      <c r="VRJ159" s="937"/>
      <c r="VRK159" s="937"/>
      <c r="VRL159" s="937"/>
      <c r="VRM159" s="937"/>
      <c r="VRN159" s="937"/>
      <c r="VRO159" s="937"/>
      <c r="VRP159" s="937"/>
      <c r="VRQ159" s="937"/>
      <c r="VRR159" s="937"/>
      <c r="VRS159" s="937"/>
      <c r="VRT159" s="937"/>
      <c r="VRU159" s="937"/>
      <c r="VRV159" s="937"/>
      <c r="VRW159" s="937"/>
      <c r="VRX159" s="937"/>
      <c r="VRY159" s="937"/>
      <c r="VRZ159" s="937"/>
      <c r="VSA159" s="937"/>
      <c r="VSB159" s="937"/>
      <c r="VSC159" s="937"/>
      <c r="VSD159" s="937"/>
      <c r="VSE159" s="937"/>
      <c r="VSF159" s="937"/>
      <c r="VSG159" s="937"/>
      <c r="VSH159" s="937"/>
      <c r="VSI159" s="937"/>
      <c r="VSJ159" s="937"/>
      <c r="VSK159" s="937"/>
      <c r="VSL159" s="937"/>
      <c r="VSM159" s="937"/>
      <c r="VSN159" s="937"/>
      <c r="VSO159" s="937"/>
      <c r="VSP159" s="937"/>
      <c r="VSQ159" s="937"/>
      <c r="VSR159" s="937"/>
      <c r="VSS159" s="937"/>
      <c r="VST159" s="937"/>
      <c r="VSU159" s="937"/>
      <c r="VSV159" s="937"/>
      <c r="VSW159" s="937"/>
      <c r="VSX159" s="937"/>
      <c r="VSY159" s="937"/>
      <c r="VSZ159" s="937"/>
      <c r="VTA159" s="937"/>
      <c r="VTB159" s="937"/>
      <c r="VTC159" s="937"/>
      <c r="VTD159" s="937"/>
      <c r="VTE159" s="937"/>
      <c r="VTF159" s="937"/>
      <c r="VTG159" s="937"/>
      <c r="VTH159" s="937"/>
      <c r="VTI159" s="937"/>
      <c r="VTJ159" s="937"/>
      <c r="VTK159" s="937"/>
      <c r="VTL159" s="937"/>
      <c r="VTM159" s="937"/>
      <c r="VTN159" s="937"/>
      <c r="VTO159" s="937"/>
      <c r="VTP159" s="937"/>
      <c r="VTQ159" s="937"/>
      <c r="VTR159" s="937"/>
      <c r="VTS159" s="937"/>
      <c r="VTT159" s="937"/>
      <c r="VTU159" s="937"/>
      <c r="VTV159" s="937"/>
      <c r="VTW159" s="937"/>
      <c r="VTX159" s="937"/>
      <c r="VTY159" s="937"/>
      <c r="VTZ159" s="937"/>
      <c r="VUA159" s="937"/>
      <c r="VUB159" s="937"/>
      <c r="VUC159" s="937"/>
      <c r="VUD159" s="937"/>
      <c r="VUE159" s="937"/>
      <c r="VUF159" s="937"/>
      <c r="VUG159" s="937"/>
      <c r="VUH159" s="937"/>
      <c r="VUI159" s="937"/>
      <c r="VUJ159" s="937"/>
      <c r="VUK159" s="937"/>
      <c r="VUL159" s="937"/>
      <c r="VUM159" s="937"/>
      <c r="VUN159" s="937"/>
      <c r="VUO159" s="937"/>
      <c r="VUP159" s="937"/>
      <c r="VUQ159" s="937"/>
      <c r="VUR159" s="937"/>
      <c r="VUS159" s="937"/>
      <c r="VUT159" s="937"/>
      <c r="VUU159" s="937"/>
      <c r="VUV159" s="937"/>
      <c r="VUW159" s="937"/>
      <c r="VUX159" s="937"/>
      <c r="VUY159" s="937"/>
      <c r="VUZ159" s="937"/>
      <c r="VVA159" s="937"/>
      <c r="VVB159" s="937"/>
      <c r="VVC159" s="937"/>
      <c r="VVD159" s="937"/>
      <c r="VVE159" s="937"/>
      <c r="VVF159" s="937"/>
      <c r="VVG159" s="937"/>
      <c r="VVH159" s="937"/>
      <c r="VVI159" s="937"/>
      <c r="VVJ159" s="937"/>
      <c r="VVK159" s="937"/>
      <c r="VVL159" s="937"/>
      <c r="VVM159" s="937"/>
      <c r="VVN159" s="937"/>
      <c r="VVO159" s="937"/>
      <c r="VVP159" s="937"/>
      <c r="VVQ159" s="937"/>
      <c r="VVR159" s="937"/>
      <c r="VVS159" s="937"/>
      <c r="VVT159" s="937"/>
      <c r="VVU159" s="937"/>
      <c r="VVV159" s="937"/>
      <c r="VVW159" s="937"/>
      <c r="VVX159" s="937"/>
      <c r="VVY159" s="937"/>
      <c r="VVZ159" s="937"/>
      <c r="VWA159" s="937"/>
      <c r="VWB159" s="937"/>
      <c r="VWC159" s="937"/>
      <c r="VWD159" s="937"/>
      <c r="VWE159" s="937"/>
      <c r="VWF159" s="937"/>
      <c r="VWG159" s="937"/>
      <c r="VWH159" s="937"/>
      <c r="VWI159" s="937"/>
      <c r="VWJ159" s="937"/>
      <c r="VWK159" s="937"/>
      <c r="VWL159" s="937"/>
      <c r="VWM159" s="937"/>
      <c r="VWN159" s="937"/>
      <c r="VWO159" s="937"/>
      <c r="VWP159" s="937"/>
      <c r="VWQ159" s="937"/>
      <c r="VWR159" s="937"/>
      <c r="VWS159" s="937"/>
      <c r="VWT159" s="937"/>
      <c r="VWU159" s="937"/>
      <c r="VWV159" s="937"/>
      <c r="VWW159" s="937"/>
      <c r="VWX159" s="937"/>
      <c r="VWY159" s="937"/>
      <c r="VWZ159" s="937"/>
      <c r="VXA159" s="937"/>
      <c r="VXB159" s="937"/>
      <c r="VXC159" s="937"/>
      <c r="VXD159" s="937"/>
      <c r="VXE159" s="937"/>
      <c r="VXF159" s="937"/>
      <c r="VXG159" s="937"/>
      <c r="VXH159" s="937"/>
      <c r="VXI159" s="937"/>
      <c r="VXJ159" s="937"/>
      <c r="VXK159" s="937"/>
      <c r="VXL159" s="937"/>
      <c r="VXM159" s="937"/>
      <c r="VXN159" s="937"/>
      <c r="VXO159" s="937"/>
      <c r="VXP159" s="937"/>
      <c r="VXQ159" s="937"/>
      <c r="VXR159" s="937"/>
      <c r="VXS159" s="937"/>
      <c r="VXT159" s="937"/>
      <c r="VXU159" s="937"/>
      <c r="VXV159" s="937"/>
      <c r="VXW159" s="937"/>
      <c r="VXX159" s="937"/>
      <c r="VXY159" s="937"/>
      <c r="VXZ159" s="937"/>
      <c r="VYA159" s="937"/>
      <c r="VYB159" s="937"/>
      <c r="VYC159" s="937"/>
      <c r="VYD159" s="937"/>
      <c r="VYE159" s="937"/>
      <c r="VYF159" s="937"/>
      <c r="VYG159" s="937"/>
      <c r="VYH159" s="937"/>
      <c r="VYI159" s="937"/>
      <c r="VYJ159" s="937"/>
      <c r="VYK159" s="937"/>
      <c r="VYL159" s="937"/>
      <c r="VYM159" s="937"/>
      <c r="VYN159" s="937"/>
      <c r="VYO159" s="937"/>
      <c r="VYP159" s="937"/>
      <c r="VYQ159" s="937"/>
      <c r="VYR159" s="937"/>
      <c r="VYS159" s="937"/>
      <c r="VYT159" s="937"/>
      <c r="VYU159" s="937"/>
      <c r="VYV159" s="937"/>
      <c r="VYW159" s="937"/>
      <c r="VYX159" s="937"/>
      <c r="VYY159" s="937"/>
      <c r="VYZ159" s="937"/>
      <c r="VZA159" s="937"/>
      <c r="VZB159" s="937"/>
      <c r="VZC159" s="937"/>
      <c r="VZD159" s="937"/>
      <c r="VZE159" s="937"/>
      <c r="VZF159" s="937"/>
      <c r="VZG159" s="937"/>
      <c r="VZH159" s="937"/>
      <c r="VZI159" s="937"/>
      <c r="VZJ159" s="937"/>
      <c r="VZK159" s="937"/>
      <c r="VZL159" s="937"/>
      <c r="VZM159" s="937"/>
      <c r="VZN159" s="937"/>
      <c r="VZO159" s="937"/>
      <c r="VZP159" s="937"/>
      <c r="VZQ159" s="937"/>
      <c r="VZR159" s="937"/>
      <c r="VZS159" s="937"/>
      <c r="VZT159" s="937"/>
      <c r="VZU159" s="937"/>
      <c r="VZV159" s="937"/>
      <c r="VZW159" s="937"/>
      <c r="VZX159" s="937"/>
      <c r="VZY159" s="937"/>
      <c r="VZZ159" s="937"/>
      <c r="WAA159" s="937"/>
      <c r="WAB159" s="937"/>
      <c r="WAC159" s="937"/>
      <c r="WAD159" s="937"/>
      <c r="WAE159" s="937"/>
      <c r="WAF159" s="937"/>
      <c r="WAG159" s="937"/>
      <c r="WAH159" s="937"/>
      <c r="WAI159" s="937"/>
      <c r="WAJ159" s="937"/>
      <c r="WAK159" s="937"/>
      <c r="WAL159" s="937"/>
      <c r="WAM159" s="937"/>
      <c r="WAN159" s="937"/>
      <c r="WAO159" s="937"/>
      <c r="WAP159" s="937"/>
      <c r="WAQ159" s="937"/>
      <c r="WAR159" s="937"/>
      <c r="WAS159" s="937"/>
      <c r="WAT159" s="937"/>
      <c r="WAU159" s="937"/>
      <c r="WAV159" s="937"/>
      <c r="WAW159" s="937"/>
      <c r="WAX159" s="937"/>
      <c r="WAY159" s="937"/>
      <c r="WAZ159" s="937"/>
      <c r="WBA159" s="937"/>
      <c r="WBB159" s="937"/>
      <c r="WBC159" s="937"/>
      <c r="WBD159" s="937"/>
      <c r="WBE159" s="937"/>
      <c r="WBF159" s="937"/>
      <c r="WBG159" s="937"/>
      <c r="WBH159" s="937"/>
      <c r="WBI159" s="937"/>
      <c r="WBJ159" s="937"/>
      <c r="WBK159" s="937"/>
      <c r="WBL159" s="937"/>
      <c r="WBM159" s="937"/>
      <c r="WBN159" s="937"/>
      <c r="WBO159" s="937"/>
      <c r="WBP159" s="937"/>
      <c r="WBQ159" s="937"/>
      <c r="WBR159" s="937"/>
      <c r="WBS159" s="937"/>
      <c r="WBT159" s="937"/>
      <c r="WBU159" s="937"/>
      <c r="WBV159" s="937"/>
      <c r="WBW159" s="937"/>
      <c r="WBX159" s="937"/>
      <c r="WBY159" s="937"/>
      <c r="WBZ159" s="937"/>
      <c r="WCA159" s="937"/>
      <c r="WCB159" s="937"/>
      <c r="WCC159" s="937"/>
      <c r="WCD159" s="937"/>
      <c r="WCE159" s="937"/>
      <c r="WCF159" s="937"/>
      <c r="WCG159" s="937"/>
      <c r="WCH159" s="937"/>
      <c r="WCI159" s="937"/>
      <c r="WCJ159" s="937"/>
      <c r="WCK159" s="937"/>
      <c r="WCL159" s="937"/>
      <c r="WCM159" s="937"/>
      <c r="WCN159" s="937"/>
      <c r="WCO159" s="937"/>
      <c r="WCP159" s="937"/>
      <c r="WCQ159" s="937"/>
      <c r="WCR159" s="937"/>
      <c r="WCS159" s="937"/>
      <c r="WCT159" s="937"/>
      <c r="WCU159" s="937"/>
      <c r="WCV159" s="937"/>
      <c r="WCW159" s="937"/>
      <c r="WCX159" s="937"/>
      <c r="WCY159" s="937"/>
      <c r="WCZ159" s="937"/>
      <c r="WDA159" s="937"/>
      <c r="WDB159" s="937"/>
      <c r="WDC159" s="937"/>
      <c r="WDD159" s="937"/>
      <c r="WDE159" s="937"/>
      <c r="WDF159" s="937"/>
      <c r="WDG159" s="937"/>
      <c r="WDH159" s="937"/>
      <c r="WDI159" s="937"/>
      <c r="WDJ159" s="937"/>
      <c r="WDK159" s="937"/>
      <c r="WDL159" s="937"/>
      <c r="WDM159" s="937"/>
      <c r="WDN159" s="937"/>
      <c r="WDO159" s="937"/>
      <c r="WDP159" s="937"/>
      <c r="WDQ159" s="937"/>
      <c r="WDR159" s="937"/>
      <c r="WDS159" s="937"/>
      <c r="WDT159" s="937"/>
      <c r="WDU159" s="937"/>
      <c r="WDV159" s="937"/>
      <c r="WDW159" s="937"/>
      <c r="WDX159" s="937"/>
      <c r="WDY159" s="937"/>
      <c r="WDZ159" s="937"/>
      <c r="WEA159" s="937"/>
      <c r="WEB159" s="937"/>
      <c r="WEC159" s="937"/>
      <c r="WED159" s="937"/>
      <c r="WEE159" s="937"/>
      <c r="WEF159" s="937"/>
      <c r="WEG159" s="937"/>
      <c r="WEH159" s="937"/>
      <c r="WEI159" s="937"/>
      <c r="WEJ159" s="937"/>
      <c r="WEK159" s="937"/>
      <c r="WEL159" s="937"/>
      <c r="WEM159" s="937"/>
      <c r="WEN159" s="937"/>
      <c r="WEO159" s="937"/>
      <c r="WEP159" s="937"/>
      <c r="WEQ159" s="937"/>
      <c r="WER159" s="937"/>
      <c r="WES159" s="937"/>
      <c r="WET159" s="937"/>
      <c r="WEU159" s="937"/>
      <c r="WEV159" s="937"/>
      <c r="WEW159" s="937"/>
      <c r="WEX159" s="937"/>
      <c r="WEY159" s="937"/>
      <c r="WEZ159" s="937"/>
      <c r="WFA159" s="937"/>
      <c r="WFB159" s="937"/>
      <c r="WFC159" s="937"/>
      <c r="WFD159" s="937"/>
      <c r="WFE159" s="937"/>
      <c r="WFF159" s="937"/>
      <c r="WFG159" s="937"/>
      <c r="WFH159" s="937"/>
      <c r="WFI159" s="937"/>
      <c r="WFJ159" s="937"/>
      <c r="WFK159" s="937"/>
      <c r="WFL159" s="937"/>
      <c r="WFM159" s="937"/>
      <c r="WFN159" s="937"/>
      <c r="WFO159" s="937"/>
      <c r="WFP159" s="937"/>
      <c r="WFQ159" s="937"/>
      <c r="WFR159" s="937"/>
      <c r="WFS159" s="937"/>
      <c r="WFT159" s="937"/>
      <c r="WFU159" s="937"/>
      <c r="WFV159" s="937"/>
      <c r="WFW159" s="937"/>
      <c r="WFX159" s="937"/>
      <c r="WFY159" s="937"/>
      <c r="WFZ159" s="937"/>
      <c r="WGA159" s="937"/>
      <c r="WGB159" s="937"/>
      <c r="WGC159" s="937"/>
      <c r="WGD159" s="937"/>
      <c r="WGE159" s="937"/>
      <c r="WGF159" s="937"/>
      <c r="WGG159" s="937"/>
      <c r="WGH159" s="937"/>
      <c r="WGI159" s="937"/>
      <c r="WGJ159" s="937"/>
      <c r="WGK159" s="937"/>
      <c r="WGL159" s="937"/>
      <c r="WGM159" s="937"/>
      <c r="WGN159" s="937"/>
      <c r="WGO159" s="937"/>
      <c r="WGP159" s="937"/>
      <c r="WGQ159" s="937"/>
      <c r="WGR159" s="937"/>
      <c r="WGS159" s="937"/>
      <c r="WGT159" s="937"/>
      <c r="WGU159" s="937"/>
      <c r="WGV159" s="937"/>
      <c r="WGW159" s="937"/>
      <c r="WGX159" s="937"/>
      <c r="WGY159" s="937"/>
      <c r="WGZ159" s="937"/>
      <c r="WHA159" s="937"/>
      <c r="WHB159" s="937"/>
      <c r="WHC159" s="937"/>
      <c r="WHD159" s="937"/>
      <c r="WHE159" s="937"/>
      <c r="WHF159" s="937"/>
      <c r="WHG159" s="937"/>
      <c r="WHH159" s="937"/>
      <c r="WHI159" s="937"/>
      <c r="WHJ159" s="937"/>
      <c r="WHK159" s="937"/>
      <c r="WHL159" s="937"/>
      <c r="WHM159" s="937"/>
      <c r="WHN159" s="937"/>
      <c r="WHO159" s="937"/>
      <c r="WHP159" s="937"/>
      <c r="WHQ159" s="937"/>
      <c r="WHR159" s="937"/>
      <c r="WHS159" s="937"/>
      <c r="WHT159" s="937"/>
      <c r="WHU159" s="937"/>
      <c r="WHV159" s="937"/>
      <c r="WHW159" s="937"/>
      <c r="WHX159" s="937"/>
      <c r="WHY159" s="937"/>
      <c r="WHZ159" s="937"/>
      <c r="WIA159" s="937"/>
      <c r="WIB159" s="937"/>
      <c r="WIC159" s="937"/>
      <c r="WID159" s="937"/>
      <c r="WIE159" s="937"/>
      <c r="WIF159" s="937"/>
      <c r="WIG159" s="937"/>
      <c r="WIH159" s="937"/>
      <c r="WII159" s="937"/>
      <c r="WIJ159" s="937"/>
      <c r="WIK159" s="937"/>
      <c r="WIL159" s="937"/>
      <c r="WIM159" s="937"/>
      <c r="WIN159" s="937"/>
      <c r="WIO159" s="937"/>
      <c r="WIP159" s="937"/>
      <c r="WIQ159" s="937"/>
      <c r="WIR159" s="937"/>
      <c r="WIS159" s="937"/>
      <c r="WIT159" s="937"/>
      <c r="WIU159" s="937"/>
      <c r="WIV159" s="937"/>
      <c r="WIW159" s="937"/>
      <c r="WIX159" s="937"/>
      <c r="WIY159" s="937"/>
      <c r="WIZ159" s="937"/>
      <c r="WJA159" s="937"/>
      <c r="WJB159" s="937"/>
      <c r="WJC159" s="937"/>
      <c r="WJD159" s="937"/>
      <c r="WJE159" s="937"/>
      <c r="WJF159" s="937"/>
      <c r="WJG159" s="937"/>
      <c r="WJH159" s="937"/>
      <c r="WJI159" s="937"/>
      <c r="WJJ159" s="937"/>
      <c r="WJK159" s="937"/>
      <c r="WJL159" s="937"/>
      <c r="WJM159" s="937"/>
      <c r="WJN159" s="937"/>
      <c r="WJO159" s="937"/>
      <c r="WJP159" s="937"/>
      <c r="WJQ159" s="937"/>
      <c r="WJR159" s="937"/>
      <c r="WJS159" s="937"/>
      <c r="WJT159" s="937"/>
      <c r="WJU159" s="937"/>
      <c r="WJV159" s="937"/>
      <c r="WJW159" s="937"/>
      <c r="WJX159" s="937"/>
      <c r="WJY159" s="937"/>
      <c r="WJZ159" s="937"/>
      <c r="WKA159" s="937"/>
      <c r="WKB159" s="937"/>
      <c r="WKC159" s="937"/>
      <c r="WKD159" s="937"/>
      <c r="WKE159" s="937"/>
      <c r="WKF159" s="937"/>
      <c r="WKG159" s="937"/>
      <c r="WKH159" s="937"/>
      <c r="WKI159" s="937"/>
      <c r="WKJ159" s="937"/>
      <c r="WKK159" s="937"/>
      <c r="WKL159" s="937"/>
      <c r="WKM159" s="937"/>
      <c r="WKN159" s="937"/>
      <c r="WKO159" s="937"/>
      <c r="WKP159" s="937"/>
      <c r="WKQ159" s="937"/>
      <c r="WKR159" s="937"/>
      <c r="WKS159" s="937"/>
      <c r="WKT159" s="937"/>
      <c r="WKU159" s="937"/>
      <c r="WKV159" s="937"/>
      <c r="WKW159" s="937"/>
      <c r="WKX159" s="937"/>
      <c r="WKY159" s="937"/>
      <c r="WKZ159" s="937"/>
      <c r="WLA159" s="937"/>
      <c r="WLB159" s="937"/>
      <c r="WLC159" s="937"/>
      <c r="WLD159" s="937"/>
      <c r="WLE159" s="937"/>
      <c r="WLF159" s="937"/>
      <c r="WLG159" s="937"/>
      <c r="WLH159" s="937"/>
      <c r="WLI159" s="937"/>
      <c r="WLJ159" s="937"/>
      <c r="WLK159" s="937"/>
      <c r="WLL159" s="937"/>
      <c r="WLM159" s="937"/>
      <c r="WLN159" s="937"/>
      <c r="WLO159" s="937"/>
      <c r="WLP159" s="937"/>
      <c r="WLQ159" s="937"/>
      <c r="WLR159" s="937"/>
      <c r="WLS159" s="937"/>
      <c r="WLT159" s="937"/>
      <c r="WLU159" s="937"/>
      <c r="WLV159" s="937"/>
      <c r="WLW159" s="937"/>
      <c r="WLX159" s="937"/>
      <c r="WLY159" s="937"/>
      <c r="WLZ159" s="937"/>
      <c r="WMA159" s="937"/>
      <c r="WMB159" s="937"/>
      <c r="WMC159" s="937"/>
      <c r="WMD159" s="937"/>
      <c r="WME159" s="937"/>
      <c r="WMF159" s="937"/>
      <c r="WMG159" s="937"/>
      <c r="WMH159" s="937"/>
      <c r="WMI159" s="937"/>
      <c r="WMJ159" s="937"/>
      <c r="WMK159" s="937"/>
      <c r="WML159" s="937"/>
      <c r="WMM159" s="937"/>
      <c r="WMN159" s="937"/>
      <c r="WMO159" s="937"/>
      <c r="WMP159" s="937"/>
      <c r="WMQ159" s="937"/>
      <c r="WMR159" s="937"/>
      <c r="WMS159" s="937"/>
      <c r="WMT159" s="937"/>
      <c r="WMU159" s="937"/>
      <c r="WMV159" s="937"/>
      <c r="WMW159" s="937"/>
      <c r="WMX159" s="937"/>
      <c r="WMY159" s="937"/>
      <c r="WMZ159" s="937"/>
      <c r="WNA159" s="937"/>
      <c r="WNB159" s="937"/>
      <c r="WNC159" s="937"/>
      <c r="WND159" s="937"/>
      <c r="WNE159" s="937"/>
      <c r="WNF159" s="937"/>
      <c r="WNG159" s="937"/>
      <c r="WNH159" s="937"/>
      <c r="WNI159" s="937"/>
      <c r="WNJ159" s="937"/>
      <c r="WNK159" s="937"/>
      <c r="WNL159" s="937"/>
      <c r="WNM159" s="937"/>
      <c r="WNN159" s="937"/>
      <c r="WNO159" s="937"/>
      <c r="WNP159" s="937"/>
      <c r="WNQ159" s="937"/>
      <c r="WNR159" s="937"/>
      <c r="WNS159" s="937"/>
      <c r="WNT159" s="937"/>
      <c r="WNU159" s="937"/>
      <c r="WNV159" s="937"/>
      <c r="WNW159" s="937"/>
      <c r="WNX159" s="937"/>
      <c r="WNY159" s="937"/>
      <c r="WNZ159" s="937"/>
      <c r="WOA159" s="937"/>
      <c r="WOB159" s="937"/>
      <c r="WOC159" s="937"/>
      <c r="WOD159" s="937"/>
      <c r="WOE159" s="937"/>
      <c r="WOF159" s="937"/>
      <c r="WOG159" s="937"/>
      <c r="WOH159" s="937"/>
      <c r="WOI159" s="937"/>
      <c r="WOJ159" s="937"/>
      <c r="WOK159" s="937"/>
      <c r="WOL159" s="937"/>
      <c r="WOM159" s="937"/>
      <c r="WON159" s="937"/>
      <c r="WOO159" s="937"/>
      <c r="WOP159" s="937"/>
      <c r="WOQ159" s="937"/>
      <c r="WOR159" s="937"/>
      <c r="WOS159" s="937"/>
      <c r="WOT159" s="937"/>
      <c r="WOU159" s="937"/>
      <c r="WOV159" s="937"/>
      <c r="WOW159" s="937"/>
      <c r="WOX159" s="937"/>
      <c r="WOY159" s="937"/>
      <c r="WOZ159" s="937"/>
      <c r="WPA159" s="937"/>
      <c r="WPB159" s="937"/>
      <c r="WPC159" s="937"/>
      <c r="WPD159" s="937"/>
      <c r="WPE159" s="937"/>
      <c r="WPF159" s="937"/>
      <c r="WPG159" s="937"/>
      <c r="WPH159" s="937"/>
      <c r="WPI159" s="937"/>
      <c r="WPJ159" s="937"/>
      <c r="WPK159" s="937"/>
      <c r="WPL159" s="937"/>
      <c r="WPM159" s="937"/>
      <c r="WPN159" s="937"/>
      <c r="WPO159" s="937"/>
      <c r="WPP159" s="937"/>
      <c r="WPQ159" s="937"/>
      <c r="WPR159" s="937"/>
      <c r="WPS159" s="937"/>
      <c r="WPT159" s="937"/>
      <c r="WPU159" s="937"/>
      <c r="WPV159" s="937"/>
      <c r="WPW159" s="937"/>
      <c r="WPX159" s="937"/>
      <c r="WPY159" s="937"/>
      <c r="WPZ159" s="937"/>
      <c r="WQA159" s="937"/>
      <c r="WQB159" s="937"/>
      <c r="WQC159" s="937"/>
      <c r="WQD159" s="937"/>
      <c r="WQE159" s="937"/>
      <c r="WQF159" s="937"/>
      <c r="WQG159" s="937"/>
      <c r="WQH159" s="937"/>
      <c r="WQI159" s="937"/>
      <c r="WQJ159" s="937"/>
      <c r="WQK159" s="937"/>
      <c r="WQL159" s="937"/>
      <c r="WQM159" s="937"/>
      <c r="WQN159" s="937"/>
      <c r="WQO159" s="937"/>
      <c r="WQP159" s="937"/>
      <c r="WQQ159" s="937"/>
      <c r="WQR159" s="937"/>
      <c r="WQS159" s="937"/>
      <c r="WQT159" s="937"/>
      <c r="WQU159" s="937"/>
      <c r="WQV159" s="937"/>
      <c r="WQW159" s="937"/>
      <c r="WQX159" s="937"/>
      <c r="WQY159" s="937"/>
      <c r="WQZ159" s="937"/>
      <c r="WRA159" s="937"/>
      <c r="WRB159" s="937"/>
      <c r="WRC159" s="937"/>
      <c r="WRD159" s="937"/>
      <c r="WRE159" s="937"/>
      <c r="WRF159" s="937"/>
      <c r="WRG159" s="937"/>
      <c r="WRH159" s="937"/>
      <c r="WRI159" s="937"/>
      <c r="WRJ159" s="937"/>
      <c r="WRK159" s="937"/>
      <c r="WRL159" s="937"/>
      <c r="WRM159" s="937"/>
      <c r="WRN159" s="937"/>
      <c r="WRO159" s="937"/>
      <c r="WRP159" s="937"/>
      <c r="WRQ159" s="937"/>
      <c r="WRR159" s="937"/>
      <c r="WRS159" s="937"/>
      <c r="WRT159" s="937"/>
      <c r="WRU159" s="937"/>
      <c r="WRV159" s="937"/>
      <c r="WRW159" s="937"/>
      <c r="WRX159" s="937"/>
      <c r="WRY159" s="937"/>
      <c r="WRZ159" s="937"/>
      <c r="WSA159" s="937"/>
      <c r="WSB159" s="937"/>
      <c r="WSC159" s="937"/>
      <c r="WSD159" s="937"/>
      <c r="WSE159" s="937"/>
      <c r="WSF159" s="937"/>
      <c r="WSG159" s="937"/>
      <c r="WSH159" s="937"/>
      <c r="WSI159" s="937"/>
      <c r="WSJ159" s="937"/>
      <c r="WSK159" s="937"/>
      <c r="WSL159" s="937"/>
      <c r="WSM159" s="937"/>
      <c r="WSN159" s="937"/>
      <c r="WSO159" s="937"/>
      <c r="WSP159" s="937"/>
      <c r="WSQ159" s="937"/>
      <c r="WSR159" s="937"/>
      <c r="WSS159" s="937"/>
      <c r="WST159" s="937"/>
      <c r="WSU159" s="937"/>
      <c r="WSV159" s="937"/>
      <c r="WSW159" s="937"/>
      <c r="WSX159" s="937"/>
      <c r="WSY159" s="937"/>
      <c r="WSZ159" s="937"/>
      <c r="WTA159" s="937"/>
      <c r="WTB159" s="937"/>
      <c r="WTC159" s="937"/>
      <c r="WTD159" s="937"/>
      <c r="WTE159" s="937"/>
      <c r="WTF159" s="937"/>
      <c r="WTG159" s="937"/>
      <c r="WTH159" s="937"/>
      <c r="WTI159" s="937"/>
      <c r="WTJ159" s="937"/>
      <c r="WTK159" s="937"/>
      <c r="WTL159" s="937"/>
      <c r="WTM159" s="937"/>
      <c r="WTN159" s="937"/>
      <c r="WTO159" s="937"/>
      <c r="WTP159" s="937"/>
      <c r="WTQ159" s="937"/>
      <c r="WTR159" s="937"/>
      <c r="WTS159" s="937"/>
      <c r="WTT159" s="937"/>
      <c r="WTU159" s="937"/>
      <c r="WTV159" s="937"/>
      <c r="WTW159" s="937"/>
      <c r="WTX159" s="937"/>
      <c r="WTY159" s="937"/>
      <c r="WTZ159" s="937"/>
      <c r="WUA159" s="937"/>
      <c r="WUB159" s="937"/>
      <c r="WUC159" s="937"/>
      <c r="WUD159" s="937"/>
      <c r="WUE159" s="937"/>
      <c r="WUF159" s="937"/>
      <c r="WUG159" s="937"/>
      <c r="WUH159" s="937"/>
      <c r="WUI159" s="937"/>
      <c r="WUJ159" s="937"/>
      <c r="WUK159" s="937"/>
      <c r="WUL159" s="937"/>
      <c r="WUM159" s="937"/>
      <c r="WUN159" s="937"/>
      <c r="WUO159" s="937"/>
      <c r="WUP159" s="937"/>
      <c r="WUQ159" s="937"/>
      <c r="WUR159" s="937"/>
      <c r="WUS159" s="937"/>
      <c r="WUT159" s="937"/>
      <c r="WUU159" s="937"/>
      <c r="WUV159" s="937"/>
      <c r="WUW159" s="937"/>
      <c r="WUX159" s="937"/>
      <c r="WUY159" s="937"/>
      <c r="WUZ159" s="937"/>
      <c r="WVA159" s="937"/>
      <c r="WVB159" s="937"/>
      <c r="WVC159" s="937"/>
      <c r="WVD159" s="937"/>
      <c r="WVE159" s="937"/>
      <c r="WVF159" s="937"/>
      <c r="WVG159" s="937"/>
      <c r="WVH159" s="937"/>
      <c r="WVI159" s="937"/>
      <c r="WVJ159" s="937"/>
      <c r="WVK159" s="937"/>
      <c r="WVL159" s="937"/>
      <c r="WVM159" s="937"/>
      <c r="WVN159" s="937"/>
      <c r="WVO159" s="937"/>
      <c r="WVP159" s="937"/>
      <c r="WVQ159" s="937"/>
      <c r="WVR159" s="937"/>
      <c r="WVS159" s="937"/>
      <c r="WVT159" s="937"/>
      <c r="WVU159" s="937"/>
      <c r="WVV159" s="937"/>
      <c r="WVW159" s="937"/>
      <c r="WVX159" s="937"/>
      <c r="WVY159" s="937"/>
      <c r="WVZ159" s="937"/>
      <c r="WWA159" s="937"/>
      <c r="WWB159" s="937"/>
      <c r="WWC159" s="937"/>
      <c r="WWD159" s="937"/>
      <c r="WWE159" s="937"/>
      <c r="WWF159" s="937"/>
      <c r="WWG159" s="937"/>
      <c r="WWH159" s="937"/>
      <c r="WWI159" s="937"/>
      <c r="WWJ159" s="937"/>
      <c r="WWK159" s="937"/>
      <c r="WWL159" s="937"/>
      <c r="WWM159" s="937"/>
      <c r="WWN159" s="937"/>
      <c r="WWO159" s="937"/>
      <c r="WWP159" s="937"/>
      <c r="WWQ159" s="937"/>
      <c r="WWR159" s="937"/>
      <c r="WWS159" s="937"/>
      <c r="WWT159" s="937"/>
      <c r="WWU159" s="937"/>
      <c r="WWV159" s="937"/>
      <c r="WWW159" s="937"/>
      <c r="WWX159" s="937"/>
      <c r="WWY159" s="937"/>
      <c r="WWZ159" s="937"/>
      <c r="WXA159" s="937"/>
      <c r="WXB159" s="937"/>
      <c r="WXC159" s="937"/>
      <c r="WXD159" s="937"/>
      <c r="WXE159" s="937"/>
      <c r="WXF159" s="937"/>
      <c r="WXG159" s="937"/>
      <c r="WXH159" s="937"/>
      <c r="WXI159" s="937"/>
      <c r="WXJ159" s="937"/>
      <c r="WXK159" s="937"/>
      <c r="WXL159" s="937"/>
      <c r="WXM159" s="937"/>
      <c r="WXN159" s="937"/>
      <c r="WXO159" s="937"/>
      <c r="WXP159" s="937"/>
      <c r="WXQ159" s="937"/>
      <c r="WXR159" s="937"/>
      <c r="WXS159" s="937"/>
      <c r="WXT159" s="937"/>
      <c r="WXU159" s="937"/>
      <c r="WXV159" s="937"/>
      <c r="WXW159" s="937"/>
      <c r="WXX159" s="937"/>
      <c r="WXY159" s="937"/>
      <c r="WXZ159" s="937"/>
      <c r="WYA159" s="937"/>
      <c r="WYB159" s="937"/>
      <c r="WYC159" s="937"/>
      <c r="WYD159" s="937"/>
      <c r="WYE159" s="937"/>
      <c r="WYF159" s="937"/>
      <c r="WYG159" s="937"/>
      <c r="WYH159" s="937"/>
      <c r="WYI159" s="937"/>
      <c r="WYJ159" s="937"/>
      <c r="WYK159" s="937"/>
      <c r="WYL159" s="937"/>
      <c r="WYM159" s="937"/>
      <c r="WYN159" s="937"/>
      <c r="WYO159" s="937"/>
      <c r="WYP159" s="937"/>
      <c r="WYQ159" s="937"/>
      <c r="WYR159" s="937"/>
      <c r="WYS159" s="937"/>
      <c r="WYT159" s="937"/>
      <c r="WYU159" s="937"/>
      <c r="WYV159" s="937"/>
      <c r="WYW159" s="937"/>
      <c r="WYX159" s="937"/>
      <c r="WYY159" s="937"/>
      <c r="WYZ159" s="937"/>
      <c r="WZA159" s="937"/>
      <c r="WZB159" s="937"/>
      <c r="WZC159" s="937"/>
      <c r="WZD159" s="937"/>
      <c r="WZE159" s="937"/>
      <c r="WZF159" s="937"/>
      <c r="WZG159" s="937"/>
      <c r="WZH159" s="937"/>
      <c r="WZI159" s="937"/>
      <c r="WZJ159" s="937"/>
      <c r="WZK159" s="937"/>
      <c r="WZL159" s="937"/>
      <c r="WZM159" s="937"/>
      <c r="WZN159" s="937"/>
      <c r="WZO159" s="937"/>
      <c r="WZP159" s="937"/>
      <c r="WZQ159" s="937"/>
      <c r="WZR159" s="937"/>
      <c r="WZS159" s="937"/>
      <c r="WZT159" s="937"/>
      <c r="WZU159" s="937"/>
      <c r="WZV159" s="937"/>
      <c r="WZW159" s="937"/>
      <c r="WZX159" s="937"/>
      <c r="WZY159" s="937"/>
      <c r="WZZ159" s="937"/>
      <c r="XAA159" s="937"/>
      <c r="XAB159" s="937"/>
      <c r="XAC159" s="937"/>
      <c r="XAD159" s="937"/>
      <c r="XAE159" s="937"/>
      <c r="XAF159" s="937"/>
      <c r="XAG159" s="937"/>
      <c r="XAH159" s="937"/>
      <c r="XAI159" s="937"/>
      <c r="XAJ159" s="937"/>
      <c r="XAK159" s="937"/>
      <c r="XAL159" s="937"/>
      <c r="XAM159" s="937"/>
      <c r="XAN159" s="937"/>
      <c r="XAO159" s="937"/>
      <c r="XAP159" s="937"/>
      <c r="XAQ159" s="937"/>
      <c r="XAR159" s="937"/>
      <c r="XAS159" s="937"/>
      <c r="XAT159" s="937"/>
      <c r="XAU159" s="937"/>
      <c r="XAV159" s="937"/>
      <c r="XAW159" s="937"/>
      <c r="XAX159" s="937"/>
      <c r="XAY159" s="937"/>
      <c r="XAZ159" s="937"/>
      <c r="XBA159" s="937"/>
      <c r="XBB159" s="937"/>
      <c r="XBC159" s="937"/>
      <c r="XBD159" s="937"/>
      <c r="XBE159" s="937"/>
      <c r="XBF159" s="937"/>
      <c r="XBG159" s="937"/>
      <c r="XBH159" s="937"/>
      <c r="XBI159" s="937"/>
      <c r="XBJ159" s="937"/>
      <c r="XBK159" s="937"/>
      <c r="XBL159" s="937"/>
      <c r="XBM159" s="937"/>
      <c r="XBN159" s="937"/>
      <c r="XBO159" s="937"/>
      <c r="XBP159" s="937"/>
      <c r="XBQ159" s="937"/>
      <c r="XBR159" s="937"/>
      <c r="XBS159" s="937"/>
      <c r="XBT159" s="937"/>
      <c r="XBU159" s="937"/>
      <c r="XBV159" s="937"/>
      <c r="XBW159" s="937"/>
      <c r="XBX159" s="937"/>
      <c r="XBY159" s="937"/>
      <c r="XBZ159" s="937"/>
      <c r="XCA159" s="937"/>
      <c r="XCB159" s="937"/>
      <c r="XCC159" s="937"/>
      <c r="XCD159" s="937"/>
      <c r="XCE159" s="937"/>
      <c r="XCF159" s="937"/>
      <c r="XCG159" s="937"/>
      <c r="XCH159" s="937"/>
      <c r="XCI159" s="937"/>
      <c r="XCJ159" s="937"/>
      <c r="XCK159" s="937"/>
      <c r="XCL159" s="937"/>
      <c r="XCM159" s="937"/>
      <c r="XCN159" s="937"/>
      <c r="XCO159" s="937"/>
      <c r="XCP159" s="937"/>
      <c r="XCQ159" s="937"/>
      <c r="XCR159" s="937"/>
      <c r="XCS159" s="937"/>
      <c r="XCT159" s="937"/>
      <c r="XCU159" s="937"/>
      <c r="XCV159" s="937"/>
      <c r="XCW159" s="937"/>
      <c r="XCX159" s="937"/>
      <c r="XCY159" s="937"/>
      <c r="XCZ159" s="937"/>
      <c r="XDA159" s="937"/>
      <c r="XDB159" s="937"/>
      <c r="XDC159" s="937"/>
      <c r="XDD159" s="937"/>
      <c r="XDE159" s="937"/>
      <c r="XDF159" s="937"/>
      <c r="XDG159" s="937"/>
      <c r="XDH159" s="937"/>
      <c r="XDI159" s="937"/>
      <c r="XDJ159" s="937"/>
      <c r="XDK159" s="937"/>
      <c r="XDL159" s="937"/>
      <c r="XDM159" s="937"/>
      <c r="XDN159" s="937"/>
      <c r="XDO159" s="937"/>
      <c r="XDP159" s="937"/>
      <c r="XDQ159" s="937"/>
      <c r="XDR159" s="937"/>
      <c r="XDS159" s="937"/>
      <c r="XDT159" s="937"/>
      <c r="XDU159" s="937"/>
      <c r="XDV159" s="937"/>
      <c r="XDW159" s="937"/>
      <c r="XDX159" s="937"/>
      <c r="XDY159" s="937"/>
      <c r="XDZ159" s="937"/>
      <c r="XEA159" s="937"/>
      <c r="XEB159" s="937"/>
      <c r="XEC159" s="937"/>
      <c r="XED159" s="937"/>
      <c r="XEE159" s="937"/>
      <c r="XEF159" s="937"/>
      <c r="XEG159" s="937"/>
      <c r="XEH159" s="937"/>
      <c r="XEI159" s="937"/>
      <c r="XEJ159" s="937"/>
      <c r="XEK159" s="937"/>
      <c r="XEL159" s="937"/>
      <c r="XEM159" s="937"/>
      <c r="XEN159" s="937"/>
      <c r="XEO159" s="937"/>
      <c r="XEP159" s="937"/>
      <c r="XEQ159" s="937"/>
      <c r="XER159" s="937"/>
      <c r="XES159" s="937"/>
      <c r="XET159" s="937"/>
      <c r="XEU159" s="937"/>
      <c r="XEV159" s="937"/>
      <c r="XEW159" s="937"/>
      <c r="XEX159" s="937"/>
      <c r="XEY159" s="937"/>
      <c r="XEZ159" s="937"/>
      <c r="XFA159" s="937"/>
      <c r="XFB159" s="937"/>
      <c r="XFC159" s="937"/>
      <c r="XFD159" s="937"/>
    </row>
    <row r="160" spans="1:16384" s="692" customFormat="1" ht="26.25" customHeight="1" x14ac:dyDescent="0.25">
      <c r="A160" s="949"/>
      <c r="B160" s="797" t="s">
        <v>430</v>
      </c>
      <c r="C160" s="674">
        <v>80101706</v>
      </c>
      <c r="D160" s="951"/>
      <c r="E160" s="674" t="s">
        <v>89</v>
      </c>
      <c r="F160" s="674">
        <v>1</v>
      </c>
      <c r="G160" s="676" t="s">
        <v>97</v>
      </c>
      <c r="H160" s="815" t="s">
        <v>494</v>
      </c>
      <c r="I160" s="674" t="s">
        <v>79</v>
      </c>
      <c r="J160" s="674" t="s">
        <v>86</v>
      </c>
      <c r="K160" s="674" t="s">
        <v>720</v>
      </c>
      <c r="L160" s="693">
        <v>8750000</v>
      </c>
      <c r="M160" s="678">
        <v>8750000</v>
      </c>
      <c r="N160" s="953"/>
      <c r="O160" s="953"/>
      <c r="P160" s="955"/>
      <c r="Q160" s="681"/>
      <c r="R160" s="957"/>
      <c r="S160" s="959"/>
      <c r="T160" s="942"/>
      <c r="U160" s="944"/>
      <c r="V160" s="944"/>
      <c r="W160" s="869">
        <v>8750000</v>
      </c>
      <c r="X160" s="870"/>
      <c r="Y160" s="871">
        <v>8750000</v>
      </c>
      <c r="Z160" s="871">
        <v>8750000</v>
      </c>
      <c r="AA160" s="944"/>
      <c r="AB160" s="844"/>
      <c r="AC160" s="844"/>
      <c r="AD160" s="844"/>
      <c r="AE160" s="844"/>
      <c r="AF160" s="844"/>
      <c r="AG160" s="844"/>
      <c r="AH160" s="944"/>
      <c r="AI160" s="942"/>
      <c r="AJ160" s="942"/>
      <c r="AK160" s="944"/>
      <c r="AL160" s="946"/>
      <c r="AM160" s="940"/>
      <c r="AN160" s="940"/>
      <c r="AO160" s="940"/>
      <c r="AP160" s="940"/>
      <c r="AQ160" s="940"/>
      <c r="AR160" s="940"/>
      <c r="AS160" s="940"/>
      <c r="AT160" s="940"/>
      <c r="AU160" s="940"/>
      <c r="AV160" s="940"/>
      <c r="AW160" s="940"/>
      <c r="AX160" s="940"/>
      <c r="AY160" s="940"/>
      <c r="AZ160" s="940"/>
      <c r="BA160" s="940"/>
      <c r="BB160" s="939"/>
      <c r="BC160" s="937"/>
      <c r="BD160" s="937"/>
      <c r="BE160" s="937"/>
      <c r="BF160" s="937"/>
      <c r="BG160" s="937"/>
      <c r="BH160" s="937"/>
      <c r="BI160" s="937"/>
      <c r="BJ160" s="937"/>
      <c r="BK160" s="937"/>
      <c r="BL160" s="937"/>
      <c r="BM160" s="937"/>
      <c r="BN160" s="937"/>
      <c r="BO160" s="937"/>
      <c r="BP160" s="937"/>
      <c r="BQ160" s="937"/>
      <c r="BR160" s="937"/>
      <c r="BS160" s="937"/>
      <c r="BT160" s="937"/>
      <c r="BU160" s="937"/>
      <c r="BV160" s="937"/>
      <c r="BW160" s="937"/>
      <c r="BX160" s="937"/>
      <c r="BY160" s="937"/>
      <c r="BZ160" s="937"/>
      <c r="CA160" s="937"/>
      <c r="CB160" s="937"/>
      <c r="CC160" s="937"/>
      <c r="CD160" s="937"/>
      <c r="CE160" s="937"/>
      <c r="CF160" s="937"/>
      <c r="CG160" s="937"/>
      <c r="CH160" s="937"/>
      <c r="CI160" s="937"/>
      <c r="CJ160" s="937"/>
      <c r="CK160" s="937"/>
      <c r="CL160" s="937"/>
      <c r="CM160" s="937"/>
      <c r="CN160" s="937"/>
      <c r="CO160" s="937"/>
      <c r="CP160" s="937"/>
      <c r="CQ160" s="937"/>
      <c r="CR160" s="937"/>
      <c r="CS160" s="937"/>
      <c r="CT160" s="937"/>
      <c r="CU160" s="937"/>
      <c r="CV160" s="937"/>
      <c r="CW160" s="937"/>
      <c r="CX160" s="937"/>
      <c r="CY160" s="937"/>
      <c r="CZ160" s="937"/>
      <c r="DA160" s="937"/>
      <c r="DB160" s="937"/>
      <c r="DC160" s="937"/>
      <c r="DD160" s="937"/>
      <c r="DE160" s="937"/>
      <c r="DF160" s="937"/>
      <c r="DG160" s="937"/>
      <c r="DH160" s="937"/>
      <c r="DI160" s="937"/>
      <c r="DJ160" s="937"/>
      <c r="DK160" s="937"/>
      <c r="DL160" s="937"/>
      <c r="DM160" s="937"/>
      <c r="DN160" s="937"/>
      <c r="DO160" s="937"/>
      <c r="DP160" s="937"/>
      <c r="DQ160" s="937"/>
      <c r="DR160" s="937"/>
      <c r="DS160" s="937"/>
      <c r="DT160" s="937"/>
      <c r="DU160" s="937"/>
      <c r="DV160" s="937"/>
      <c r="DW160" s="937"/>
      <c r="DX160" s="937"/>
      <c r="DY160" s="937"/>
      <c r="DZ160" s="937"/>
      <c r="EA160" s="937"/>
      <c r="EB160" s="937"/>
      <c r="EC160" s="937"/>
      <c r="ED160" s="937"/>
      <c r="EE160" s="937"/>
      <c r="EF160" s="937"/>
      <c r="EG160" s="937"/>
      <c r="EH160" s="937"/>
      <c r="EI160" s="937"/>
      <c r="EJ160" s="937"/>
      <c r="EK160" s="937"/>
      <c r="EL160" s="937"/>
      <c r="EM160" s="937"/>
      <c r="EN160" s="937"/>
      <c r="EO160" s="937"/>
      <c r="EP160" s="937"/>
      <c r="EQ160" s="937"/>
      <c r="ER160" s="937"/>
      <c r="ES160" s="937"/>
      <c r="ET160" s="937"/>
      <c r="EU160" s="937"/>
      <c r="EV160" s="937"/>
      <c r="EW160" s="937"/>
      <c r="EX160" s="937"/>
      <c r="EY160" s="937"/>
      <c r="EZ160" s="937"/>
      <c r="FA160" s="937"/>
      <c r="FB160" s="937"/>
      <c r="FC160" s="937"/>
      <c r="FD160" s="937"/>
      <c r="FE160" s="937"/>
      <c r="FF160" s="937"/>
      <c r="FG160" s="937"/>
      <c r="FH160" s="937"/>
      <c r="FI160" s="937"/>
      <c r="FJ160" s="937"/>
      <c r="FK160" s="937"/>
      <c r="FL160" s="937"/>
      <c r="FM160" s="937"/>
      <c r="FN160" s="937"/>
      <c r="FO160" s="937"/>
      <c r="FP160" s="937"/>
      <c r="FQ160" s="937"/>
      <c r="FR160" s="937"/>
      <c r="FS160" s="937"/>
      <c r="FT160" s="937"/>
      <c r="FU160" s="937"/>
      <c r="FV160" s="937"/>
      <c r="FW160" s="937"/>
      <c r="FX160" s="937"/>
      <c r="FY160" s="937"/>
      <c r="FZ160" s="937"/>
      <c r="GA160" s="937"/>
      <c r="GB160" s="937"/>
      <c r="GC160" s="937"/>
      <c r="GD160" s="937"/>
      <c r="GE160" s="937"/>
      <c r="GF160" s="937"/>
      <c r="GG160" s="937"/>
      <c r="GH160" s="937"/>
      <c r="GI160" s="937"/>
      <c r="GJ160" s="937"/>
      <c r="GK160" s="937"/>
      <c r="GL160" s="937"/>
      <c r="GM160" s="937"/>
      <c r="GN160" s="937"/>
      <c r="GO160" s="937"/>
      <c r="GP160" s="937"/>
      <c r="GQ160" s="937"/>
      <c r="GR160" s="937"/>
      <c r="GS160" s="937"/>
      <c r="GT160" s="937"/>
      <c r="GU160" s="937"/>
      <c r="GV160" s="937"/>
      <c r="GW160" s="937"/>
      <c r="GX160" s="937"/>
      <c r="GY160" s="937"/>
      <c r="GZ160" s="937"/>
      <c r="HA160" s="937"/>
      <c r="HB160" s="937"/>
      <c r="HC160" s="937"/>
      <c r="HD160" s="937"/>
      <c r="HE160" s="937"/>
      <c r="HF160" s="937"/>
      <c r="HG160" s="937"/>
      <c r="HH160" s="937"/>
      <c r="HI160" s="937"/>
      <c r="HJ160" s="937"/>
      <c r="HK160" s="937"/>
      <c r="HL160" s="937"/>
      <c r="HM160" s="937"/>
      <c r="HN160" s="937"/>
      <c r="HO160" s="937"/>
      <c r="HP160" s="937"/>
      <c r="HQ160" s="937"/>
      <c r="HR160" s="937"/>
      <c r="HS160" s="937"/>
      <c r="HT160" s="937"/>
      <c r="HU160" s="937"/>
      <c r="HV160" s="937"/>
      <c r="HW160" s="937"/>
      <c r="HX160" s="937"/>
      <c r="HY160" s="937"/>
      <c r="HZ160" s="937"/>
      <c r="IA160" s="937"/>
      <c r="IB160" s="937"/>
      <c r="IC160" s="937"/>
      <c r="ID160" s="937"/>
      <c r="IE160" s="937"/>
      <c r="IF160" s="937"/>
      <c r="IG160" s="937"/>
      <c r="IH160" s="937"/>
      <c r="II160" s="937"/>
      <c r="IJ160" s="937"/>
      <c r="IK160" s="937"/>
      <c r="IL160" s="937"/>
      <c r="IM160" s="937"/>
      <c r="IN160" s="937"/>
      <c r="IO160" s="937"/>
      <c r="IP160" s="937"/>
      <c r="IQ160" s="937"/>
      <c r="IR160" s="937"/>
      <c r="IS160" s="937"/>
      <c r="IT160" s="937"/>
      <c r="IU160" s="937"/>
      <c r="IV160" s="937"/>
      <c r="IW160" s="937"/>
      <c r="IX160" s="937"/>
      <c r="IY160" s="937"/>
      <c r="IZ160" s="937"/>
      <c r="JA160" s="937"/>
      <c r="JB160" s="937"/>
      <c r="JC160" s="937"/>
      <c r="JD160" s="937"/>
      <c r="JE160" s="937"/>
      <c r="JF160" s="937"/>
      <c r="JG160" s="937"/>
      <c r="JH160" s="937"/>
      <c r="JI160" s="937"/>
      <c r="JJ160" s="937"/>
      <c r="JK160" s="937"/>
      <c r="JL160" s="937"/>
      <c r="JM160" s="937"/>
      <c r="JN160" s="937"/>
      <c r="JO160" s="937"/>
      <c r="JP160" s="937"/>
      <c r="JQ160" s="937"/>
      <c r="JR160" s="937"/>
      <c r="JS160" s="937"/>
      <c r="JT160" s="937"/>
      <c r="JU160" s="937"/>
      <c r="JV160" s="937"/>
      <c r="JW160" s="937"/>
      <c r="JX160" s="937"/>
      <c r="JY160" s="937"/>
      <c r="JZ160" s="937"/>
      <c r="KA160" s="937"/>
      <c r="KB160" s="937"/>
      <c r="KC160" s="937"/>
      <c r="KD160" s="937"/>
      <c r="KE160" s="937"/>
      <c r="KF160" s="937"/>
      <c r="KG160" s="937"/>
      <c r="KH160" s="937"/>
      <c r="KI160" s="937"/>
      <c r="KJ160" s="937"/>
      <c r="KK160" s="937"/>
      <c r="KL160" s="937"/>
      <c r="KM160" s="937"/>
      <c r="KN160" s="937"/>
      <c r="KO160" s="937"/>
      <c r="KP160" s="937"/>
      <c r="KQ160" s="937"/>
      <c r="KR160" s="937"/>
      <c r="KS160" s="937"/>
      <c r="KT160" s="937"/>
      <c r="KU160" s="937"/>
      <c r="KV160" s="937"/>
      <c r="KW160" s="937"/>
      <c r="KX160" s="937"/>
      <c r="KY160" s="937"/>
      <c r="KZ160" s="937"/>
      <c r="LA160" s="937"/>
      <c r="LB160" s="937"/>
      <c r="LC160" s="937"/>
      <c r="LD160" s="937"/>
      <c r="LE160" s="937"/>
      <c r="LF160" s="937"/>
      <c r="LG160" s="937"/>
      <c r="LH160" s="937"/>
      <c r="LI160" s="937"/>
      <c r="LJ160" s="937"/>
      <c r="LK160" s="937"/>
      <c r="LL160" s="937"/>
      <c r="LM160" s="937"/>
      <c r="LN160" s="937"/>
      <c r="LO160" s="937"/>
      <c r="LP160" s="937"/>
      <c r="LQ160" s="937"/>
      <c r="LR160" s="937"/>
      <c r="LS160" s="937"/>
      <c r="LT160" s="937"/>
      <c r="LU160" s="937"/>
      <c r="LV160" s="937"/>
      <c r="LW160" s="937"/>
      <c r="LX160" s="937"/>
      <c r="LY160" s="937"/>
      <c r="LZ160" s="937"/>
      <c r="MA160" s="937"/>
      <c r="MB160" s="937"/>
      <c r="MC160" s="937"/>
      <c r="MD160" s="937"/>
      <c r="ME160" s="937"/>
      <c r="MF160" s="937"/>
      <c r="MG160" s="937"/>
      <c r="MH160" s="937"/>
      <c r="MI160" s="937"/>
      <c r="MJ160" s="937"/>
      <c r="MK160" s="937"/>
      <c r="ML160" s="937"/>
      <c r="MM160" s="937"/>
      <c r="MN160" s="937"/>
      <c r="MO160" s="937"/>
      <c r="MP160" s="937"/>
      <c r="MQ160" s="937"/>
      <c r="MR160" s="937"/>
      <c r="MS160" s="937"/>
      <c r="MT160" s="937"/>
      <c r="MU160" s="937"/>
      <c r="MV160" s="937"/>
      <c r="MW160" s="937"/>
      <c r="MX160" s="937"/>
      <c r="MY160" s="937"/>
      <c r="MZ160" s="937"/>
      <c r="NA160" s="937"/>
      <c r="NB160" s="937"/>
      <c r="NC160" s="937"/>
      <c r="ND160" s="937"/>
      <c r="NE160" s="937"/>
      <c r="NF160" s="937"/>
      <c r="NG160" s="937"/>
      <c r="NH160" s="937"/>
      <c r="NI160" s="937"/>
      <c r="NJ160" s="937"/>
      <c r="NK160" s="937"/>
      <c r="NL160" s="937"/>
      <c r="NM160" s="937"/>
      <c r="NN160" s="937"/>
      <c r="NO160" s="937"/>
      <c r="NP160" s="937"/>
      <c r="NQ160" s="937"/>
      <c r="NR160" s="937"/>
      <c r="NS160" s="937"/>
      <c r="NT160" s="937"/>
      <c r="NU160" s="937"/>
      <c r="NV160" s="937"/>
      <c r="NW160" s="937"/>
      <c r="NX160" s="937"/>
      <c r="NY160" s="937"/>
      <c r="NZ160" s="937"/>
      <c r="OA160" s="937"/>
      <c r="OB160" s="937"/>
      <c r="OC160" s="937"/>
      <c r="OD160" s="937"/>
      <c r="OE160" s="937"/>
      <c r="OF160" s="937"/>
      <c r="OG160" s="937"/>
      <c r="OH160" s="937"/>
      <c r="OI160" s="937"/>
      <c r="OJ160" s="937"/>
      <c r="OK160" s="937"/>
      <c r="OL160" s="937"/>
      <c r="OM160" s="937"/>
      <c r="ON160" s="937"/>
      <c r="OO160" s="937"/>
      <c r="OP160" s="937"/>
      <c r="OQ160" s="937"/>
      <c r="OR160" s="937"/>
      <c r="OS160" s="937"/>
      <c r="OT160" s="937"/>
      <c r="OU160" s="937"/>
      <c r="OV160" s="937"/>
      <c r="OW160" s="937"/>
      <c r="OX160" s="937"/>
      <c r="OY160" s="937"/>
      <c r="OZ160" s="937"/>
      <c r="PA160" s="937"/>
      <c r="PB160" s="937"/>
      <c r="PC160" s="937"/>
      <c r="PD160" s="937"/>
      <c r="PE160" s="937"/>
      <c r="PF160" s="937"/>
      <c r="PG160" s="937"/>
      <c r="PH160" s="937"/>
      <c r="PI160" s="937"/>
      <c r="PJ160" s="937"/>
      <c r="PK160" s="937"/>
      <c r="PL160" s="937"/>
      <c r="PM160" s="937"/>
      <c r="PN160" s="937"/>
      <c r="PO160" s="937"/>
      <c r="PP160" s="937"/>
      <c r="PQ160" s="937"/>
      <c r="PR160" s="937"/>
      <c r="PS160" s="937"/>
      <c r="PT160" s="937"/>
      <c r="PU160" s="937"/>
      <c r="PV160" s="937"/>
      <c r="PW160" s="937"/>
      <c r="PX160" s="937"/>
      <c r="PY160" s="937"/>
      <c r="PZ160" s="937"/>
      <c r="QA160" s="937"/>
      <c r="QB160" s="937"/>
      <c r="QC160" s="937"/>
      <c r="QD160" s="937"/>
      <c r="QE160" s="937"/>
      <c r="QF160" s="937"/>
      <c r="QG160" s="937"/>
      <c r="QH160" s="937"/>
      <c r="QI160" s="937"/>
      <c r="QJ160" s="937"/>
      <c r="QK160" s="937"/>
      <c r="QL160" s="937"/>
      <c r="QM160" s="937"/>
      <c r="QN160" s="937"/>
      <c r="QO160" s="937"/>
      <c r="QP160" s="937"/>
      <c r="QQ160" s="937"/>
      <c r="QR160" s="937"/>
      <c r="QS160" s="937"/>
      <c r="QT160" s="937"/>
      <c r="QU160" s="937"/>
      <c r="QV160" s="937"/>
      <c r="QW160" s="937"/>
      <c r="QX160" s="937"/>
      <c r="QY160" s="937"/>
      <c r="QZ160" s="937"/>
      <c r="RA160" s="937"/>
      <c r="RB160" s="937"/>
      <c r="RC160" s="937"/>
      <c r="RD160" s="937"/>
      <c r="RE160" s="937"/>
      <c r="RF160" s="937"/>
      <c r="RG160" s="937"/>
      <c r="RH160" s="937"/>
      <c r="RI160" s="937"/>
      <c r="RJ160" s="937"/>
      <c r="RK160" s="937"/>
      <c r="RL160" s="937"/>
      <c r="RM160" s="937"/>
      <c r="RN160" s="937"/>
      <c r="RO160" s="937"/>
      <c r="RP160" s="937"/>
      <c r="RQ160" s="937"/>
      <c r="RR160" s="937"/>
      <c r="RS160" s="937"/>
      <c r="RT160" s="937"/>
      <c r="RU160" s="937"/>
      <c r="RV160" s="937"/>
      <c r="RW160" s="937"/>
      <c r="RX160" s="937"/>
      <c r="RY160" s="937"/>
      <c r="RZ160" s="937"/>
      <c r="SA160" s="937"/>
      <c r="SB160" s="937"/>
      <c r="SC160" s="937"/>
      <c r="SD160" s="937"/>
      <c r="SE160" s="937"/>
      <c r="SF160" s="937"/>
      <c r="SG160" s="937"/>
      <c r="SH160" s="937"/>
      <c r="SI160" s="937"/>
      <c r="SJ160" s="937"/>
      <c r="SK160" s="937"/>
      <c r="SL160" s="937"/>
      <c r="SM160" s="937"/>
      <c r="SN160" s="937"/>
      <c r="SO160" s="937"/>
      <c r="SP160" s="937"/>
      <c r="SQ160" s="937"/>
      <c r="SR160" s="937"/>
      <c r="SS160" s="937"/>
      <c r="ST160" s="937"/>
      <c r="SU160" s="937"/>
      <c r="SV160" s="937"/>
      <c r="SW160" s="937"/>
      <c r="SX160" s="937"/>
      <c r="SY160" s="937"/>
      <c r="SZ160" s="937"/>
      <c r="TA160" s="937"/>
      <c r="TB160" s="937"/>
      <c r="TC160" s="937"/>
      <c r="TD160" s="937"/>
      <c r="TE160" s="937"/>
      <c r="TF160" s="937"/>
      <c r="TG160" s="937"/>
      <c r="TH160" s="937"/>
      <c r="TI160" s="937"/>
      <c r="TJ160" s="937"/>
      <c r="TK160" s="937"/>
      <c r="TL160" s="937"/>
      <c r="TM160" s="937"/>
      <c r="TN160" s="937"/>
      <c r="TO160" s="937"/>
      <c r="TP160" s="937"/>
      <c r="TQ160" s="937"/>
      <c r="TR160" s="937"/>
      <c r="TS160" s="937"/>
      <c r="TT160" s="937"/>
      <c r="TU160" s="937"/>
      <c r="TV160" s="937"/>
      <c r="TW160" s="937"/>
      <c r="TX160" s="937"/>
      <c r="TY160" s="937"/>
      <c r="TZ160" s="937"/>
      <c r="UA160" s="937"/>
      <c r="UB160" s="937"/>
      <c r="UC160" s="937"/>
      <c r="UD160" s="937"/>
      <c r="UE160" s="937"/>
      <c r="UF160" s="937"/>
      <c r="UG160" s="937"/>
      <c r="UH160" s="937"/>
      <c r="UI160" s="937"/>
      <c r="UJ160" s="937"/>
      <c r="UK160" s="937"/>
      <c r="UL160" s="937"/>
      <c r="UM160" s="937"/>
      <c r="UN160" s="937"/>
      <c r="UO160" s="937"/>
      <c r="UP160" s="937"/>
      <c r="UQ160" s="937"/>
      <c r="UR160" s="937"/>
      <c r="US160" s="937"/>
      <c r="UT160" s="937"/>
      <c r="UU160" s="937"/>
      <c r="UV160" s="937"/>
      <c r="UW160" s="937"/>
      <c r="UX160" s="937"/>
      <c r="UY160" s="937"/>
      <c r="UZ160" s="937"/>
      <c r="VA160" s="937"/>
      <c r="VB160" s="937"/>
      <c r="VC160" s="937"/>
      <c r="VD160" s="937"/>
      <c r="VE160" s="937"/>
      <c r="VF160" s="937"/>
      <c r="VG160" s="937"/>
      <c r="VH160" s="937"/>
      <c r="VI160" s="937"/>
      <c r="VJ160" s="937"/>
      <c r="VK160" s="937"/>
      <c r="VL160" s="937"/>
      <c r="VM160" s="937"/>
      <c r="VN160" s="937"/>
      <c r="VO160" s="937"/>
      <c r="VP160" s="937"/>
      <c r="VQ160" s="937"/>
      <c r="VR160" s="937"/>
      <c r="VS160" s="937"/>
      <c r="VT160" s="937"/>
      <c r="VU160" s="937"/>
      <c r="VV160" s="937"/>
      <c r="VW160" s="937"/>
      <c r="VX160" s="937"/>
      <c r="VY160" s="937"/>
      <c r="VZ160" s="937"/>
      <c r="WA160" s="937"/>
      <c r="WB160" s="937"/>
      <c r="WC160" s="937"/>
      <c r="WD160" s="937"/>
      <c r="WE160" s="937"/>
      <c r="WF160" s="937"/>
      <c r="WG160" s="937"/>
      <c r="WH160" s="937"/>
      <c r="WI160" s="937"/>
      <c r="WJ160" s="937"/>
      <c r="WK160" s="937"/>
      <c r="WL160" s="937"/>
      <c r="WM160" s="937"/>
      <c r="WN160" s="937"/>
      <c r="WO160" s="937"/>
      <c r="WP160" s="937"/>
      <c r="WQ160" s="937"/>
      <c r="WR160" s="937"/>
      <c r="WS160" s="937"/>
      <c r="WT160" s="937"/>
      <c r="WU160" s="937"/>
      <c r="WV160" s="937"/>
      <c r="WW160" s="937"/>
      <c r="WX160" s="937"/>
      <c r="WY160" s="937"/>
      <c r="WZ160" s="937"/>
      <c r="XA160" s="937"/>
      <c r="XB160" s="937"/>
      <c r="XC160" s="937"/>
      <c r="XD160" s="937"/>
      <c r="XE160" s="937"/>
      <c r="XF160" s="937"/>
      <c r="XG160" s="937"/>
      <c r="XH160" s="937"/>
      <c r="XI160" s="937"/>
      <c r="XJ160" s="937"/>
      <c r="XK160" s="937"/>
      <c r="XL160" s="937"/>
      <c r="XM160" s="937"/>
      <c r="XN160" s="937"/>
      <c r="XO160" s="937"/>
      <c r="XP160" s="937"/>
      <c r="XQ160" s="937"/>
      <c r="XR160" s="937"/>
      <c r="XS160" s="937"/>
      <c r="XT160" s="937"/>
      <c r="XU160" s="937"/>
      <c r="XV160" s="937"/>
      <c r="XW160" s="937"/>
      <c r="XX160" s="937"/>
      <c r="XY160" s="937"/>
      <c r="XZ160" s="937"/>
      <c r="YA160" s="937"/>
      <c r="YB160" s="937"/>
      <c r="YC160" s="937"/>
      <c r="YD160" s="937"/>
      <c r="YE160" s="937"/>
      <c r="YF160" s="937"/>
      <c r="YG160" s="937"/>
      <c r="YH160" s="937"/>
      <c r="YI160" s="937"/>
      <c r="YJ160" s="937"/>
      <c r="YK160" s="937"/>
      <c r="YL160" s="937"/>
      <c r="YM160" s="937"/>
      <c r="YN160" s="937"/>
      <c r="YO160" s="937"/>
      <c r="YP160" s="937"/>
      <c r="YQ160" s="937"/>
      <c r="YR160" s="937"/>
      <c r="YS160" s="937"/>
      <c r="YT160" s="937"/>
      <c r="YU160" s="937"/>
      <c r="YV160" s="937"/>
      <c r="YW160" s="937"/>
      <c r="YX160" s="937"/>
      <c r="YY160" s="937"/>
      <c r="YZ160" s="937"/>
      <c r="ZA160" s="937"/>
      <c r="ZB160" s="937"/>
      <c r="ZC160" s="937"/>
      <c r="ZD160" s="937"/>
      <c r="ZE160" s="937"/>
      <c r="ZF160" s="937"/>
      <c r="ZG160" s="937"/>
      <c r="ZH160" s="937"/>
      <c r="ZI160" s="937"/>
      <c r="ZJ160" s="937"/>
      <c r="ZK160" s="937"/>
      <c r="ZL160" s="937"/>
      <c r="ZM160" s="937"/>
      <c r="ZN160" s="937"/>
      <c r="ZO160" s="937"/>
      <c r="ZP160" s="937"/>
      <c r="ZQ160" s="937"/>
      <c r="ZR160" s="937"/>
      <c r="ZS160" s="937"/>
      <c r="ZT160" s="937"/>
      <c r="ZU160" s="937"/>
      <c r="ZV160" s="937"/>
      <c r="ZW160" s="937"/>
      <c r="ZX160" s="937"/>
      <c r="ZY160" s="937"/>
      <c r="ZZ160" s="937"/>
      <c r="AAA160" s="937"/>
      <c r="AAB160" s="937"/>
      <c r="AAC160" s="937"/>
      <c r="AAD160" s="937"/>
      <c r="AAE160" s="937"/>
      <c r="AAF160" s="937"/>
      <c r="AAG160" s="937"/>
      <c r="AAH160" s="937"/>
      <c r="AAI160" s="937"/>
      <c r="AAJ160" s="937"/>
      <c r="AAK160" s="937"/>
      <c r="AAL160" s="937"/>
      <c r="AAM160" s="937"/>
      <c r="AAN160" s="937"/>
      <c r="AAO160" s="937"/>
      <c r="AAP160" s="937"/>
      <c r="AAQ160" s="937"/>
      <c r="AAR160" s="937"/>
      <c r="AAS160" s="937"/>
      <c r="AAT160" s="937"/>
      <c r="AAU160" s="937"/>
      <c r="AAV160" s="937"/>
      <c r="AAW160" s="937"/>
      <c r="AAX160" s="937"/>
      <c r="AAY160" s="937"/>
      <c r="AAZ160" s="937"/>
      <c r="ABA160" s="937"/>
      <c r="ABB160" s="937"/>
      <c r="ABC160" s="937"/>
      <c r="ABD160" s="937"/>
      <c r="ABE160" s="937"/>
      <c r="ABF160" s="937"/>
      <c r="ABG160" s="937"/>
      <c r="ABH160" s="937"/>
      <c r="ABI160" s="937"/>
      <c r="ABJ160" s="937"/>
      <c r="ABK160" s="937"/>
      <c r="ABL160" s="937"/>
      <c r="ABM160" s="937"/>
      <c r="ABN160" s="937"/>
      <c r="ABO160" s="937"/>
      <c r="ABP160" s="937"/>
      <c r="ABQ160" s="937"/>
      <c r="ABR160" s="937"/>
      <c r="ABS160" s="937"/>
      <c r="ABT160" s="937"/>
      <c r="ABU160" s="937"/>
      <c r="ABV160" s="937"/>
      <c r="ABW160" s="937"/>
      <c r="ABX160" s="937"/>
      <c r="ABY160" s="937"/>
      <c r="ABZ160" s="937"/>
      <c r="ACA160" s="937"/>
      <c r="ACB160" s="937"/>
      <c r="ACC160" s="937"/>
      <c r="ACD160" s="937"/>
      <c r="ACE160" s="937"/>
      <c r="ACF160" s="937"/>
      <c r="ACG160" s="937"/>
      <c r="ACH160" s="937"/>
      <c r="ACI160" s="937"/>
      <c r="ACJ160" s="937"/>
      <c r="ACK160" s="937"/>
      <c r="ACL160" s="937"/>
      <c r="ACM160" s="937"/>
      <c r="ACN160" s="937"/>
      <c r="ACO160" s="937"/>
      <c r="ACP160" s="937"/>
      <c r="ACQ160" s="937"/>
      <c r="ACR160" s="937"/>
      <c r="ACS160" s="937"/>
      <c r="ACT160" s="937"/>
      <c r="ACU160" s="937"/>
      <c r="ACV160" s="937"/>
      <c r="ACW160" s="937"/>
      <c r="ACX160" s="937"/>
      <c r="ACY160" s="937"/>
      <c r="ACZ160" s="937"/>
      <c r="ADA160" s="937"/>
      <c r="ADB160" s="937"/>
      <c r="ADC160" s="937"/>
      <c r="ADD160" s="937"/>
      <c r="ADE160" s="937"/>
      <c r="ADF160" s="937"/>
      <c r="ADG160" s="937"/>
      <c r="ADH160" s="937"/>
      <c r="ADI160" s="937"/>
      <c r="ADJ160" s="937"/>
      <c r="ADK160" s="937"/>
      <c r="ADL160" s="937"/>
      <c r="ADM160" s="937"/>
      <c r="ADN160" s="937"/>
      <c r="ADO160" s="937"/>
      <c r="ADP160" s="937"/>
      <c r="ADQ160" s="937"/>
      <c r="ADR160" s="937"/>
      <c r="ADS160" s="937"/>
      <c r="ADT160" s="937"/>
      <c r="ADU160" s="937"/>
      <c r="ADV160" s="937"/>
      <c r="ADW160" s="937"/>
      <c r="ADX160" s="937"/>
      <c r="ADY160" s="937"/>
      <c r="ADZ160" s="937"/>
      <c r="AEA160" s="937"/>
      <c r="AEB160" s="937"/>
      <c r="AEC160" s="937"/>
      <c r="AED160" s="937"/>
      <c r="AEE160" s="937"/>
      <c r="AEF160" s="937"/>
      <c r="AEG160" s="937"/>
      <c r="AEH160" s="937"/>
      <c r="AEI160" s="937"/>
      <c r="AEJ160" s="937"/>
      <c r="AEK160" s="937"/>
      <c r="AEL160" s="937"/>
      <c r="AEM160" s="937"/>
      <c r="AEN160" s="937"/>
      <c r="AEO160" s="937"/>
      <c r="AEP160" s="937"/>
      <c r="AEQ160" s="937"/>
      <c r="AER160" s="937"/>
      <c r="AES160" s="937"/>
      <c r="AET160" s="937"/>
      <c r="AEU160" s="937"/>
      <c r="AEV160" s="937"/>
      <c r="AEW160" s="937"/>
      <c r="AEX160" s="937"/>
      <c r="AEY160" s="937"/>
      <c r="AEZ160" s="937"/>
      <c r="AFA160" s="937"/>
      <c r="AFB160" s="937"/>
      <c r="AFC160" s="937"/>
      <c r="AFD160" s="937"/>
      <c r="AFE160" s="937"/>
      <c r="AFF160" s="937"/>
      <c r="AFG160" s="937"/>
      <c r="AFH160" s="937"/>
      <c r="AFI160" s="937"/>
      <c r="AFJ160" s="937"/>
      <c r="AFK160" s="937"/>
      <c r="AFL160" s="937"/>
      <c r="AFM160" s="937"/>
      <c r="AFN160" s="937"/>
      <c r="AFO160" s="937"/>
      <c r="AFP160" s="937"/>
      <c r="AFQ160" s="937"/>
      <c r="AFR160" s="937"/>
      <c r="AFS160" s="937"/>
      <c r="AFT160" s="937"/>
      <c r="AFU160" s="937"/>
      <c r="AFV160" s="937"/>
      <c r="AFW160" s="937"/>
      <c r="AFX160" s="937"/>
      <c r="AFY160" s="937"/>
      <c r="AFZ160" s="937"/>
      <c r="AGA160" s="937"/>
      <c r="AGB160" s="937"/>
      <c r="AGC160" s="937"/>
      <c r="AGD160" s="937"/>
      <c r="AGE160" s="937"/>
      <c r="AGF160" s="937"/>
      <c r="AGG160" s="937"/>
      <c r="AGH160" s="937"/>
      <c r="AGI160" s="937"/>
      <c r="AGJ160" s="937"/>
      <c r="AGK160" s="937"/>
      <c r="AGL160" s="937"/>
      <c r="AGM160" s="937"/>
      <c r="AGN160" s="937"/>
      <c r="AGO160" s="937"/>
      <c r="AGP160" s="937"/>
      <c r="AGQ160" s="937"/>
      <c r="AGR160" s="937"/>
      <c r="AGS160" s="937"/>
      <c r="AGT160" s="937"/>
      <c r="AGU160" s="937"/>
      <c r="AGV160" s="937"/>
      <c r="AGW160" s="937"/>
      <c r="AGX160" s="937"/>
      <c r="AGY160" s="937"/>
      <c r="AGZ160" s="937"/>
      <c r="AHA160" s="937"/>
      <c r="AHB160" s="937"/>
      <c r="AHC160" s="937"/>
      <c r="AHD160" s="937"/>
      <c r="AHE160" s="937"/>
      <c r="AHF160" s="937"/>
      <c r="AHG160" s="937"/>
      <c r="AHH160" s="937"/>
      <c r="AHI160" s="937"/>
      <c r="AHJ160" s="937"/>
      <c r="AHK160" s="937"/>
      <c r="AHL160" s="937"/>
      <c r="AHM160" s="937"/>
      <c r="AHN160" s="937"/>
      <c r="AHO160" s="937"/>
      <c r="AHP160" s="937"/>
      <c r="AHQ160" s="937"/>
      <c r="AHR160" s="937"/>
      <c r="AHS160" s="937"/>
      <c r="AHT160" s="937"/>
      <c r="AHU160" s="937"/>
      <c r="AHV160" s="937"/>
      <c r="AHW160" s="937"/>
      <c r="AHX160" s="937"/>
      <c r="AHY160" s="937"/>
      <c r="AHZ160" s="937"/>
      <c r="AIA160" s="937"/>
      <c r="AIB160" s="937"/>
      <c r="AIC160" s="937"/>
      <c r="AID160" s="937"/>
      <c r="AIE160" s="937"/>
      <c r="AIF160" s="937"/>
      <c r="AIG160" s="937"/>
      <c r="AIH160" s="937"/>
      <c r="AII160" s="937"/>
      <c r="AIJ160" s="937"/>
      <c r="AIK160" s="937"/>
      <c r="AIL160" s="937"/>
      <c r="AIM160" s="937"/>
      <c r="AIN160" s="937"/>
      <c r="AIO160" s="937"/>
      <c r="AIP160" s="937"/>
      <c r="AIQ160" s="937"/>
      <c r="AIR160" s="937"/>
      <c r="AIS160" s="937"/>
      <c r="AIT160" s="937"/>
      <c r="AIU160" s="937"/>
      <c r="AIV160" s="937"/>
      <c r="AIW160" s="937"/>
      <c r="AIX160" s="937"/>
      <c r="AIY160" s="937"/>
      <c r="AIZ160" s="937"/>
      <c r="AJA160" s="937"/>
      <c r="AJB160" s="937"/>
      <c r="AJC160" s="937"/>
      <c r="AJD160" s="937"/>
      <c r="AJE160" s="937"/>
      <c r="AJF160" s="937"/>
      <c r="AJG160" s="937"/>
      <c r="AJH160" s="937"/>
      <c r="AJI160" s="937"/>
      <c r="AJJ160" s="937"/>
      <c r="AJK160" s="937"/>
      <c r="AJL160" s="937"/>
      <c r="AJM160" s="937"/>
      <c r="AJN160" s="937"/>
      <c r="AJO160" s="937"/>
      <c r="AJP160" s="937"/>
      <c r="AJQ160" s="937"/>
      <c r="AJR160" s="937"/>
      <c r="AJS160" s="937"/>
      <c r="AJT160" s="937"/>
      <c r="AJU160" s="937"/>
      <c r="AJV160" s="937"/>
      <c r="AJW160" s="937"/>
      <c r="AJX160" s="937"/>
      <c r="AJY160" s="937"/>
      <c r="AJZ160" s="937"/>
      <c r="AKA160" s="937"/>
      <c r="AKB160" s="937"/>
      <c r="AKC160" s="937"/>
      <c r="AKD160" s="937"/>
      <c r="AKE160" s="937"/>
      <c r="AKF160" s="937"/>
      <c r="AKG160" s="937"/>
      <c r="AKH160" s="937"/>
      <c r="AKI160" s="937"/>
      <c r="AKJ160" s="937"/>
      <c r="AKK160" s="937"/>
      <c r="AKL160" s="937"/>
      <c r="AKM160" s="937"/>
      <c r="AKN160" s="937"/>
      <c r="AKO160" s="937"/>
      <c r="AKP160" s="937"/>
      <c r="AKQ160" s="937"/>
      <c r="AKR160" s="937"/>
      <c r="AKS160" s="937"/>
      <c r="AKT160" s="937"/>
      <c r="AKU160" s="937"/>
      <c r="AKV160" s="937"/>
      <c r="AKW160" s="937"/>
      <c r="AKX160" s="937"/>
      <c r="AKY160" s="937"/>
      <c r="AKZ160" s="937"/>
      <c r="ALA160" s="937"/>
      <c r="ALB160" s="937"/>
      <c r="ALC160" s="937"/>
      <c r="ALD160" s="937"/>
      <c r="ALE160" s="937"/>
      <c r="ALF160" s="937"/>
      <c r="ALG160" s="937"/>
      <c r="ALH160" s="937"/>
      <c r="ALI160" s="937"/>
      <c r="ALJ160" s="937"/>
      <c r="ALK160" s="937"/>
      <c r="ALL160" s="937"/>
      <c r="ALM160" s="937"/>
      <c r="ALN160" s="937"/>
      <c r="ALO160" s="937"/>
      <c r="ALP160" s="937"/>
      <c r="ALQ160" s="937"/>
      <c r="ALR160" s="937"/>
      <c r="ALS160" s="937"/>
      <c r="ALT160" s="937"/>
      <c r="ALU160" s="937"/>
      <c r="ALV160" s="937"/>
      <c r="ALW160" s="937"/>
      <c r="ALX160" s="937"/>
      <c r="ALY160" s="937"/>
      <c r="ALZ160" s="937"/>
      <c r="AMA160" s="937"/>
      <c r="AMB160" s="937"/>
      <c r="AMC160" s="937"/>
      <c r="AMD160" s="937"/>
      <c r="AME160" s="937"/>
      <c r="AMF160" s="937"/>
      <c r="AMG160" s="937"/>
      <c r="AMH160" s="937"/>
      <c r="AMI160" s="937"/>
      <c r="AMJ160" s="937"/>
      <c r="AMK160" s="937"/>
      <c r="AML160" s="937"/>
      <c r="AMM160" s="937"/>
      <c r="AMN160" s="937"/>
      <c r="AMO160" s="937"/>
      <c r="AMP160" s="937"/>
      <c r="AMQ160" s="937"/>
      <c r="AMR160" s="937"/>
      <c r="AMS160" s="937"/>
      <c r="AMT160" s="937"/>
      <c r="AMU160" s="937"/>
      <c r="AMV160" s="937"/>
      <c r="AMW160" s="937"/>
      <c r="AMX160" s="937"/>
      <c r="AMY160" s="937"/>
      <c r="AMZ160" s="937"/>
      <c r="ANA160" s="937"/>
      <c r="ANB160" s="937"/>
      <c r="ANC160" s="937"/>
      <c r="AND160" s="937"/>
      <c r="ANE160" s="937"/>
      <c r="ANF160" s="937"/>
      <c r="ANG160" s="937"/>
      <c r="ANH160" s="937"/>
      <c r="ANI160" s="937"/>
      <c r="ANJ160" s="937"/>
      <c r="ANK160" s="937"/>
      <c r="ANL160" s="937"/>
      <c r="ANM160" s="937"/>
      <c r="ANN160" s="937"/>
      <c r="ANO160" s="937"/>
      <c r="ANP160" s="937"/>
      <c r="ANQ160" s="937"/>
      <c r="ANR160" s="937"/>
      <c r="ANS160" s="937"/>
      <c r="ANT160" s="937"/>
      <c r="ANU160" s="937"/>
      <c r="ANV160" s="937"/>
      <c r="ANW160" s="937"/>
      <c r="ANX160" s="937"/>
      <c r="ANY160" s="937"/>
      <c r="ANZ160" s="937"/>
      <c r="AOA160" s="937"/>
      <c r="AOB160" s="937"/>
      <c r="AOC160" s="937"/>
      <c r="AOD160" s="937"/>
      <c r="AOE160" s="937"/>
      <c r="AOF160" s="937"/>
      <c r="AOG160" s="937"/>
      <c r="AOH160" s="937"/>
      <c r="AOI160" s="937"/>
      <c r="AOJ160" s="937"/>
      <c r="AOK160" s="937"/>
      <c r="AOL160" s="937"/>
      <c r="AOM160" s="937"/>
      <c r="AON160" s="937"/>
      <c r="AOO160" s="937"/>
      <c r="AOP160" s="937"/>
      <c r="AOQ160" s="937"/>
      <c r="AOR160" s="937"/>
      <c r="AOS160" s="937"/>
      <c r="AOT160" s="937"/>
      <c r="AOU160" s="937"/>
      <c r="AOV160" s="937"/>
      <c r="AOW160" s="937"/>
      <c r="AOX160" s="937"/>
      <c r="AOY160" s="937"/>
      <c r="AOZ160" s="937"/>
      <c r="APA160" s="937"/>
      <c r="APB160" s="937"/>
      <c r="APC160" s="937"/>
      <c r="APD160" s="937"/>
      <c r="APE160" s="937"/>
      <c r="APF160" s="937"/>
      <c r="APG160" s="937"/>
      <c r="APH160" s="937"/>
      <c r="API160" s="937"/>
      <c r="APJ160" s="937"/>
      <c r="APK160" s="937"/>
      <c r="APL160" s="937"/>
      <c r="APM160" s="937"/>
      <c r="APN160" s="937"/>
      <c r="APO160" s="937"/>
      <c r="APP160" s="937"/>
      <c r="APQ160" s="937"/>
      <c r="APR160" s="937"/>
      <c r="APS160" s="937"/>
      <c r="APT160" s="937"/>
      <c r="APU160" s="937"/>
      <c r="APV160" s="937"/>
      <c r="APW160" s="937"/>
      <c r="APX160" s="937"/>
      <c r="APY160" s="937"/>
      <c r="APZ160" s="937"/>
      <c r="AQA160" s="937"/>
      <c r="AQB160" s="937"/>
      <c r="AQC160" s="937"/>
      <c r="AQD160" s="937"/>
      <c r="AQE160" s="937"/>
      <c r="AQF160" s="937"/>
      <c r="AQG160" s="937"/>
      <c r="AQH160" s="937"/>
      <c r="AQI160" s="937"/>
      <c r="AQJ160" s="937"/>
      <c r="AQK160" s="937"/>
      <c r="AQL160" s="937"/>
      <c r="AQM160" s="937"/>
      <c r="AQN160" s="937"/>
      <c r="AQO160" s="937"/>
      <c r="AQP160" s="937"/>
      <c r="AQQ160" s="937"/>
      <c r="AQR160" s="937"/>
      <c r="AQS160" s="937"/>
      <c r="AQT160" s="937"/>
      <c r="AQU160" s="937"/>
      <c r="AQV160" s="937"/>
      <c r="AQW160" s="937"/>
      <c r="AQX160" s="937"/>
      <c r="AQY160" s="937"/>
      <c r="AQZ160" s="937"/>
      <c r="ARA160" s="937"/>
      <c r="ARB160" s="937"/>
      <c r="ARC160" s="937"/>
      <c r="ARD160" s="937"/>
      <c r="ARE160" s="937"/>
      <c r="ARF160" s="937"/>
      <c r="ARG160" s="937"/>
      <c r="ARH160" s="937"/>
      <c r="ARI160" s="937"/>
      <c r="ARJ160" s="937"/>
      <c r="ARK160" s="937"/>
      <c r="ARL160" s="937"/>
      <c r="ARM160" s="937"/>
      <c r="ARN160" s="937"/>
      <c r="ARO160" s="937"/>
      <c r="ARP160" s="937"/>
      <c r="ARQ160" s="937"/>
      <c r="ARR160" s="937"/>
      <c r="ARS160" s="937"/>
      <c r="ART160" s="937"/>
      <c r="ARU160" s="937"/>
      <c r="ARV160" s="937"/>
      <c r="ARW160" s="937"/>
      <c r="ARX160" s="937"/>
      <c r="ARY160" s="937"/>
      <c r="ARZ160" s="937"/>
      <c r="ASA160" s="937"/>
      <c r="ASB160" s="937"/>
      <c r="ASC160" s="937"/>
      <c r="ASD160" s="937"/>
      <c r="ASE160" s="937"/>
      <c r="ASF160" s="937"/>
      <c r="ASG160" s="937"/>
      <c r="ASH160" s="937"/>
      <c r="ASI160" s="937"/>
      <c r="ASJ160" s="937"/>
      <c r="ASK160" s="937"/>
      <c r="ASL160" s="937"/>
      <c r="ASM160" s="937"/>
      <c r="ASN160" s="937"/>
      <c r="ASO160" s="937"/>
      <c r="ASP160" s="937"/>
      <c r="ASQ160" s="937"/>
      <c r="ASR160" s="937"/>
      <c r="ASS160" s="937"/>
      <c r="AST160" s="937"/>
      <c r="ASU160" s="937"/>
      <c r="ASV160" s="937"/>
      <c r="ASW160" s="937"/>
      <c r="ASX160" s="937"/>
      <c r="ASY160" s="937"/>
      <c r="ASZ160" s="937"/>
      <c r="ATA160" s="937"/>
      <c r="ATB160" s="937"/>
      <c r="ATC160" s="937"/>
      <c r="ATD160" s="937"/>
      <c r="ATE160" s="937"/>
      <c r="ATF160" s="937"/>
      <c r="ATG160" s="937"/>
      <c r="ATH160" s="937"/>
      <c r="ATI160" s="937"/>
      <c r="ATJ160" s="937"/>
      <c r="ATK160" s="937"/>
      <c r="ATL160" s="937"/>
      <c r="ATM160" s="937"/>
      <c r="ATN160" s="937"/>
      <c r="ATO160" s="937"/>
      <c r="ATP160" s="937"/>
      <c r="ATQ160" s="937"/>
      <c r="ATR160" s="937"/>
      <c r="ATS160" s="937"/>
      <c r="ATT160" s="937"/>
      <c r="ATU160" s="937"/>
      <c r="ATV160" s="937"/>
      <c r="ATW160" s="937"/>
      <c r="ATX160" s="937"/>
      <c r="ATY160" s="937"/>
      <c r="ATZ160" s="937"/>
      <c r="AUA160" s="937"/>
      <c r="AUB160" s="937"/>
      <c r="AUC160" s="937"/>
      <c r="AUD160" s="937"/>
      <c r="AUE160" s="937"/>
      <c r="AUF160" s="937"/>
      <c r="AUG160" s="937"/>
      <c r="AUH160" s="937"/>
      <c r="AUI160" s="937"/>
      <c r="AUJ160" s="937"/>
      <c r="AUK160" s="937"/>
      <c r="AUL160" s="937"/>
      <c r="AUM160" s="937"/>
      <c r="AUN160" s="937"/>
      <c r="AUO160" s="937"/>
      <c r="AUP160" s="937"/>
      <c r="AUQ160" s="937"/>
      <c r="AUR160" s="937"/>
      <c r="AUS160" s="937"/>
      <c r="AUT160" s="937"/>
      <c r="AUU160" s="937"/>
      <c r="AUV160" s="937"/>
      <c r="AUW160" s="937"/>
      <c r="AUX160" s="937"/>
      <c r="AUY160" s="937"/>
      <c r="AUZ160" s="937"/>
      <c r="AVA160" s="937"/>
      <c r="AVB160" s="937"/>
      <c r="AVC160" s="937"/>
      <c r="AVD160" s="937"/>
      <c r="AVE160" s="937"/>
      <c r="AVF160" s="937"/>
      <c r="AVG160" s="937"/>
      <c r="AVH160" s="937"/>
      <c r="AVI160" s="937"/>
      <c r="AVJ160" s="937"/>
      <c r="AVK160" s="937"/>
      <c r="AVL160" s="937"/>
      <c r="AVM160" s="937"/>
      <c r="AVN160" s="937"/>
      <c r="AVO160" s="937"/>
      <c r="AVP160" s="937"/>
      <c r="AVQ160" s="937"/>
      <c r="AVR160" s="937"/>
      <c r="AVS160" s="937"/>
      <c r="AVT160" s="937"/>
      <c r="AVU160" s="937"/>
      <c r="AVV160" s="937"/>
      <c r="AVW160" s="937"/>
      <c r="AVX160" s="937"/>
      <c r="AVY160" s="937"/>
      <c r="AVZ160" s="937"/>
      <c r="AWA160" s="937"/>
      <c r="AWB160" s="937"/>
      <c r="AWC160" s="937"/>
      <c r="AWD160" s="937"/>
      <c r="AWE160" s="937"/>
      <c r="AWF160" s="937"/>
      <c r="AWG160" s="937"/>
      <c r="AWH160" s="937"/>
      <c r="AWI160" s="937"/>
      <c r="AWJ160" s="937"/>
      <c r="AWK160" s="937"/>
      <c r="AWL160" s="937"/>
      <c r="AWM160" s="937"/>
      <c r="AWN160" s="937"/>
      <c r="AWO160" s="937"/>
      <c r="AWP160" s="937"/>
      <c r="AWQ160" s="937"/>
      <c r="AWR160" s="937"/>
      <c r="AWS160" s="937"/>
      <c r="AWT160" s="937"/>
      <c r="AWU160" s="937"/>
      <c r="AWV160" s="937"/>
      <c r="AWW160" s="937"/>
      <c r="AWX160" s="937"/>
      <c r="AWY160" s="937"/>
      <c r="AWZ160" s="937"/>
      <c r="AXA160" s="937"/>
      <c r="AXB160" s="937"/>
      <c r="AXC160" s="937"/>
      <c r="AXD160" s="937"/>
      <c r="AXE160" s="937"/>
      <c r="AXF160" s="937"/>
      <c r="AXG160" s="937"/>
      <c r="AXH160" s="937"/>
      <c r="AXI160" s="937"/>
      <c r="AXJ160" s="937"/>
      <c r="AXK160" s="937"/>
      <c r="AXL160" s="937"/>
      <c r="AXM160" s="937"/>
      <c r="AXN160" s="937"/>
      <c r="AXO160" s="937"/>
      <c r="AXP160" s="937"/>
      <c r="AXQ160" s="937"/>
      <c r="AXR160" s="937"/>
      <c r="AXS160" s="937"/>
      <c r="AXT160" s="937"/>
      <c r="AXU160" s="937"/>
      <c r="AXV160" s="937"/>
      <c r="AXW160" s="937"/>
      <c r="AXX160" s="937"/>
      <c r="AXY160" s="937"/>
      <c r="AXZ160" s="937"/>
      <c r="AYA160" s="937"/>
      <c r="AYB160" s="937"/>
      <c r="AYC160" s="937"/>
      <c r="AYD160" s="937"/>
      <c r="AYE160" s="937"/>
      <c r="AYF160" s="937"/>
      <c r="AYG160" s="937"/>
      <c r="AYH160" s="937"/>
      <c r="AYI160" s="937"/>
      <c r="AYJ160" s="937"/>
      <c r="AYK160" s="937"/>
      <c r="AYL160" s="937"/>
      <c r="AYM160" s="937"/>
      <c r="AYN160" s="937"/>
      <c r="AYO160" s="937"/>
      <c r="AYP160" s="937"/>
      <c r="AYQ160" s="937"/>
      <c r="AYR160" s="937"/>
      <c r="AYS160" s="937"/>
      <c r="AYT160" s="937"/>
      <c r="AYU160" s="937"/>
      <c r="AYV160" s="937"/>
      <c r="AYW160" s="937"/>
      <c r="AYX160" s="937"/>
      <c r="AYY160" s="937"/>
      <c r="AYZ160" s="937"/>
      <c r="AZA160" s="937"/>
      <c r="AZB160" s="937"/>
      <c r="AZC160" s="937"/>
      <c r="AZD160" s="937"/>
      <c r="AZE160" s="937"/>
      <c r="AZF160" s="937"/>
      <c r="AZG160" s="937"/>
      <c r="AZH160" s="937"/>
      <c r="AZI160" s="937"/>
      <c r="AZJ160" s="937"/>
      <c r="AZK160" s="937"/>
      <c r="AZL160" s="937"/>
      <c r="AZM160" s="937"/>
      <c r="AZN160" s="937"/>
      <c r="AZO160" s="937"/>
      <c r="AZP160" s="937"/>
      <c r="AZQ160" s="937"/>
      <c r="AZR160" s="937"/>
      <c r="AZS160" s="937"/>
      <c r="AZT160" s="937"/>
      <c r="AZU160" s="937"/>
      <c r="AZV160" s="937"/>
      <c r="AZW160" s="937"/>
      <c r="AZX160" s="937"/>
      <c r="AZY160" s="937"/>
      <c r="AZZ160" s="937"/>
      <c r="BAA160" s="937"/>
      <c r="BAB160" s="937"/>
      <c r="BAC160" s="937"/>
      <c r="BAD160" s="937"/>
      <c r="BAE160" s="937"/>
      <c r="BAF160" s="937"/>
      <c r="BAG160" s="937"/>
      <c r="BAH160" s="937"/>
      <c r="BAI160" s="937"/>
      <c r="BAJ160" s="937"/>
      <c r="BAK160" s="937"/>
      <c r="BAL160" s="937"/>
      <c r="BAM160" s="937"/>
      <c r="BAN160" s="937"/>
      <c r="BAO160" s="937"/>
      <c r="BAP160" s="937"/>
      <c r="BAQ160" s="937"/>
      <c r="BAR160" s="937"/>
      <c r="BAS160" s="937"/>
      <c r="BAT160" s="937"/>
      <c r="BAU160" s="937"/>
      <c r="BAV160" s="937"/>
      <c r="BAW160" s="937"/>
      <c r="BAX160" s="937"/>
      <c r="BAY160" s="937"/>
      <c r="BAZ160" s="937"/>
      <c r="BBA160" s="937"/>
      <c r="BBB160" s="937"/>
      <c r="BBC160" s="937"/>
      <c r="BBD160" s="937"/>
      <c r="BBE160" s="937"/>
      <c r="BBF160" s="937"/>
      <c r="BBG160" s="937"/>
      <c r="BBH160" s="937"/>
      <c r="BBI160" s="937"/>
      <c r="BBJ160" s="937"/>
      <c r="BBK160" s="937"/>
      <c r="BBL160" s="937"/>
      <c r="BBM160" s="937"/>
      <c r="BBN160" s="937"/>
      <c r="BBO160" s="937"/>
      <c r="BBP160" s="937"/>
      <c r="BBQ160" s="937"/>
      <c r="BBR160" s="937"/>
      <c r="BBS160" s="937"/>
      <c r="BBT160" s="937"/>
      <c r="BBU160" s="937"/>
      <c r="BBV160" s="937"/>
      <c r="BBW160" s="937"/>
      <c r="BBX160" s="937"/>
      <c r="BBY160" s="937"/>
      <c r="BBZ160" s="937"/>
      <c r="BCA160" s="937"/>
      <c r="BCB160" s="937"/>
      <c r="BCC160" s="937"/>
      <c r="BCD160" s="937"/>
      <c r="BCE160" s="937"/>
      <c r="BCF160" s="937"/>
      <c r="BCG160" s="937"/>
      <c r="BCH160" s="937"/>
      <c r="BCI160" s="937"/>
      <c r="BCJ160" s="937"/>
      <c r="BCK160" s="937"/>
      <c r="BCL160" s="937"/>
      <c r="BCM160" s="937"/>
      <c r="BCN160" s="937"/>
      <c r="BCO160" s="937"/>
      <c r="BCP160" s="937"/>
      <c r="BCQ160" s="937"/>
      <c r="BCR160" s="937"/>
      <c r="BCS160" s="937"/>
      <c r="BCT160" s="937"/>
      <c r="BCU160" s="937"/>
      <c r="BCV160" s="937"/>
      <c r="BCW160" s="937"/>
      <c r="BCX160" s="937"/>
      <c r="BCY160" s="937"/>
      <c r="BCZ160" s="937"/>
      <c r="BDA160" s="937"/>
      <c r="BDB160" s="937"/>
      <c r="BDC160" s="937"/>
      <c r="BDD160" s="937"/>
      <c r="BDE160" s="937"/>
      <c r="BDF160" s="937"/>
      <c r="BDG160" s="937"/>
      <c r="BDH160" s="937"/>
      <c r="BDI160" s="937"/>
      <c r="BDJ160" s="937"/>
      <c r="BDK160" s="937"/>
      <c r="BDL160" s="937"/>
      <c r="BDM160" s="937"/>
      <c r="BDN160" s="937"/>
      <c r="BDO160" s="937"/>
      <c r="BDP160" s="937"/>
      <c r="BDQ160" s="937"/>
      <c r="BDR160" s="937"/>
      <c r="BDS160" s="937"/>
      <c r="BDT160" s="937"/>
      <c r="BDU160" s="937"/>
      <c r="BDV160" s="937"/>
      <c r="BDW160" s="937"/>
      <c r="BDX160" s="937"/>
      <c r="BDY160" s="937"/>
      <c r="BDZ160" s="937"/>
      <c r="BEA160" s="937"/>
      <c r="BEB160" s="937"/>
      <c r="BEC160" s="937"/>
      <c r="BED160" s="937"/>
      <c r="BEE160" s="937"/>
      <c r="BEF160" s="937"/>
      <c r="BEG160" s="937"/>
      <c r="BEH160" s="937"/>
      <c r="BEI160" s="937"/>
      <c r="BEJ160" s="937"/>
      <c r="BEK160" s="937"/>
      <c r="BEL160" s="937"/>
      <c r="BEM160" s="937"/>
      <c r="BEN160" s="937"/>
      <c r="BEO160" s="937"/>
      <c r="BEP160" s="937"/>
      <c r="BEQ160" s="937"/>
      <c r="BER160" s="937"/>
      <c r="BES160" s="937"/>
      <c r="BET160" s="937"/>
      <c r="BEU160" s="937"/>
      <c r="BEV160" s="937"/>
      <c r="BEW160" s="937"/>
      <c r="BEX160" s="937"/>
      <c r="BEY160" s="937"/>
      <c r="BEZ160" s="937"/>
      <c r="BFA160" s="937"/>
      <c r="BFB160" s="937"/>
      <c r="BFC160" s="937"/>
      <c r="BFD160" s="937"/>
      <c r="BFE160" s="937"/>
      <c r="BFF160" s="937"/>
      <c r="BFG160" s="937"/>
      <c r="BFH160" s="937"/>
      <c r="BFI160" s="937"/>
      <c r="BFJ160" s="937"/>
      <c r="BFK160" s="937"/>
      <c r="BFL160" s="937"/>
      <c r="BFM160" s="937"/>
      <c r="BFN160" s="937"/>
      <c r="BFO160" s="937"/>
      <c r="BFP160" s="937"/>
      <c r="BFQ160" s="937"/>
      <c r="BFR160" s="937"/>
      <c r="BFS160" s="937"/>
      <c r="BFT160" s="937"/>
      <c r="BFU160" s="937"/>
      <c r="BFV160" s="937"/>
      <c r="BFW160" s="937"/>
      <c r="BFX160" s="937"/>
      <c r="BFY160" s="937"/>
      <c r="BFZ160" s="937"/>
      <c r="BGA160" s="937"/>
      <c r="BGB160" s="937"/>
      <c r="BGC160" s="937"/>
      <c r="BGD160" s="937"/>
      <c r="BGE160" s="937"/>
      <c r="BGF160" s="937"/>
      <c r="BGG160" s="937"/>
      <c r="BGH160" s="937"/>
      <c r="BGI160" s="937"/>
      <c r="BGJ160" s="937"/>
      <c r="BGK160" s="937"/>
      <c r="BGL160" s="937"/>
      <c r="BGM160" s="937"/>
      <c r="BGN160" s="937"/>
      <c r="BGO160" s="937"/>
      <c r="BGP160" s="937"/>
      <c r="BGQ160" s="937"/>
      <c r="BGR160" s="937"/>
      <c r="BGS160" s="937"/>
      <c r="BGT160" s="937"/>
      <c r="BGU160" s="937"/>
      <c r="BGV160" s="937"/>
      <c r="BGW160" s="937"/>
      <c r="BGX160" s="937"/>
      <c r="BGY160" s="937"/>
      <c r="BGZ160" s="937"/>
      <c r="BHA160" s="937"/>
      <c r="BHB160" s="937"/>
      <c r="BHC160" s="937"/>
      <c r="BHD160" s="937"/>
      <c r="BHE160" s="937"/>
      <c r="BHF160" s="937"/>
      <c r="BHG160" s="937"/>
      <c r="BHH160" s="937"/>
      <c r="BHI160" s="937"/>
      <c r="BHJ160" s="937"/>
      <c r="BHK160" s="937"/>
      <c r="BHL160" s="937"/>
      <c r="BHM160" s="937"/>
      <c r="BHN160" s="937"/>
      <c r="BHO160" s="937"/>
      <c r="BHP160" s="937"/>
      <c r="BHQ160" s="937"/>
      <c r="BHR160" s="937"/>
      <c r="BHS160" s="937"/>
      <c r="BHT160" s="937"/>
      <c r="BHU160" s="937"/>
      <c r="BHV160" s="937"/>
      <c r="BHW160" s="937"/>
      <c r="BHX160" s="937"/>
      <c r="BHY160" s="937"/>
      <c r="BHZ160" s="937"/>
      <c r="BIA160" s="937"/>
      <c r="BIB160" s="937"/>
      <c r="BIC160" s="937"/>
      <c r="BID160" s="937"/>
      <c r="BIE160" s="937"/>
      <c r="BIF160" s="937"/>
      <c r="BIG160" s="937"/>
      <c r="BIH160" s="937"/>
      <c r="BII160" s="937"/>
      <c r="BIJ160" s="937"/>
      <c r="BIK160" s="937"/>
      <c r="BIL160" s="937"/>
      <c r="BIM160" s="937"/>
      <c r="BIN160" s="937"/>
      <c r="BIO160" s="937"/>
      <c r="BIP160" s="937"/>
      <c r="BIQ160" s="937"/>
      <c r="BIR160" s="937"/>
      <c r="BIS160" s="937"/>
      <c r="BIT160" s="937"/>
      <c r="BIU160" s="937"/>
      <c r="BIV160" s="937"/>
      <c r="BIW160" s="937"/>
      <c r="BIX160" s="937"/>
      <c r="BIY160" s="937"/>
      <c r="BIZ160" s="937"/>
      <c r="BJA160" s="937"/>
      <c r="BJB160" s="937"/>
      <c r="BJC160" s="937"/>
      <c r="BJD160" s="937"/>
      <c r="BJE160" s="937"/>
      <c r="BJF160" s="937"/>
      <c r="BJG160" s="937"/>
      <c r="BJH160" s="937"/>
      <c r="BJI160" s="937"/>
      <c r="BJJ160" s="937"/>
      <c r="BJK160" s="937"/>
      <c r="BJL160" s="937"/>
      <c r="BJM160" s="937"/>
      <c r="BJN160" s="937"/>
      <c r="BJO160" s="937"/>
      <c r="BJP160" s="937"/>
      <c r="BJQ160" s="937"/>
      <c r="BJR160" s="937"/>
      <c r="BJS160" s="937"/>
      <c r="BJT160" s="937"/>
      <c r="BJU160" s="937"/>
      <c r="BJV160" s="937"/>
      <c r="BJW160" s="937"/>
      <c r="BJX160" s="937"/>
      <c r="BJY160" s="937"/>
      <c r="BJZ160" s="937"/>
      <c r="BKA160" s="937"/>
      <c r="BKB160" s="937"/>
      <c r="BKC160" s="937"/>
      <c r="BKD160" s="937"/>
      <c r="BKE160" s="937"/>
      <c r="BKF160" s="937"/>
      <c r="BKG160" s="937"/>
      <c r="BKH160" s="937"/>
      <c r="BKI160" s="937"/>
      <c r="BKJ160" s="937"/>
      <c r="BKK160" s="937"/>
      <c r="BKL160" s="937"/>
      <c r="BKM160" s="937"/>
      <c r="BKN160" s="937"/>
      <c r="BKO160" s="937"/>
      <c r="BKP160" s="937"/>
      <c r="BKQ160" s="937"/>
      <c r="BKR160" s="937"/>
      <c r="BKS160" s="937"/>
      <c r="BKT160" s="937"/>
      <c r="BKU160" s="937"/>
      <c r="BKV160" s="937"/>
      <c r="BKW160" s="937"/>
      <c r="BKX160" s="937"/>
      <c r="BKY160" s="937"/>
      <c r="BKZ160" s="937"/>
      <c r="BLA160" s="937"/>
      <c r="BLB160" s="937"/>
      <c r="BLC160" s="937"/>
      <c r="BLD160" s="937"/>
      <c r="BLE160" s="937"/>
      <c r="BLF160" s="937"/>
      <c r="BLG160" s="937"/>
      <c r="BLH160" s="937"/>
      <c r="BLI160" s="937"/>
      <c r="BLJ160" s="937"/>
      <c r="BLK160" s="937"/>
      <c r="BLL160" s="937"/>
      <c r="BLM160" s="937"/>
      <c r="BLN160" s="937"/>
      <c r="BLO160" s="937"/>
      <c r="BLP160" s="937"/>
      <c r="BLQ160" s="937"/>
      <c r="BLR160" s="937"/>
      <c r="BLS160" s="937"/>
      <c r="BLT160" s="937"/>
      <c r="BLU160" s="937"/>
      <c r="BLV160" s="937"/>
      <c r="BLW160" s="937"/>
      <c r="BLX160" s="937"/>
      <c r="BLY160" s="937"/>
      <c r="BLZ160" s="937"/>
      <c r="BMA160" s="937"/>
      <c r="BMB160" s="937"/>
      <c r="BMC160" s="937"/>
      <c r="BMD160" s="937"/>
      <c r="BME160" s="937"/>
      <c r="BMF160" s="937"/>
      <c r="BMG160" s="937"/>
      <c r="BMH160" s="937"/>
      <c r="BMI160" s="937"/>
      <c r="BMJ160" s="937"/>
      <c r="BMK160" s="937"/>
      <c r="BML160" s="937"/>
      <c r="BMM160" s="937"/>
      <c r="BMN160" s="937"/>
      <c r="BMO160" s="937"/>
      <c r="BMP160" s="937"/>
      <c r="BMQ160" s="937"/>
      <c r="BMR160" s="937"/>
      <c r="BMS160" s="937"/>
      <c r="BMT160" s="937"/>
      <c r="BMU160" s="937"/>
      <c r="BMV160" s="937"/>
      <c r="BMW160" s="937"/>
      <c r="BMX160" s="937"/>
      <c r="BMY160" s="937"/>
      <c r="BMZ160" s="937"/>
      <c r="BNA160" s="937"/>
      <c r="BNB160" s="937"/>
      <c r="BNC160" s="937"/>
      <c r="BND160" s="937"/>
      <c r="BNE160" s="937"/>
      <c r="BNF160" s="937"/>
      <c r="BNG160" s="937"/>
      <c r="BNH160" s="937"/>
      <c r="BNI160" s="937"/>
      <c r="BNJ160" s="937"/>
      <c r="BNK160" s="937"/>
      <c r="BNL160" s="937"/>
      <c r="BNM160" s="937"/>
      <c r="BNN160" s="937"/>
      <c r="BNO160" s="937"/>
      <c r="BNP160" s="937"/>
      <c r="BNQ160" s="937"/>
      <c r="BNR160" s="937"/>
      <c r="BNS160" s="937"/>
      <c r="BNT160" s="937"/>
      <c r="BNU160" s="937"/>
      <c r="BNV160" s="937"/>
      <c r="BNW160" s="937"/>
      <c r="BNX160" s="937"/>
      <c r="BNY160" s="937"/>
      <c r="BNZ160" s="937"/>
      <c r="BOA160" s="937"/>
      <c r="BOB160" s="937"/>
      <c r="BOC160" s="937"/>
      <c r="BOD160" s="937"/>
      <c r="BOE160" s="937"/>
      <c r="BOF160" s="937"/>
      <c r="BOG160" s="937"/>
      <c r="BOH160" s="937"/>
      <c r="BOI160" s="937"/>
      <c r="BOJ160" s="937"/>
      <c r="BOK160" s="937"/>
      <c r="BOL160" s="937"/>
      <c r="BOM160" s="937"/>
      <c r="BON160" s="937"/>
      <c r="BOO160" s="937"/>
      <c r="BOP160" s="937"/>
      <c r="BOQ160" s="937"/>
      <c r="BOR160" s="937"/>
      <c r="BOS160" s="937"/>
      <c r="BOT160" s="937"/>
      <c r="BOU160" s="937"/>
      <c r="BOV160" s="937"/>
      <c r="BOW160" s="937"/>
      <c r="BOX160" s="937"/>
      <c r="BOY160" s="937"/>
      <c r="BOZ160" s="937"/>
      <c r="BPA160" s="937"/>
      <c r="BPB160" s="937"/>
      <c r="BPC160" s="937"/>
      <c r="BPD160" s="937"/>
      <c r="BPE160" s="937"/>
      <c r="BPF160" s="937"/>
      <c r="BPG160" s="937"/>
      <c r="BPH160" s="937"/>
      <c r="BPI160" s="937"/>
      <c r="BPJ160" s="937"/>
      <c r="BPK160" s="937"/>
      <c r="BPL160" s="937"/>
      <c r="BPM160" s="937"/>
      <c r="BPN160" s="937"/>
      <c r="BPO160" s="937"/>
      <c r="BPP160" s="937"/>
      <c r="BPQ160" s="937"/>
      <c r="BPR160" s="937"/>
      <c r="BPS160" s="937"/>
      <c r="BPT160" s="937"/>
      <c r="BPU160" s="937"/>
      <c r="BPV160" s="937"/>
      <c r="BPW160" s="937"/>
      <c r="BPX160" s="937"/>
      <c r="BPY160" s="937"/>
      <c r="BPZ160" s="937"/>
      <c r="BQA160" s="937"/>
      <c r="BQB160" s="937"/>
      <c r="BQC160" s="937"/>
      <c r="BQD160" s="937"/>
      <c r="BQE160" s="937"/>
      <c r="BQF160" s="937"/>
      <c r="BQG160" s="937"/>
      <c r="BQH160" s="937"/>
      <c r="BQI160" s="937"/>
      <c r="BQJ160" s="937"/>
      <c r="BQK160" s="937"/>
      <c r="BQL160" s="937"/>
      <c r="BQM160" s="937"/>
      <c r="BQN160" s="937"/>
      <c r="BQO160" s="937"/>
      <c r="BQP160" s="937"/>
      <c r="BQQ160" s="937"/>
      <c r="BQR160" s="937"/>
      <c r="BQS160" s="937"/>
      <c r="BQT160" s="937"/>
      <c r="BQU160" s="937"/>
      <c r="BQV160" s="937"/>
      <c r="BQW160" s="937"/>
      <c r="BQX160" s="937"/>
      <c r="BQY160" s="937"/>
      <c r="BQZ160" s="937"/>
      <c r="BRA160" s="937"/>
      <c r="BRB160" s="937"/>
      <c r="BRC160" s="937"/>
      <c r="BRD160" s="937"/>
      <c r="BRE160" s="937"/>
      <c r="BRF160" s="937"/>
      <c r="BRG160" s="937"/>
      <c r="BRH160" s="937"/>
      <c r="BRI160" s="937"/>
      <c r="BRJ160" s="937"/>
      <c r="BRK160" s="937"/>
      <c r="BRL160" s="937"/>
      <c r="BRM160" s="937"/>
      <c r="BRN160" s="937"/>
      <c r="BRO160" s="937"/>
      <c r="BRP160" s="937"/>
      <c r="BRQ160" s="937"/>
      <c r="BRR160" s="937"/>
      <c r="BRS160" s="937"/>
      <c r="BRT160" s="937"/>
      <c r="BRU160" s="937"/>
      <c r="BRV160" s="937"/>
      <c r="BRW160" s="937"/>
      <c r="BRX160" s="937"/>
      <c r="BRY160" s="937"/>
      <c r="BRZ160" s="937"/>
      <c r="BSA160" s="937"/>
      <c r="BSB160" s="937"/>
      <c r="BSC160" s="937"/>
      <c r="BSD160" s="937"/>
      <c r="BSE160" s="937"/>
      <c r="BSF160" s="937"/>
      <c r="BSG160" s="937"/>
      <c r="BSH160" s="937"/>
      <c r="BSI160" s="937"/>
      <c r="BSJ160" s="937"/>
      <c r="BSK160" s="937"/>
      <c r="BSL160" s="937"/>
      <c r="BSM160" s="937"/>
      <c r="BSN160" s="937"/>
      <c r="BSO160" s="937"/>
      <c r="BSP160" s="937"/>
      <c r="BSQ160" s="937"/>
      <c r="BSR160" s="937"/>
      <c r="BSS160" s="937"/>
      <c r="BST160" s="937"/>
      <c r="BSU160" s="937"/>
      <c r="BSV160" s="937"/>
      <c r="BSW160" s="937"/>
      <c r="BSX160" s="937"/>
      <c r="BSY160" s="937"/>
      <c r="BSZ160" s="937"/>
      <c r="BTA160" s="937"/>
      <c r="BTB160" s="937"/>
      <c r="BTC160" s="937"/>
      <c r="BTD160" s="937"/>
      <c r="BTE160" s="937"/>
      <c r="BTF160" s="937"/>
      <c r="BTG160" s="937"/>
      <c r="BTH160" s="937"/>
      <c r="BTI160" s="937"/>
      <c r="BTJ160" s="937"/>
      <c r="BTK160" s="937"/>
      <c r="BTL160" s="937"/>
      <c r="BTM160" s="937"/>
      <c r="BTN160" s="937"/>
      <c r="BTO160" s="937"/>
      <c r="BTP160" s="937"/>
      <c r="BTQ160" s="937"/>
      <c r="BTR160" s="937"/>
      <c r="BTS160" s="937"/>
      <c r="BTT160" s="937"/>
      <c r="BTU160" s="937"/>
      <c r="BTV160" s="937"/>
      <c r="BTW160" s="937"/>
      <c r="BTX160" s="937"/>
      <c r="BTY160" s="937"/>
      <c r="BTZ160" s="937"/>
      <c r="BUA160" s="937"/>
      <c r="BUB160" s="937"/>
      <c r="BUC160" s="937"/>
      <c r="BUD160" s="937"/>
      <c r="BUE160" s="937"/>
      <c r="BUF160" s="937"/>
      <c r="BUG160" s="937"/>
      <c r="BUH160" s="937"/>
      <c r="BUI160" s="937"/>
      <c r="BUJ160" s="937"/>
      <c r="BUK160" s="937"/>
      <c r="BUL160" s="937"/>
      <c r="BUM160" s="937"/>
      <c r="BUN160" s="937"/>
      <c r="BUO160" s="937"/>
      <c r="BUP160" s="937"/>
      <c r="BUQ160" s="937"/>
      <c r="BUR160" s="937"/>
      <c r="BUS160" s="937"/>
      <c r="BUT160" s="937"/>
      <c r="BUU160" s="937"/>
      <c r="BUV160" s="937"/>
      <c r="BUW160" s="937"/>
      <c r="BUX160" s="937"/>
      <c r="BUY160" s="937"/>
      <c r="BUZ160" s="937"/>
      <c r="BVA160" s="937"/>
      <c r="BVB160" s="937"/>
      <c r="BVC160" s="937"/>
      <c r="BVD160" s="937"/>
      <c r="BVE160" s="937"/>
      <c r="BVF160" s="937"/>
      <c r="BVG160" s="937"/>
      <c r="BVH160" s="937"/>
      <c r="BVI160" s="937"/>
      <c r="BVJ160" s="937"/>
      <c r="BVK160" s="937"/>
      <c r="BVL160" s="937"/>
      <c r="BVM160" s="937"/>
      <c r="BVN160" s="937"/>
      <c r="BVO160" s="937"/>
      <c r="BVP160" s="937"/>
      <c r="BVQ160" s="937"/>
      <c r="BVR160" s="937"/>
      <c r="BVS160" s="937"/>
      <c r="BVT160" s="937"/>
      <c r="BVU160" s="937"/>
      <c r="BVV160" s="937"/>
      <c r="BVW160" s="937"/>
      <c r="BVX160" s="937"/>
      <c r="BVY160" s="937"/>
      <c r="BVZ160" s="937"/>
      <c r="BWA160" s="937"/>
      <c r="BWB160" s="937"/>
      <c r="BWC160" s="937"/>
      <c r="BWD160" s="937"/>
      <c r="BWE160" s="937"/>
      <c r="BWF160" s="937"/>
      <c r="BWG160" s="937"/>
      <c r="BWH160" s="937"/>
      <c r="BWI160" s="937"/>
      <c r="BWJ160" s="937"/>
      <c r="BWK160" s="937"/>
      <c r="BWL160" s="937"/>
      <c r="BWM160" s="937"/>
      <c r="BWN160" s="937"/>
      <c r="BWO160" s="937"/>
      <c r="BWP160" s="937"/>
      <c r="BWQ160" s="937"/>
      <c r="BWR160" s="937"/>
      <c r="BWS160" s="937"/>
      <c r="BWT160" s="937"/>
      <c r="BWU160" s="937"/>
      <c r="BWV160" s="937"/>
      <c r="BWW160" s="937"/>
      <c r="BWX160" s="937"/>
      <c r="BWY160" s="937"/>
      <c r="BWZ160" s="937"/>
      <c r="BXA160" s="937"/>
      <c r="BXB160" s="937"/>
      <c r="BXC160" s="937"/>
      <c r="BXD160" s="937"/>
      <c r="BXE160" s="937"/>
      <c r="BXF160" s="937"/>
      <c r="BXG160" s="937"/>
      <c r="BXH160" s="937"/>
      <c r="BXI160" s="937"/>
      <c r="BXJ160" s="937"/>
      <c r="BXK160" s="937"/>
      <c r="BXL160" s="937"/>
      <c r="BXM160" s="937"/>
      <c r="BXN160" s="937"/>
      <c r="BXO160" s="937"/>
      <c r="BXP160" s="937"/>
      <c r="BXQ160" s="937"/>
      <c r="BXR160" s="937"/>
      <c r="BXS160" s="937"/>
      <c r="BXT160" s="937"/>
      <c r="BXU160" s="937"/>
      <c r="BXV160" s="937"/>
      <c r="BXW160" s="937"/>
      <c r="BXX160" s="937"/>
      <c r="BXY160" s="937"/>
      <c r="BXZ160" s="937"/>
      <c r="BYA160" s="937"/>
      <c r="BYB160" s="937"/>
      <c r="BYC160" s="937"/>
      <c r="BYD160" s="937"/>
      <c r="BYE160" s="937"/>
      <c r="BYF160" s="937"/>
      <c r="BYG160" s="937"/>
      <c r="BYH160" s="937"/>
      <c r="BYI160" s="937"/>
      <c r="BYJ160" s="937"/>
      <c r="BYK160" s="937"/>
      <c r="BYL160" s="937"/>
      <c r="BYM160" s="937"/>
      <c r="BYN160" s="937"/>
      <c r="BYO160" s="937"/>
      <c r="BYP160" s="937"/>
      <c r="BYQ160" s="937"/>
      <c r="BYR160" s="937"/>
      <c r="BYS160" s="937"/>
      <c r="BYT160" s="937"/>
      <c r="BYU160" s="937"/>
      <c r="BYV160" s="937"/>
      <c r="BYW160" s="937"/>
      <c r="BYX160" s="937"/>
      <c r="BYY160" s="937"/>
      <c r="BYZ160" s="937"/>
      <c r="BZA160" s="937"/>
      <c r="BZB160" s="937"/>
      <c r="BZC160" s="937"/>
      <c r="BZD160" s="937"/>
      <c r="BZE160" s="937"/>
      <c r="BZF160" s="937"/>
      <c r="BZG160" s="937"/>
      <c r="BZH160" s="937"/>
      <c r="BZI160" s="937"/>
      <c r="BZJ160" s="937"/>
      <c r="BZK160" s="937"/>
      <c r="BZL160" s="937"/>
      <c r="BZM160" s="937"/>
      <c r="BZN160" s="937"/>
      <c r="BZO160" s="937"/>
      <c r="BZP160" s="937"/>
      <c r="BZQ160" s="937"/>
      <c r="BZR160" s="937"/>
      <c r="BZS160" s="937"/>
      <c r="BZT160" s="937"/>
      <c r="BZU160" s="937"/>
      <c r="BZV160" s="937"/>
      <c r="BZW160" s="937"/>
      <c r="BZX160" s="937"/>
      <c r="BZY160" s="937"/>
      <c r="BZZ160" s="937"/>
      <c r="CAA160" s="937"/>
      <c r="CAB160" s="937"/>
      <c r="CAC160" s="937"/>
      <c r="CAD160" s="937"/>
      <c r="CAE160" s="937"/>
      <c r="CAF160" s="937"/>
      <c r="CAG160" s="937"/>
      <c r="CAH160" s="937"/>
      <c r="CAI160" s="937"/>
      <c r="CAJ160" s="937"/>
      <c r="CAK160" s="937"/>
      <c r="CAL160" s="937"/>
      <c r="CAM160" s="937"/>
      <c r="CAN160" s="937"/>
      <c r="CAO160" s="937"/>
      <c r="CAP160" s="937"/>
      <c r="CAQ160" s="937"/>
      <c r="CAR160" s="937"/>
      <c r="CAS160" s="937"/>
      <c r="CAT160" s="937"/>
      <c r="CAU160" s="937"/>
      <c r="CAV160" s="937"/>
      <c r="CAW160" s="937"/>
      <c r="CAX160" s="937"/>
      <c r="CAY160" s="937"/>
      <c r="CAZ160" s="937"/>
      <c r="CBA160" s="937"/>
      <c r="CBB160" s="937"/>
      <c r="CBC160" s="937"/>
      <c r="CBD160" s="937"/>
      <c r="CBE160" s="937"/>
      <c r="CBF160" s="937"/>
      <c r="CBG160" s="937"/>
      <c r="CBH160" s="937"/>
      <c r="CBI160" s="937"/>
      <c r="CBJ160" s="937"/>
      <c r="CBK160" s="937"/>
      <c r="CBL160" s="937"/>
      <c r="CBM160" s="937"/>
      <c r="CBN160" s="937"/>
      <c r="CBO160" s="937"/>
      <c r="CBP160" s="937"/>
      <c r="CBQ160" s="937"/>
      <c r="CBR160" s="937"/>
      <c r="CBS160" s="937"/>
      <c r="CBT160" s="937"/>
      <c r="CBU160" s="937"/>
      <c r="CBV160" s="937"/>
      <c r="CBW160" s="937"/>
      <c r="CBX160" s="937"/>
      <c r="CBY160" s="937"/>
      <c r="CBZ160" s="937"/>
      <c r="CCA160" s="937"/>
      <c r="CCB160" s="937"/>
      <c r="CCC160" s="937"/>
      <c r="CCD160" s="937"/>
      <c r="CCE160" s="937"/>
      <c r="CCF160" s="937"/>
      <c r="CCG160" s="937"/>
      <c r="CCH160" s="937"/>
      <c r="CCI160" s="937"/>
      <c r="CCJ160" s="937"/>
      <c r="CCK160" s="937"/>
      <c r="CCL160" s="937"/>
      <c r="CCM160" s="937"/>
      <c r="CCN160" s="937"/>
      <c r="CCO160" s="937"/>
      <c r="CCP160" s="937"/>
      <c r="CCQ160" s="937"/>
      <c r="CCR160" s="937"/>
      <c r="CCS160" s="937"/>
      <c r="CCT160" s="937"/>
      <c r="CCU160" s="937"/>
      <c r="CCV160" s="937"/>
      <c r="CCW160" s="937"/>
      <c r="CCX160" s="937"/>
      <c r="CCY160" s="937"/>
      <c r="CCZ160" s="937"/>
      <c r="CDA160" s="937"/>
      <c r="CDB160" s="937"/>
      <c r="CDC160" s="937"/>
      <c r="CDD160" s="937"/>
      <c r="CDE160" s="937"/>
      <c r="CDF160" s="937"/>
      <c r="CDG160" s="937"/>
      <c r="CDH160" s="937"/>
      <c r="CDI160" s="937"/>
      <c r="CDJ160" s="937"/>
      <c r="CDK160" s="937"/>
      <c r="CDL160" s="937"/>
      <c r="CDM160" s="937"/>
      <c r="CDN160" s="937"/>
      <c r="CDO160" s="937"/>
      <c r="CDP160" s="937"/>
      <c r="CDQ160" s="937"/>
      <c r="CDR160" s="937"/>
      <c r="CDS160" s="937"/>
      <c r="CDT160" s="937"/>
      <c r="CDU160" s="937"/>
      <c r="CDV160" s="937"/>
      <c r="CDW160" s="937"/>
      <c r="CDX160" s="937"/>
      <c r="CDY160" s="937"/>
      <c r="CDZ160" s="937"/>
      <c r="CEA160" s="937"/>
      <c r="CEB160" s="937"/>
      <c r="CEC160" s="937"/>
      <c r="CED160" s="937"/>
      <c r="CEE160" s="937"/>
      <c r="CEF160" s="937"/>
      <c r="CEG160" s="937"/>
      <c r="CEH160" s="937"/>
      <c r="CEI160" s="937"/>
      <c r="CEJ160" s="937"/>
      <c r="CEK160" s="937"/>
      <c r="CEL160" s="937"/>
      <c r="CEM160" s="937"/>
      <c r="CEN160" s="937"/>
      <c r="CEO160" s="937"/>
      <c r="CEP160" s="937"/>
      <c r="CEQ160" s="937"/>
      <c r="CER160" s="937"/>
      <c r="CES160" s="937"/>
      <c r="CET160" s="937"/>
      <c r="CEU160" s="937"/>
      <c r="CEV160" s="937"/>
      <c r="CEW160" s="937"/>
      <c r="CEX160" s="937"/>
      <c r="CEY160" s="937"/>
      <c r="CEZ160" s="937"/>
      <c r="CFA160" s="937"/>
      <c r="CFB160" s="937"/>
      <c r="CFC160" s="937"/>
      <c r="CFD160" s="937"/>
      <c r="CFE160" s="937"/>
      <c r="CFF160" s="937"/>
      <c r="CFG160" s="937"/>
      <c r="CFH160" s="937"/>
      <c r="CFI160" s="937"/>
      <c r="CFJ160" s="937"/>
      <c r="CFK160" s="937"/>
      <c r="CFL160" s="937"/>
      <c r="CFM160" s="937"/>
      <c r="CFN160" s="937"/>
      <c r="CFO160" s="937"/>
      <c r="CFP160" s="937"/>
      <c r="CFQ160" s="937"/>
      <c r="CFR160" s="937"/>
      <c r="CFS160" s="937"/>
      <c r="CFT160" s="937"/>
      <c r="CFU160" s="937"/>
      <c r="CFV160" s="937"/>
      <c r="CFW160" s="937"/>
      <c r="CFX160" s="937"/>
      <c r="CFY160" s="937"/>
      <c r="CFZ160" s="937"/>
      <c r="CGA160" s="937"/>
      <c r="CGB160" s="937"/>
      <c r="CGC160" s="937"/>
      <c r="CGD160" s="937"/>
      <c r="CGE160" s="937"/>
      <c r="CGF160" s="937"/>
      <c r="CGG160" s="937"/>
      <c r="CGH160" s="937"/>
      <c r="CGI160" s="937"/>
      <c r="CGJ160" s="937"/>
      <c r="CGK160" s="937"/>
      <c r="CGL160" s="937"/>
      <c r="CGM160" s="937"/>
      <c r="CGN160" s="937"/>
      <c r="CGO160" s="937"/>
      <c r="CGP160" s="937"/>
      <c r="CGQ160" s="937"/>
      <c r="CGR160" s="937"/>
      <c r="CGS160" s="937"/>
      <c r="CGT160" s="937"/>
      <c r="CGU160" s="937"/>
      <c r="CGV160" s="937"/>
      <c r="CGW160" s="937"/>
      <c r="CGX160" s="937"/>
      <c r="CGY160" s="937"/>
      <c r="CGZ160" s="937"/>
      <c r="CHA160" s="937"/>
      <c r="CHB160" s="937"/>
      <c r="CHC160" s="937"/>
      <c r="CHD160" s="937"/>
      <c r="CHE160" s="937"/>
      <c r="CHF160" s="937"/>
      <c r="CHG160" s="937"/>
      <c r="CHH160" s="937"/>
      <c r="CHI160" s="937"/>
      <c r="CHJ160" s="937"/>
      <c r="CHK160" s="937"/>
      <c r="CHL160" s="937"/>
      <c r="CHM160" s="937"/>
      <c r="CHN160" s="937"/>
      <c r="CHO160" s="937"/>
      <c r="CHP160" s="937"/>
      <c r="CHQ160" s="937"/>
      <c r="CHR160" s="937"/>
      <c r="CHS160" s="937"/>
      <c r="CHT160" s="937"/>
      <c r="CHU160" s="937"/>
      <c r="CHV160" s="937"/>
      <c r="CHW160" s="937"/>
      <c r="CHX160" s="937"/>
      <c r="CHY160" s="937"/>
      <c r="CHZ160" s="937"/>
      <c r="CIA160" s="937"/>
      <c r="CIB160" s="937"/>
      <c r="CIC160" s="937"/>
      <c r="CID160" s="937"/>
      <c r="CIE160" s="937"/>
      <c r="CIF160" s="937"/>
      <c r="CIG160" s="937"/>
      <c r="CIH160" s="937"/>
      <c r="CII160" s="937"/>
      <c r="CIJ160" s="937"/>
      <c r="CIK160" s="937"/>
      <c r="CIL160" s="937"/>
      <c r="CIM160" s="937"/>
      <c r="CIN160" s="937"/>
      <c r="CIO160" s="937"/>
      <c r="CIP160" s="937"/>
      <c r="CIQ160" s="937"/>
      <c r="CIR160" s="937"/>
      <c r="CIS160" s="937"/>
      <c r="CIT160" s="937"/>
      <c r="CIU160" s="937"/>
      <c r="CIV160" s="937"/>
      <c r="CIW160" s="937"/>
      <c r="CIX160" s="937"/>
      <c r="CIY160" s="937"/>
      <c r="CIZ160" s="937"/>
      <c r="CJA160" s="937"/>
      <c r="CJB160" s="937"/>
      <c r="CJC160" s="937"/>
      <c r="CJD160" s="937"/>
      <c r="CJE160" s="937"/>
      <c r="CJF160" s="937"/>
      <c r="CJG160" s="937"/>
      <c r="CJH160" s="937"/>
      <c r="CJI160" s="937"/>
      <c r="CJJ160" s="937"/>
      <c r="CJK160" s="937"/>
      <c r="CJL160" s="937"/>
      <c r="CJM160" s="937"/>
      <c r="CJN160" s="937"/>
      <c r="CJO160" s="937"/>
      <c r="CJP160" s="937"/>
      <c r="CJQ160" s="937"/>
      <c r="CJR160" s="937"/>
      <c r="CJS160" s="937"/>
      <c r="CJT160" s="937"/>
      <c r="CJU160" s="937"/>
      <c r="CJV160" s="937"/>
      <c r="CJW160" s="937"/>
      <c r="CJX160" s="937"/>
      <c r="CJY160" s="937"/>
      <c r="CJZ160" s="937"/>
      <c r="CKA160" s="937"/>
      <c r="CKB160" s="937"/>
      <c r="CKC160" s="937"/>
      <c r="CKD160" s="937"/>
      <c r="CKE160" s="937"/>
      <c r="CKF160" s="937"/>
      <c r="CKG160" s="937"/>
      <c r="CKH160" s="937"/>
      <c r="CKI160" s="937"/>
      <c r="CKJ160" s="937"/>
      <c r="CKK160" s="937"/>
      <c r="CKL160" s="937"/>
      <c r="CKM160" s="937"/>
      <c r="CKN160" s="937"/>
      <c r="CKO160" s="937"/>
      <c r="CKP160" s="937"/>
      <c r="CKQ160" s="937"/>
      <c r="CKR160" s="937"/>
      <c r="CKS160" s="937"/>
      <c r="CKT160" s="937"/>
      <c r="CKU160" s="937"/>
      <c r="CKV160" s="937"/>
      <c r="CKW160" s="937"/>
      <c r="CKX160" s="937"/>
      <c r="CKY160" s="937"/>
      <c r="CKZ160" s="937"/>
      <c r="CLA160" s="937"/>
      <c r="CLB160" s="937"/>
      <c r="CLC160" s="937"/>
      <c r="CLD160" s="937"/>
      <c r="CLE160" s="937"/>
      <c r="CLF160" s="937"/>
      <c r="CLG160" s="937"/>
      <c r="CLH160" s="937"/>
      <c r="CLI160" s="937"/>
      <c r="CLJ160" s="937"/>
      <c r="CLK160" s="937"/>
      <c r="CLL160" s="937"/>
      <c r="CLM160" s="937"/>
      <c r="CLN160" s="937"/>
      <c r="CLO160" s="937"/>
      <c r="CLP160" s="937"/>
      <c r="CLQ160" s="937"/>
      <c r="CLR160" s="937"/>
      <c r="CLS160" s="937"/>
      <c r="CLT160" s="937"/>
      <c r="CLU160" s="937"/>
      <c r="CLV160" s="937"/>
      <c r="CLW160" s="937"/>
      <c r="CLX160" s="937"/>
      <c r="CLY160" s="937"/>
      <c r="CLZ160" s="937"/>
      <c r="CMA160" s="937"/>
      <c r="CMB160" s="937"/>
      <c r="CMC160" s="937"/>
      <c r="CMD160" s="937"/>
      <c r="CME160" s="937"/>
      <c r="CMF160" s="937"/>
      <c r="CMG160" s="937"/>
      <c r="CMH160" s="937"/>
      <c r="CMI160" s="937"/>
      <c r="CMJ160" s="937"/>
      <c r="CMK160" s="937"/>
      <c r="CML160" s="937"/>
      <c r="CMM160" s="937"/>
      <c r="CMN160" s="937"/>
      <c r="CMO160" s="937"/>
      <c r="CMP160" s="937"/>
      <c r="CMQ160" s="937"/>
      <c r="CMR160" s="937"/>
      <c r="CMS160" s="937"/>
      <c r="CMT160" s="937"/>
      <c r="CMU160" s="937"/>
      <c r="CMV160" s="937"/>
      <c r="CMW160" s="937"/>
      <c r="CMX160" s="937"/>
      <c r="CMY160" s="937"/>
      <c r="CMZ160" s="937"/>
      <c r="CNA160" s="937"/>
      <c r="CNB160" s="937"/>
      <c r="CNC160" s="937"/>
      <c r="CND160" s="937"/>
      <c r="CNE160" s="937"/>
      <c r="CNF160" s="937"/>
      <c r="CNG160" s="937"/>
      <c r="CNH160" s="937"/>
      <c r="CNI160" s="937"/>
      <c r="CNJ160" s="937"/>
      <c r="CNK160" s="937"/>
      <c r="CNL160" s="937"/>
      <c r="CNM160" s="937"/>
      <c r="CNN160" s="937"/>
      <c r="CNO160" s="937"/>
      <c r="CNP160" s="937"/>
      <c r="CNQ160" s="937"/>
      <c r="CNR160" s="937"/>
      <c r="CNS160" s="937"/>
      <c r="CNT160" s="937"/>
      <c r="CNU160" s="937"/>
      <c r="CNV160" s="937"/>
      <c r="CNW160" s="937"/>
      <c r="CNX160" s="937"/>
      <c r="CNY160" s="937"/>
      <c r="CNZ160" s="937"/>
      <c r="COA160" s="937"/>
      <c r="COB160" s="937"/>
      <c r="COC160" s="937"/>
      <c r="COD160" s="937"/>
      <c r="COE160" s="937"/>
      <c r="COF160" s="937"/>
      <c r="COG160" s="937"/>
      <c r="COH160" s="937"/>
      <c r="COI160" s="937"/>
      <c r="COJ160" s="937"/>
      <c r="COK160" s="937"/>
      <c r="COL160" s="937"/>
      <c r="COM160" s="937"/>
      <c r="CON160" s="937"/>
      <c r="COO160" s="937"/>
      <c r="COP160" s="937"/>
      <c r="COQ160" s="937"/>
      <c r="COR160" s="937"/>
      <c r="COS160" s="937"/>
      <c r="COT160" s="937"/>
      <c r="COU160" s="937"/>
      <c r="COV160" s="937"/>
      <c r="COW160" s="937"/>
      <c r="COX160" s="937"/>
      <c r="COY160" s="937"/>
      <c r="COZ160" s="937"/>
      <c r="CPA160" s="937"/>
      <c r="CPB160" s="937"/>
      <c r="CPC160" s="937"/>
      <c r="CPD160" s="937"/>
      <c r="CPE160" s="937"/>
      <c r="CPF160" s="937"/>
      <c r="CPG160" s="937"/>
      <c r="CPH160" s="937"/>
      <c r="CPI160" s="937"/>
      <c r="CPJ160" s="937"/>
      <c r="CPK160" s="937"/>
      <c r="CPL160" s="937"/>
      <c r="CPM160" s="937"/>
      <c r="CPN160" s="937"/>
      <c r="CPO160" s="937"/>
      <c r="CPP160" s="937"/>
      <c r="CPQ160" s="937"/>
      <c r="CPR160" s="937"/>
      <c r="CPS160" s="937"/>
      <c r="CPT160" s="937"/>
      <c r="CPU160" s="937"/>
      <c r="CPV160" s="937"/>
      <c r="CPW160" s="937"/>
      <c r="CPX160" s="937"/>
      <c r="CPY160" s="937"/>
      <c r="CPZ160" s="937"/>
      <c r="CQA160" s="937"/>
      <c r="CQB160" s="937"/>
      <c r="CQC160" s="937"/>
      <c r="CQD160" s="937"/>
      <c r="CQE160" s="937"/>
      <c r="CQF160" s="937"/>
      <c r="CQG160" s="937"/>
      <c r="CQH160" s="937"/>
      <c r="CQI160" s="937"/>
      <c r="CQJ160" s="937"/>
      <c r="CQK160" s="937"/>
      <c r="CQL160" s="937"/>
      <c r="CQM160" s="937"/>
      <c r="CQN160" s="937"/>
      <c r="CQO160" s="937"/>
      <c r="CQP160" s="937"/>
      <c r="CQQ160" s="937"/>
      <c r="CQR160" s="937"/>
      <c r="CQS160" s="937"/>
      <c r="CQT160" s="937"/>
      <c r="CQU160" s="937"/>
      <c r="CQV160" s="937"/>
      <c r="CQW160" s="937"/>
      <c r="CQX160" s="937"/>
      <c r="CQY160" s="937"/>
      <c r="CQZ160" s="937"/>
      <c r="CRA160" s="937"/>
      <c r="CRB160" s="937"/>
      <c r="CRC160" s="937"/>
      <c r="CRD160" s="937"/>
      <c r="CRE160" s="937"/>
      <c r="CRF160" s="937"/>
      <c r="CRG160" s="937"/>
      <c r="CRH160" s="937"/>
      <c r="CRI160" s="937"/>
      <c r="CRJ160" s="937"/>
      <c r="CRK160" s="937"/>
      <c r="CRL160" s="937"/>
      <c r="CRM160" s="937"/>
      <c r="CRN160" s="937"/>
      <c r="CRO160" s="937"/>
      <c r="CRP160" s="937"/>
      <c r="CRQ160" s="937"/>
      <c r="CRR160" s="937"/>
      <c r="CRS160" s="937"/>
      <c r="CRT160" s="937"/>
      <c r="CRU160" s="937"/>
      <c r="CRV160" s="937"/>
      <c r="CRW160" s="937"/>
      <c r="CRX160" s="937"/>
      <c r="CRY160" s="937"/>
      <c r="CRZ160" s="937"/>
      <c r="CSA160" s="937"/>
      <c r="CSB160" s="937"/>
      <c r="CSC160" s="937"/>
      <c r="CSD160" s="937"/>
      <c r="CSE160" s="937"/>
      <c r="CSF160" s="937"/>
      <c r="CSG160" s="937"/>
      <c r="CSH160" s="937"/>
      <c r="CSI160" s="937"/>
      <c r="CSJ160" s="937"/>
      <c r="CSK160" s="937"/>
      <c r="CSL160" s="937"/>
      <c r="CSM160" s="937"/>
      <c r="CSN160" s="937"/>
      <c r="CSO160" s="937"/>
      <c r="CSP160" s="937"/>
      <c r="CSQ160" s="937"/>
      <c r="CSR160" s="937"/>
      <c r="CSS160" s="937"/>
      <c r="CST160" s="937"/>
      <c r="CSU160" s="937"/>
      <c r="CSV160" s="937"/>
      <c r="CSW160" s="937"/>
      <c r="CSX160" s="937"/>
      <c r="CSY160" s="937"/>
      <c r="CSZ160" s="937"/>
      <c r="CTA160" s="937"/>
      <c r="CTB160" s="937"/>
      <c r="CTC160" s="937"/>
      <c r="CTD160" s="937"/>
      <c r="CTE160" s="937"/>
      <c r="CTF160" s="937"/>
      <c r="CTG160" s="937"/>
      <c r="CTH160" s="937"/>
      <c r="CTI160" s="937"/>
      <c r="CTJ160" s="937"/>
      <c r="CTK160" s="937"/>
      <c r="CTL160" s="937"/>
      <c r="CTM160" s="937"/>
      <c r="CTN160" s="937"/>
      <c r="CTO160" s="937"/>
      <c r="CTP160" s="937"/>
      <c r="CTQ160" s="937"/>
      <c r="CTR160" s="937"/>
      <c r="CTS160" s="937"/>
      <c r="CTT160" s="937"/>
      <c r="CTU160" s="937"/>
      <c r="CTV160" s="937"/>
      <c r="CTW160" s="937"/>
      <c r="CTX160" s="937"/>
      <c r="CTY160" s="937"/>
      <c r="CTZ160" s="937"/>
      <c r="CUA160" s="937"/>
      <c r="CUB160" s="937"/>
      <c r="CUC160" s="937"/>
      <c r="CUD160" s="937"/>
      <c r="CUE160" s="937"/>
      <c r="CUF160" s="937"/>
      <c r="CUG160" s="937"/>
      <c r="CUH160" s="937"/>
      <c r="CUI160" s="937"/>
      <c r="CUJ160" s="937"/>
      <c r="CUK160" s="937"/>
      <c r="CUL160" s="937"/>
      <c r="CUM160" s="937"/>
      <c r="CUN160" s="937"/>
      <c r="CUO160" s="937"/>
      <c r="CUP160" s="937"/>
      <c r="CUQ160" s="937"/>
      <c r="CUR160" s="937"/>
      <c r="CUS160" s="937"/>
      <c r="CUT160" s="937"/>
      <c r="CUU160" s="937"/>
      <c r="CUV160" s="937"/>
      <c r="CUW160" s="937"/>
      <c r="CUX160" s="937"/>
      <c r="CUY160" s="937"/>
      <c r="CUZ160" s="937"/>
      <c r="CVA160" s="937"/>
      <c r="CVB160" s="937"/>
      <c r="CVC160" s="937"/>
      <c r="CVD160" s="937"/>
      <c r="CVE160" s="937"/>
      <c r="CVF160" s="937"/>
      <c r="CVG160" s="937"/>
      <c r="CVH160" s="937"/>
      <c r="CVI160" s="937"/>
      <c r="CVJ160" s="937"/>
      <c r="CVK160" s="937"/>
      <c r="CVL160" s="937"/>
      <c r="CVM160" s="937"/>
      <c r="CVN160" s="937"/>
      <c r="CVO160" s="937"/>
      <c r="CVP160" s="937"/>
      <c r="CVQ160" s="937"/>
      <c r="CVR160" s="937"/>
      <c r="CVS160" s="937"/>
      <c r="CVT160" s="937"/>
      <c r="CVU160" s="937"/>
      <c r="CVV160" s="937"/>
      <c r="CVW160" s="937"/>
      <c r="CVX160" s="937"/>
      <c r="CVY160" s="937"/>
      <c r="CVZ160" s="937"/>
      <c r="CWA160" s="937"/>
      <c r="CWB160" s="937"/>
      <c r="CWC160" s="937"/>
      <c r="CWD160" s="937"/>
      <c r="CWE160" s="937"/>
      <c r="CWF160" s="937"/>
      <c r="CWG160" s="937"/>
      <c r="CWH160" s="937"/>
      <c r="CWI160" s="937"/>
      <c r="CWJ160" s="937"/>
      <c r="CWK160" s="937"/>
      <c r="CWL160" s="937"/>
      <c r="CWM160" s="937"/>
      <c r="CWN160" s="937"/>
      <c r="CWO160" s="937"/>
      <c r="CWP160" s="937"/>
      <c r="CWQ160" s="937"/>
      <c r="CWR160" s="937"/>
      <c r="CWS160" s="937"/>
      <c r="CWT160" s="937"/>
      <c r="CWU160" s="937"/>
      <c r="CWV160" s="937"/>
      <c r="CWW160" s="937"/>
      <c r="CWX160" s="937"/>
      <c r="CWY160" s="937"/>
      <c r="CWZ160" s="937"/>
      <c r="CXA160" s="937"/>
      <c r="CXB160" s="937"/>
      <c r="CXC160" s="937"/>
      <c r="CXD160" s="937"/>
      <c r="CXE160" s="937"/>
      <c r="CXF160" s="937"/>
      <c r="CXG160" s="937"/>
      <c r="CXH160" s="937"/>
      <c r="CXI160" s="937"/>
      <c r="CXJ160" s="937"/>
      <c r="CXK160" s="937"/>
      <c r="CXL160" s="937"/>
      <c r="CXM160" s="937"/>
      <c r="CXN160" s="937"/>
      <c r="CXO160" s="937"/>
      <c r="CXP160" s="937"/>
      <c r="CXQ160" s="937"/>
      <c r="CXR160" s="937"/>
      <c r="CXS160" s="937"/>
      <c r="CXT160" s="937"/>
      <c r="CXU160" s="937"/>
      <c r="CXV160" s="937"/>
      <c r="CXW160" s="937"/>
      <c r="CXX160" s="937"/>
      <c r="CXY160" s="937"/>
      <c r="CXZ160" s="937"/>
      <c r="CYA160" s="937"/>
      <c r="CYB160" s="937"/>
      <c r="CYC160" s="937"/>
      <c r="CYD160" s="937"/>
      <c r="CYE160" s="937"/>
      <c r="CYF160" s="937"/>
      <c r="CYG160" s="937"/>
      <c r="CYH160" s="937"/>
      <c r="CYI160" s="937"/>
      <c r="CYJ160" s="937"/>
      <c r="CYK160" s="937"/>
      <c r="CYL160" s="937"/>
      <c r="CYM160" s="937"/>
      <c r="CYN160" s="937"/>
      <c r="CYO160" s="937"/>
      <c r="CYP160" s="937"/>
      <c r="CYQ160" s="937"/>
      <c r="CYR160" s="937"/>
      <c r="CYS160" s="937"/>
      <c r="CYT160" s="937"/>
      <c r="CYU160" s="937"/>
      <c r="CYV160" s="937"/>
      <c r="CYW160" s="937"/>
      <c r="CYX160" s="937"/>
      <c r="CYY160" s="937"/>
      <c r="CYZ160" s="937"/>
      <c r="CZA160" s="937"/>
      <c r="CZB160" s="937"/>
      <c r="CZC160" s="937"/>
      <c r="CZD160" s="937"/>
      <c r="CZE160" s="937"/>
      <c r="CZF160" s="937"/>
      <c r="CZG160" s="937"/>
      <c r="CZH160" s="937"/>
      <c r="CZI160" s="937"/>
      <c r="CZJ160" s="937"/>
      <c r="CZK160" s="937"/>
      <c r="CZL160" s="937"/>
      <c r="CZM160" s="937"/>
      <c r="CZN160" s="937"/>
      <c r="CZO160" s="937"/>
      <c r="CZP160" s="937"/>
      <c r="CZQ160" s="937"/>
      <c r="CZR160" s="937"/>
      <c r="CZS160" s="937"/>
      <c r="CZT160" s="937"/>
      <c r="CZU160" s="937"/>
      <c r="CZV160" s="937"/>
      <c r="CZW160" s="937"/>
      <c r="CZX160" s="937"/>
      <c r="CZY160" s="937"/>
      <c r="CZZ160" s="937"/>
      <c r="DAA160" s="937"/>
      <c r="DAB160" s="937"/>
      <c r="DAC160" s="937"/>
      <c r="DAD160" s="937"/>
      <c r="DAE160" s="937"/>
      <c r="DAF160" s="937"/>
      <c r="DAG160" s="937"/>
      <c r="DAH160" s="937"/>
      <c r="DAI160" s="937"/>
      <c r="DAJ160" s="937"/>
      <c r="DAK160" s="937"/>
      <c r="DAL160" s="937"/>
      <c r="DAM160" s="937"/>
      <c r="DAN160" s="937"/>
      <c r="DAO160" s="937"/>
      <c r="DAP160" s="937"/>
      <c r="DAQ160" s="937"/>
      <c r="DAR160" s="937"/>
      <c r="DAS160" s="937"/>
      <c r="DAT160" s="937"/>
      <c r="DAU160" s="937"/>
      <c r="DAV160" s="937"/>
      <c r="DAW160" s="937"/>
      <c r="DAX160" s="937"/>
      <c r="DAY160" s="937"/>
      <c r="DAZ160" s="937"/>
      <c r="DBA160" s="937"/>
      <c r="DBB160" s="937"/>
      <c r="DBC160" s="937"/>
      <c r="DBD160" s="937"/>
      <c r="DBE160" s="937"/>
      <c r="DBF160" s="937"/>
      <c r="DBG160" s="937"/>
      <c r="DBH160" s="937"/>
      <c r="DBI160" s="937"/>
      <c r="DBJ160" s="937"/>
      <c r="DBK160" s="937"/>
      <c r="DBL160" s="937"/>
      <c r="DBM160" s="937"/>
      <c r="DBN160" s="937"/>
      <c r="DBO160" s="937"/>
      <c r="DBP160" s="937"/>
      <c r="DBQ160" s="937"/>
      <c r="DBR160" s="937"/>
      <c r="DBS160" s="937"/>
      <c r="DBT160" s="937"/>
      <c r="DBU160" s="937"/>
      <c r="DBV160" s="937"/>
      <c r="DBW160" s="937"/>
      <c r="DBX160" s="937"/>
      <c r="DBY160" s="937"/>
      <c r="DBZ160" s="937"/>
      <c r="DCA160" s="937"/>
      <c r="DCB160" s="937"/>
      <c r="DCC160" s="937"/>
      <c r="DCD160" s="937"/>
      <c r="DCE160" s="937"/>
      <c r="DCF160" s="937"/>
      <c r="DCG160" s="937"/>
      <c r="DCH160" s="937"/>
      <c r="DCI160" s="937"/>
      <c r="DCJ160" s="937"/>
      <c r="DCK160" s="937"/>
      <c r="DCL160" s="937"/>
      <c r="DCM160" s="937"/>
      <c r="DCN160" s="937"/>
      <c r="DCO160" s="937"/>
      <c r="DCP160" s="937"/>
      <c r="DCQ160" s="937"/>
      <c r="DCR160" s="937"/>
      <c r="DCS160" s="937"/>
      <c r="DCT160" s="937"/>
      <c r="DCU160" s="937"/>
      <c r="DCV160" s="937"/>
      <c r="DCW160" s="937"/>
      <c r="DCX160" s="937"/>
      <c r="DCY160" s="937"/>
      <c r="DCZ160" s="937"/>
      <c r="DDA160" s="937"/>
      <c r="DDB160" s="937"/>
      <c r="DDC160" s="937"/>
      <c r="DDD160" s="937"/>
      <c r="DDE160" s="937"/>
      <c r="DDF160" s="937"/>
      <c r="DDG160" s="937"/>
      <c r="DDH160" s="937"/>
      <c r="DDI160" s="937"/>
      <c r="DDJ160" s="937"/>
      <c r="DDK160" s="937"/>
      <c r="DDL160" s="937"/>
      <c r="DDM160" s="937"/>
      <c r="DDN160" s="937"/>
      <c r="DDO160" s="937"/>
      <c r="DDP160" s="937"/>
      <c r="DDQ160" s="937"/>
      <c r="DDR160" s="937"/>
      <c r="DDS160" s="937"/>
      <c r="DDT160" s="937"/>
      <c r="DDU160" s="937"/>
      <c r="DDV160" s="937"/>
      <c r="DDW160" s="937"/>
      <c r="DDX160" s="937"/>
      <c r="DDY160" s="937"/>
      <c r="DDZ160" s="937"/>
      <c r="DEA160" s="937"/>
      <c r="DEB160" s="937"/>
      <c r="DEC160" s="937"/>
      <c r="DED160" s="937"/>
      <c r="DEE160" s="937"/>
      <c r="DEF160" s="937"/>
      <c r="DEG160" s="937"/>
      <c r="DEH160" s="937"/>
      <c r="DEI160" s="937"/>
      <c r="DEJ160" s="937"/>
      <c r="DEK160" s="937"/>
      <c r="DEL160" s="937"/>
      <c r="DEM160" s="937"/>
      <c r="DEN160" s="937"/>
      <c r="DEO160" s="937"/>
      <c r="DEP160" s="937"/>
      <c r="DEQ160" s="937"/>
      <c r="DER160" s="937"/>
      <c r="DES160" s="937"/>
      <c r="DET160" s="937"/>
      <c r="DEU160" s="937"/>
      <c r="DEV160" s="937"/>
      <c r="DEW160" s="937"/>
      <c r="DEX160" s="937"/>
      <c r="DEY160" s="937"/>
      <c r="DEZ160" s="937"/>
      <c r="DFA160" s="937"/>
      <c r="DFB160" s="937"/>
      <c r="DFC160" s="937"/>
      <c r="DFD160" s="937"/>
      <c r="DFE160" s="937"/>
      <c r="DFF160" s="937"/>
      <c r="DFG160" s="937"/>
      <c r="DFH160" s="937"/>
      <c r="DFI160" s="937"/>
      <c r="DFJ160" s="937"/>
      <c r="DFK160" s="937"/>
      <c r="DFL160" s="937"/>
      <c r="DFM160" s="937"/>
      <c r="DFN160" s="937"/>
      <c r="DFO160" s="937"/>
      <c r="DFP160" s="937"/>
      <c r="DFQ160" s="937"/>
      <c r="DFR160" s="937"/>
      <c r="DFS160" s="937"/>
      <c r="DFT160" s="937"/>
      <c r="DFU160" s="937"/>
      <c r="DFV160" s="937"/>
      <c r="DFW160" s="937"/>
      <c r="DFX160" s="937"/>
      <c r="DFY160" s="937"/>
      <c r="DFZ160" s="937"/>
      <c r="DGA160" s="937"/>
      <c r="DGB160" s="937"/>
      <c r="DGC160" s="937"/>
      <c r="DGD160" s="937"/>
      <c r="DGE160" s="937"/>
      <c r="DGF160" s="937"/>
      <c r="DGG160" s="937"/>
      <c r="DGH160" s="937"/>
      <c r="DGI160" s="937"/>
      <c r="DGJ160" s="937"/>
      <c r="DGK160" s="937"/>
      <c r="DGL160" s="937"/>
      <c r="DGM160" s="937"/>
      <c r="DGN160" s="937"/>
      <c r="DGO160" s="937"/>
      <c r="DGP160" s="937"/>
      <c r="DGQ160" s="937"/>
      <c r="DGR160" s="937"/>
      <c r="DGS160" s="937"/>
      <c r="DGT160" s="937"/>
      <c r="DGU160" s="937"/>
      <c r="DGV160" s="937"/>
      <c r="DGW160" s="937"/>
      <c r="DGX160" s="937"/>
      <c r="DGY160" s="937"/>
      <c r="DGZ160" s="937"/>
      <c r="DHA160" s="937"/>
      <c r="DHB160" s="937"/>
      <c r="DHC160" s="937"/>
      <c r="DHD160" s="937"/>
      <c r="DHE160" s="937"/>
      <c r="DHF160" s="937"/>
      <c r="DHG160" s="937"/>
      <c r="DHH160" s="937"/>
      <c r="DHI160" s="937"/>
      <c r="DHJ160" s="937"/>
      <c r="DHK160" s="937"/>
      <c r="DHL160" s="937"/>
      <c r="DHM160" s="937"/>
      <c r="DHN160" s="937"/>
      <c r="DHO160" s="937"/>
      <c r="DHP160" s="937"/>
      <c r="DHQ160" s="937"/>
      <c r="DHR160" s="937"/>
      <c r="DHS160" s="937"/>
      <c r="DHT160" s="937"/>
      <c r="DHU160" s="937"/>
      <c r="DHV160" s="937"/>
      <c r="DHW160" s="937"/>
      <c r="DHX160" s="937"/>
      <c r="DHY160" s="937"/>
      <c r="DHZ160" s="937"/>
      <c r="DIA160" s="937"/>
      <c r="DIB160" s="937"/>
      <c r="DIC160" s="937"/>
      <c r="DID160" s="937"/>
      <c r="DIE160" s="937"/>
      <c r="DIF160" s="937"/>
      <c r="DIG160" s="937"/>
      <c r="DIH160" s="937"/>
      <c r="DII160" s="937"/>
      <c r="DIJ160" s="937"/>
      <c r="DIK160" s="937"/>
      <c r="DIL160" s="937"/>
      <c r="DIM160" s="937"/>
      <c r="DIN160" s="937"/>
      <c r="DIO160" s="937"/>
      <c r="DIP160" s="937"/>
      <c r="DIQ160" s="937"/>
      <c r="DIR160" s="937"/>
      <c r="DIS160" s="937"/>
      <c r="DIT160" s="937"/>
      <c r="DIU160" s="937"/>
      <c r="DIV160" s="937"/>
      <c r="DIW160" s="937"/>
      <c r="DIX160" s="937"/>
      <c r="DIY160" s="937"/>
      <c r="DIZ160" s="937"/>
      <c r="DJA160" s="937"/>
      <c r="DJB160" s="937"/>
      <c r="DJC160" s="937"/>
      <c r="DJD160" s="937"/>
      <c r="DJE160" s="937"/>
      <c r="DJF160" s="937"/>
      <c r="DJG160" s="937"/>
      <c r="DJH160" s="937"/>
      <c r="DJI160" s="937"/>
      <c r="DJJ160" s="937"/>
      <c r="DJK160" s="937"/>
      <c r="DJL160" s="937"/>
      <c r="DJM160" s="937"/>
      <c r="DJN160" s="937"/>
      <c r="DJO160" s="937"/>
      <c r="DJP160" s="937"/>
      <c r="DJQ160" s="937"/>
      <c r="DJR160" s="937"/>
      <c r="DJS160" s="937"/>
      <c r="DJT160" s="937"/>
      <c r="DJU160" s="937"/>
      <c r="DJV160" s="937"/>
      <c r="DJW160" s="937"/>
      <c r="DJX160" s="937"/>
      <c r="DJY160" s="937"/>
      <c r="DJZ160" s="937"/>
      <c r="DKA160" s="937"/>
      <c r="DKB160" s="937"/>
      <c r="DKC160" s="937"/>
      <c r="DKD160" s="937"/>
      <c r="DKE160" s="937"/>
      <c r="DKF160" s="937"/>
      <c r="DKG160" s="937"/>
      <c r="DKH160" s="937"/>
      <c r="DKI160" s="937"/>
      <c r="DKJ160" s="937"/>
      <c r="DKK160" s="937"/>
      <c r="DKL160" s="937"/>
      <c r="DKM160" s="937"/>
      <c r="DKN160" s="937"/>
      <c r="DKO160" s="937"/>
      <c r="DKP160" s="937"/>
      <c r="DKQ160" s="937"/>
      <c r="DKR160" s="937"/>
      <c r="DKS160" s="937"/>
      <c r="DKT160" s="937"/>
      <c r="DKU160" s="937"/>
      <c r="DKV160" s="937"/>
      <c r="DKW160" s="937"/>
      <c r="DKX160" s="937"/>
      <c r="DKY160" s="937"/>
      <c r="DKZ160" s="937"/>
      <c r="DLA160" s="937"/>
      <c r="DLB160" s="937"/>
      <c r="DLC160" s="937"/>
      <c r="DLD160" s="937"/>
      <c r="DLE160" s="937"/>
      <c r="DLF160" s="937"/>
      <c r="DLG160" s="937"/>
      <c r="DLH160" s="937"/>
      <c r="DLI160" s="937"/>
      <c r="DLJ160" s="937"/>
      <c r="DLK160" s="937"/>
      <c r="DLL160" s="937"/>
      <c r="DLM160" s="937"/>
      <c r="DLN160" s="937"/>
      <c r="DLO160" s="937"/>
      <c r="DLP160" s="937"/>
      <c r="DLQ160" s="937"/>
      <c r="DLR160" s="937"/>
      <c r="DLS160" s="937"/>
      <c r="DLT160" s="937"/>
      <c r="DLU160" s="937"/>
      <c r="DLV160" s="937"/>
      <c r="DLW160" s="937"/>
      <c r="DLX160" s="937"/>
      <c r="DLY160" s="937"/>
      <c r="DLZ160" s="937"/>
      <c r="DMA160" s="937"/>
      <c r="DMB160" s="937"/>
      <c r="DMC160" s="937"/>
      <c r="DMD160" s="937"/>
      <c r="DME160" s="937"/>
      <c r="DMF160" s="937"/>
      <c r="DMG160" s="937"/>
      <c r="DMH160" s="937"/>
      <c r="DMI160" s="937"/>
      <c r="DMJ160" s="937"/>
      <c r="DMK160" s="937"/>
      <c r="DML160" s="937"/>
      <c r="DMM160" s="937"/>
      <c r="DMN160" s="937"/>
      <c r="DMO160" s="937"/>
      <c r="DMP160" s="937"/>
      <c r="DMQ160" s="937"/>
      <c r="DMR160" s="937"/>
      <c r="DMS160" s="937"/>
      <c r="DMT160" s="937"/>
      <c r="DMU160" s="937"/>
      <c r="DMV160" s="937"/>
      <c r="DMW160" s="937"/>
      <c r="DMX160" s="937"/>
      <c r="DMY160" s="937"/>
      <c r="DMZ160" s="937"/>
      <c r="DNA160" s="937"/>
      <c r="DNB160" s="937"/>
      <c r="DNC160" s="937"/>
      <c r="DND160" s="937"/>
      <c r="DNE160" s="937"/>
      <c r="DNF160" s="937"/>
      <c r="DNG160" s="937"/>
      <c r="DNH160" s="937"/>
      <c r="DNI160" s="937"/>
      <c r="DNJ160" s="937"/>
      <c r="DNK160" s="937"/>
      <c r="DNL160" s="937"/>
      <c r="DNM160" s="937"/>
      <c r="DNN160" s="937"/>
      <c r="DNO160" s="937"/>
      <c r="DNP160" s="937"/>
      <c r="DNQ160" s="937"/>
      <c r="DNR160" s="937"/>
      <c r="DNS160" s="937"/>
      <c r="DNT160" s="937"/>
      <c r="DNU160" s="937"/>
      <c r="DNV160" s="937"/>
      <c r="DNW160" s="937"/>
      <c r="DNX160" s="937"/>
      <c r="DNY160" s="937"/>
      <c r="DNZ160" s="937"/>
      <c r="DOA160" s="937"/>
      <c r="DOB160" s="937"/>
      <c r="DOC160" s="937"/>
      <c r="DOD160" s="937"/>
      <c r="DOE160" s="937"/>
      <c r="DOF160" s="937"/>
      <c r="DOG160" s="937"/>
      <c r="DOH160" s="937"/>
      <c r="DOI160" s="937"/>
      <c r="DOJ160" s="937"/>
      <c r="DOK160" s="937"/>
      <c r="DOL160" s="937"/>
      <c r="DOM160" s="937"/>
      <c r="DON160" s="937"/>
      <c r="DOO160" s="937"/>
      <c r="DOP160" s="937"/>
      <c r="DOQ160" s="937"/>
      <c r="DOR160" s="937"/>
      <c r="DOS160" s="937"/>
      <c r="DOT160" s="937"/>
      <c r="DOU160" s="937"/>
      <c r="DOV160" s="937"/>
      <c r="DOW160" s="937"/>
      <c r="DOX160" s="937"/>
      <c r="DOY160" s="937"/>
      <c r="DOZ160" s="937"/>
      <c r="DPA160" s="937"/>
      <c r="DPB160" s="937"/>
      <c r="DPC160" s="937"/>
      <c r="DPD160" s="937"/>
      <c r="DPE160" s="937"/>
      <c r="DPF160" s="937"/>
      <c r="DPG160" s="937"/>
      <c r="DPH160" s="937"/>
      <c r="DPI160" s="937"/>
      <c r="DPJ160" s="937"/>
      <c r="DPK160" s="937"/>
      <c r="DPL160" s="937"/>
      <c r="DPM160" s="937"/>
      <c r="DPN160" s="937"/>
      <c r="DPO160" s="937"/>
      <c r="DPP160" s="937"/>
      <c r="DPQ160" s="937"/>
      <c r="DPR160" s="937"/>
      <c r="DPS160" s="937"/>
      <c r="DPT160" s="937"/>
      <c r="DPU160" s="937"/>
      <c r="DPV160" s="937"/>
      <c r="DPW160" s="937"/>
      <c r="DPX160" s="937"/>
      <c r="DPY160" s="937"/>
      <c r="DPZ160" s="937"/>
      <c r="DQA160" s="937"/>
      <c r="DQB160" s="937"/>
      <c r="DQC160" s="937"/>
      <c r="DQD160" s="937"/>
      <c r="DQE160" s="937"/>
      <c r="DQF160" s="937"/>
      <c r="DQG160" s="937"/>
      <c r="DQH160" s="937"/>
      <c r="DQI160" s="937"/>
      <c r="DQJ160" s="937"/>
      <c r="DQK160" s="937"/>
      <c r="DQL160" s="937"/>
      <c r="DQM160" s="937"/>
      <c r="DQN160" s="937"/>
      <c r="DQO160" s="937"/>
      <c r="DQP160" s="937"/>
      <c r="DQQ160" s="937"/>
      <c r="DQR160" s="937"/>
      <c r="DQS160" s="937"/>
      <c r="DQT160" s="937"/>
      <c r="DQU160" s="937"/>
      <c r="DQV160" s="937"/>
      <c r="DQW160" s="937"/>
      <c r="DQX160" s="937"/>
      <c r="DQY160" s="937"/>
      <c r="DQZ160" s="937"/>
      <c r="DRA160" s="937"/>
      <c r="DRB160" s="937"/>
      <c r="DRC160" s="937"/>
      <c r="DRD160" s="937"/>
      <c r="DRE160" s="937"/>
      <c r="DRF160" s="937"/>
      <c r="DRG160" s="937"/>
      <c r="DRH160" s="937"/>
      <c r="DRI160" s="937"/>
      <c r="DRJ160" s="937"/>
      <c r="DRK160" s="937"/>
      <c r="DRL160" s="937"/>
      <c r="DRM160" s="937"/>
      <c r="DRN160" s="937"/>
      <c r="DRO160" s="937"/>
      <c r="DRP160" s="937"/>
      <c r="DRQ160" s="937"/>
      <c r="DRR160" s="937"/>
      <c r="DRS160" s="937"/>
      <c r="DRT160" s="937"/>
      <c r="DRU160" s="937"/>
      <c r="DRV160" s="937"/>
      <c r="DRW160" s="937"/>
      <c r="DRX160" s="937"/>
      <c r="DRY160" s="937"/>
      <c r="DRZ160" s="937"/>
      <c r="DSA160" s="937"/>
      <c r="DSB160" s="937"/>
      <c r="DSC160" s="937"/>
      <c r="DSD160" s="937"/>
      <c r="DSE160" s="937"/>
      <c r="DSF160" s="937"/>
      <c r="DSG160" s="937"/>
      <c r="DSH160" s="937"/>
      <c r="DSI160" s="937"/>
      <c r="DSJ160" s="937"/>
      <c r="DSK160" s="937"/>
      <c r="DSL160" s="937"/>
      <c r="DSM160" s="937"/>
      <c r="DSN160" s="937"/>
      <c r="DSO160" s="937"/>
      <c r="DSP160" s="937"/>
      <c r="DSQ160" s="937"/>
      <c r="DSR160" s="937"/>
      <c r="DSS160" s="937"/>
      <c r="DST160" s="937"/>
      <c r="DSU160" s="937"/>
      <c r="DSV160" s="937"/>
      <c r="DSW160" s="937"/>
      <c r="DSX160" s="937"/>
      <c r="DSY160" s="937"/>
      <c r="DSZ160" s="937"/>
      <c r="DTA160" s="937"/>
      <c r="DTB160" s="937"/>
      <c r="DTC160" s="937"/>
      <c r="DTD160" s="937"/>
      <c r="DTE160" s="937"/>
      <c r="DTF160" s="937"/>
      <c r="DTG160" s="937"/>
      <c r="DTH160" s="937"/>
      <c r="DTI160" s="937"/>
      <c r="DTJ160" s="937"/>
      <c r="DTK160" s="937"/>
      <c r="DTL160" s="937"/>
      <c r="DTM160" s="937"/>
      <c r="DTN160" s="937"/>
      <c r="DTO160" s="937"/>
      <c r="DTP160" s="937"/>
      <c r="DTQ160" s="937"/>
      <c r="DTR160" s="937"/>
      <c r="DTS160" s="937"/>
      <c r="DTT160" s="937"/>
      <c r="DTU160" s="937"/>
      <c r="DTV160" s="937"/>
      <c r="DTW160" s="937"/>
      <c r="DTX160" s="937"/>
      <c r="DTY160" s="937"/>
      <c r="DTZ160" s="937"/>
      <c r="DUA160" s="937"/>
      <c r="DUB160" s="937"/>
      <c r="DUC160" s="937"/>
      <c r="DUD160" s="937"/>
      <c r="DUE160" s="937"/>
      <c r="DUF160" s="937"/>
      <c r="DUG160" s="937"/>
      <c r="DUH160" s="937"/>
      <c r="DUI160" s="937"/>
      <c r="DUJ160" s="937"/>
      <c r="DUK160" s="937"/>
      <c r="DUL160" s="937"/>
      <c r="DUM160" s="937"/>
      <c r="DUN160" s="937"/>
      <c r="DUO160" s="937"/>
      <c r="DUP160" s="937"/>
      <c r="DUQ160" s="937"/>
      <c r="DUR160" s="937"/>
      <c r="DUS160" s="937"/>
      <c r="DUT160" s="937"/>
      <c r="DUU160" s="937"/>
      <c r="DUV160" s="937"/>
      <c r="DUW160" s="937"/>
      <c r="DUX160" s="937"/>
      <c r="DUY160" s="937"/>
      <c r="DUZ160" s="937"/>
      <c r="DVA160" s="937"/>
      <c r="DVB160" s="937"/>
      <c r="DVC160" s="937"/>
      <c r="DVD160" s="937"/>
      <c r="DVE160" s="937"/>
      <c r="DVF160" s="937"/>
      <c r="DVG160" s="937"/>
      <c r="DVH160" s="937"/>
      <c r="DVI160" s="937"/>
      <c r="DVJ160" s="937"/>
      <c r="DVK160" s="937"/>
      <c r="DVL160" s="937"/>
      <c r="DVM160" s="937"/>
      <c r="DVN160" s="937"/>
      <c r="DVO160" s="937"/>
      <c r="DVP160" s="937"/>
      <c r="DVQ160" s="937"/>
      <c r="DVR160" s="937"/>
      <c r="DVS160" s="937"/>
      <c r="DVT160" s="937"/>
      <c r="DVU160" s="937"/>
      <c r="DVV160" s="937"/>
      <c r="DVW160" s="937"/>
      <c r="DVX160" s="937"/>
      <c r="DVY160" s="937"/>
      <c r="DVZ160" s="937"/>
      <c r="DWA160" s="937"/>
      <c r="DWB160" s="937"/>
      <c r="DWC160" s="937"/>
      <c r="DWD160" s="937"/>
      <c r="DWE160" s="937"/>
      <c r="DWF160" s="937"/>
      <c r="DWG160" s="937"/>
      <c r="DWH160" s="937"/>
      <c r="DWI160" s="937"/>
      <c r="DWJ160" s="937"/>
      <c r="DWK160" s="937"/>
      <c r="DWL160" s="937"/>
      <c r="DWM160" s="937"/>
      <c r="DWN160" s="937"/>
      <c r="DWO160" s="937"/>
      <c r="DWP160" s="937"/>
      <c r="DWQ160" s="937"/>
      <c r="DWR160" s="937"/>
      <c r="DWS160" s="937"/>
      <c r="DWT160" s="937"/>
      <c r="DWU160" s="937"/>
      <c r="DWV160" s="937"/>
      <c r="DWW160" s="937"/>
      <c r="DWX160" s="937"/>
      <c r="DWY160" s="937"/>
      <c r="DWZ160" s="937"/>
      <c r="DXA160" s="937"/>
      <c r="DXB160" s="937"/>
      <c r="DXC160" s="937"/>
      <c r="DXD160" s="937"/>
      <c r="DXE160" s="937"/>
      <c r="DXF160" s="937"/>
      <c r="DXG160" s="937"/>
      <c r="DXH160" s="937"/>
      <c r="DXI160" s="937"/>
      <c r="DXJ160" s="937"/>
      <c r="DXK160" s="937"/>
      <c r="DXL160" s="937"/>
      <c r="DXM160" s="937"/>
      <c r="DXN160" s="937"/>
      <c r="DXO160" s="937"/>
      <c r="DXP160" s="937"/>
      <c r="DXQ160" s="937"/>
      <c r="DXR160" s="937"/>
      <c r="DXS160" s="937"/>
      <c r="DXT160" s="937"/>
      <c r="DXU160" s="937"/>
      <c r="DXV160" s="937"/>
      <c r="DXW160" s="937"/>
      <c r="DXX160" s="937"/>
      <c r="DXY160" s="937"/>
      <c r="DXZ160" s="937"/>
      <c r="DYA160" s="937"/>
      <c r="DYB160" s="937"/>
      <c r="DYC160" s="937"/>
      <c r="DYD160" s="937"/>
      <c r="DYE160" s="937"/>
      <c r="DYF160" s="937"/>
      <c r="DYG160" s="937"/>
      <c r="DYH160" s="937"/>
      <c r="DYI160" s="937"/>
      <c r="DYJ160" s="937"/>
      <c r="DYK160" s="937"/>
      <c r="DYL160" s="937"/>
      <c r="DYM160" s="937"/>
      <c r="DYN160" s="937"/>
      <c r="DYO160" s="937"/>
      <c r="DYP160" s="937"/>
      <c r="DYQ160" s="937"/>
      <c r="DYR160" s="937"/>
      <c r="DYS160" s="937"/>
      <c r="DYT160" s="937"/>
      <c r="DYU160" s="937"/>
      <c r="DYV160" s="937"/>
      <c r="DYW160" s="937"/>
      <c r="DYX160" s="937"/>
      <c r="DYY160" s="937"/>
      <c r="DYZ160" s="937"/>
      <c r="DZA160" s="937"/>
      <c r="DZB160" s="937"/>
      <c r="DZC160" s="937"/>
      <c r="DZD160" s="937"/>
      <c r="DZE160" s="937"/>
      <c r="DZF160" s="937"/>
      <c r="DZG160" s="937"/>
      <c r="DZH160" s="937"/>
      <c r="DZI160" s="937"/>
      <c r="DZJ160" s="937"/>
      <c r="DZK160" s="937"/>
      <c r="DZL160" s="937"/>
      <c r="DZM160" s="937"/>
      <c r="DZN160" s="937"/>
      <c r="DZO160" s="937"/>
      <c r="DZP160" s="937"/>
      <c r="DZQ160" s="937"/>
      <c r="DZR160" s="937"/>
      <c r="DZS160" s="937"/>
      <c r="DZT160" s="937"/>
      <c r="DZU160" s="937"/>
      <c r="DZV160" s="937"/>
      <c r="DZW160" s="937"/>
      <c r="DZX160" s="937"/>
      <c r="DZY160" s="937"/>
      <c r="DZZ160" s="937"/>
      <c r="EAA160" s="937"/>
      <c r="EAB160" s="937"/>
      <c r="EAC160" s="937"/>
      <c r="EAD160" s="937"/>
      <c r="EAE160" s="937"/>
      <c r="EAF160" s="937"/>
      <c r="EAG160" s="937"/>
      <c r="EAH160" s="937"/>
      <c r="EAI160" s="937"/>
      <c r="EAJ160" s="937"/>
      <c r="EAK160" s="937"/>
      <c r="EAL160" s="937"/>
      <c r="EAM160" s="937"/>
      <c r="EAN160" s="937"/>
      <c r="EAO160" s="937"/>
      <c r="EAP160" s="937"/>
      <c r="EAQ160" s="937"/>
      <c r="EAR160" s="937"/>
      <c r="EAS160" s="937"/>
      <c r="EAT160" s="937"/>
      <c r="EAU160" s="937"/>
      <c r="EAV160" s="937"/>
      <c r="EAW160" s="937"/>
      <c r="EAX160" s="937"/>
      <c r="EAY160" s="937"/>
      <c r="EAZ160" s="937"/>
      <c r="EBA160" s="937"/>
      <c r="EBB160" s="937"/>
      <c r="EBC160" s="937"/>
      <c r="EBD160" s="937"/>
      <c r="EBE160" s="937"/>
      <c r="EBF160" s="937"/>
      <c r="EBG160" s="937"/>
      <c r="EBH160" s="937"/>
      <c r="EBI160" s="937"/>
      <c r="EBJ160" s="937"/>
      <c r="EBK160" s="937"/>
      <c r="EBL160" s="937"/>
      <c r="EBM160" s="937"/>
      <c r="EBN160" s="937"/>
      <c r="EBO160" s="937"/>
      <c r="EBP160" s="937"/>
      <c r="EBQ160" s="937"/>
      <c r="EBR160" s="937"/>
      <c r="EBS160" s="937"/>
      <c r="EBT160" s="937"/>
      <c r="EBU160" s="937"/>
      <c r="EBV160" s="937"/>
      <c r="EBW160" s="937"/>
      <c r="EBX160" s="937"/>
      <c r="EBY160" s="937"/>
      <c r="EBZ160" s="937"/>
      <c r="ECA160" s="937"/>
      <c r="ECB160" s="937"/>
      <c r="ECC160" s="937"/>
      <c r="ECD160" s="937"/>
      <c r="ECE160" s="937"/>
      <c r="ECF160" s="937"/>
      <c r="ECG160" s="937"/>
      <c r="ECH160" s="937"/>
      <c r="ECI160" s="937"/>
      <c r="ECJ160" s="937"/>
      <c r="ECK160" s="937"/>
      <c r="ECL160" s="937"/>
      <c r="ECM160" s="937"/>
      <c r="ECN160" s="937"/>
      <c r="ECO160" s="937"/>
      <c r="ECP160" s="937"/>
      <c r="ECQ160" s="937"/>
      <c r="ECR160" s="937"/>
      <c r="ECS160" s="937"/>
      <c r="ECT160" s="937"/>
      <c r="ECU160" s="937"/>
      <c r="ECV160" s="937"/>
      <c r="ECW160" s="937"/>
      <c r="ECX160" s="937"/>
      <c r="ECY160" s="937"/>
      <c r="ECZ160" s="937"/>
      <c r="EDA160" s="937"/>
      <c r="EDB160" s="937"/>
      <c r="EDC160" s="937"/>
      <c r="EDD160" s="937"/>
      <c r="EDE160" s="937"/>
      <c r="EDF160" s="937"/>
      <c r="EDG160" s="937"/>
      <c r="EDH160" s="937"/>
      <c r="EDI160" s="937"/>
      <c r="EDJ160" s="937"/>
      <c r="EDK160" s="937"/>
      <c r="EDL160" s="937"/>
      <c r="EDM160" s="937"/>
      <c r="EDN160" s="937"/>
      <c r="EDO160" s="937"/>
      <c r="EDP160" s="937"/>
      <c r="EDQ160" s="937"/>
      <c r="EDR160" s="937"/>
      <c r="EDS160" s="937"/>
      <c r="EDT160" s="937"/>
      <c r="EDU160" s="937"/>
      <c r="EDV160" s="937"/>
      <c r="EDW160" s="937"/>
      <c r="EDX160" s="937"/>
      <c r="EDY160" s="937"/>
      <c r="EDZ160" s="937"/>
      <c r="EEA160" s="937"/>
      <c r="EEB160" s="937"/>
      <c r="EEC160" s="937"/>
      <c r="EED160" s="937"/>
      <c r="EEE160" s="937"/>
      <c r="EEF160" s="937"/>
      <c r="EEG160" s="937"/>
      <c r="EEH160" s="937"/>
      <c r="EEI160" s="937"/>
      <c r="EEJ160" s="937"/>
      <c r="EEK160" s="937"/>
      <c r="EEL160" s="937"/>
      <c r="EEM160" s="937"/>
      <c r="EEN160" s="937"/>
      <c r="EEO160" s="937"/>
      <c r="EEP160" s="937"/>
      <c r="EEQ160" s="937"/>
      <c r="EER160" s="937"/>
      <c r="EES160" s="937"/>
      <c r="EET160" s="937"/>
      <c r="EEU160" s="937"/>
      <c r="EEV160" s="937"/>
      <c r="EEW160" s="937"/>
      <c r="EEX160" s="937"/>
      <c r="EEY160" s="937"/>
      <c r="EEZ160" s="937"/>
      <c r="EFA160" s="937"/>
      <c r="EFB160" s="937"/>
      <c r="EFC160" s="937"/>
      <c r="EFD160" s="937"/>
      <c r="EFE160" s="937"/>
      <c r="EFF160" s="937"/>
      <c r="EFG160" s="937"/>
      <c r="EFH160" s="937"/>
      <c r="EFI160" s="937"/>
      <c r="EFJ160" s="937"/>
      <c r="EFK160" s="937"/>
      <c r="EFL160" s="937"/>
      <c r="EFM160" s="937"/>
      <c r="EFN160" s="937"/>
      <c r="EFO160" s="937"/>
      <c r="EFP160" s="937"/>
      <c r="EFQ160" s="937"/>
      <c r="EFR160" s="937"/>
      <c r="EFS160" s="937"/>
      <c r="EFT160" s="937"/>
      <c r="EFU160" s="937"/>
      <c r="EFV160" s="937"/>
      <c r="EFW160" s="937"/>
      <c r="EFX160" s="937"/>
      <c r="EFY160" s="937"/>
      <c r="EFZ160" s="937"/>
      <c r="EGA160" s="937"/>
      <c r="EGB160" s="937"/>
      <c r="EGC160" s="937"/>
      <c r="EGD160" s="937"/>
      <c r="EGE160" s="937"/>
      <c r="EGF160" s="937"/>
      <c r="EGG160" s="937"/>
      <c r="EGH160" s="937"/>
      <c r="EGI160" s="937"/>
      <c r="EGJ160" s="937"/>
      <c r="EGK160" s="937"/>
      <c r="EGL160" s="937"/>
      <c r="EGM160" s="937"/>
      <c r="EGN160" s="937"/>
      <c r="EGO160" s="937"/>
      <c r="EGP160" s="937"/>
      <c r="EGQ160" s="937"/>
      <c r="EGR160" s="937"/>
      <c r="EGS160" s="937"/>
      <c r="EGT160" s="937"/>
      <c r="EGU160" s="937"/>
      <c r="EGV160" s="937"/>
      <c r="EGW160" s="937"/>
      <c r="EGX160" s="937"/>
      <c r="EGY160" s="937"/>
      <c r="EGZ160" s="937"/>
      <c r="EHA160" s="937"/>
      <c r="EHB160" s="937"/>
      <c r="EHC160" s="937"/>
      <c r="EHD160" s="937"/>
      <c r="EHE160" s="937"/>
      <c r="EHF160" s="937"/>
      <c r="EHG160" s="937"/>
      <c r="EHH160" s="937"/>
      <c r="EHI160" s="937"/>
      <c r="EHJ160" s="937"/>
      <c r="EHK160" s="937"/>
      <c r="EHL160" s="937"/>
      <c r="EHM160" s="937"/>
      <c r="EHN160" s="937"/>
      <c r="EHO160" s="937"/>
      <c r="EHP160" s="937"/>
      <c r="EHQ160" s="937"/>
      <c r="EHR160" s="937"/>
      <c r="EHS160" s="937"/>
      <c r="EHT160" s="937"/>
      <c r="EHU160" s="937"/>
      <c r="EHV160" s="937"/>
      <c r="EHW160" s="937"/>
      <c r="EHX160" s="937"/>
      <c r="EHY160" s="937"/>
      <c r="EHZ160" s="937"/>
      <c r="EIA160" s="937"/>
      <c r="EIB160" s="937"/>
      <c r="EIC160" s="937"/>
      <c r="EID160" s="937"/>
      <c r="EIE160" s="937"/>
      <c r="EIF160" s="937"/>
      <c r="EIG160" s="937"/>
      <c r="EIH160" s="937"/>
      <c r="EII160" s="937"/>
      <c r="EIJ160" s="937"/>
      <c r="EIK160" s="937"/>
      <c r="EIL160" s="937"/>
      <c r="EIM160" s="937"/>
      <c r="EIN160" s="937"/>
      <c r="EIO160" s="937"/>
      <c r="EIP160" s="937"/>
      <c r="EIQ160" s="937"/>
      <c r="EIR160" s="937"/>
      <c r="EIS160" s="937"/>
      <c r="EIT160" s="937"/>
      <c r="EIU160" s="937"/>
      <c r="EIV160" s="937"/>
      <c r="EIW160" s="937"/>
      <c r="EIX160" s="937"/>
      <c r="EIY160" s="937"/>
      <c r="EIZ160" s="937"/>
      <c r="EJA160" s="937"/>
      <c r="EJB160" s="937"/>
      <c r="EJC160" s="937"/>
      <c r="EJD160" s="937"/>
      <c r="EJE160" s="937"/>
      <c r="EJF160" s="937"/>
      <c r="EJG160" s="937"/>
      <c r="EJH160" s="937"/>
      <c r="EJI160" s="937"/>
      <c r="EJJ160" s="937"/>
      <c r="EJK160" s="937"/>
      <c r="EJL160" s="937"/>
      <c r="EJM160" s="937"/>
      <c r="EJN160" s="937"/>
      <c r="EJO160" s="937"/>
      <c r="EJP160" s="937"/>
      <c r="EJQ160" s="937"/>
      <c r="EJR160" s="937"/>
      <c r="EJS160" s="937"/>
      <c r="EJT160" s="937"/>
      <c r="EJU160" s="937"/>
      <c r="EJV160" s="937"/>
      <c r="EJW160" s="937"/>
      <c r="EJX160" s="937"/>
      <c r="EJY160" s="937"/>
      <c r="EJZ160" s="937"/>
      <c r="EKA160" s="937"/>
      <c r="EKB160" s="937"/>
      <c r="EKC160" s="937"/>
      <c r="EKD160" s="937"/>
      <c r="EKE160" s="937"/>
      <c r="EKF160" s="937"/>
      <c r="EKG160" s="937"/>
      <c r="EKH160" s="937"/>
      <c r="EKI160" s="937"/>
      <c r="EKJ160" s="937"/>
      <c r="EKK160" s="937"/>
      <c r="EKL160" s="937"/>
      <c r="EKM160" s="937"/>
      <c r="EKN160" s="937"/>
      <c r="EKO160" s="937"/>
      <c r="EKP160" s="937"/>
      <c r="EKQ160" s="937"/>
      <c r="EKR160" s="937"/>
      <c r="EKS160" s="937"/>
      <c r="EKT160" s="937"/>
      <c r="EKU160" s="937"/>
      <c r="EKV160" s="937"/>
      <c r="EKW160" s="937"/>
      <c r="EKX160" s="937"/>
      <c r="EKY160" s="937"/>
      <c r="EKZ160" s="937"/>
      <c r="ELA160" s="937"/>
      <c r="ELB160" s="937"/>
      <c r="ELC160" s="937"/>
      <c r="ELD160" s="937"/>
      <c r="ELE160" s="937"/>
      <c r="ELF160" s="937"/>
      <c r="ELG160" s="937"/>
      <c r="ELH160" s="937"/>
      <c r="ELI160" s="937"/>
      <c r="ELJ160" s="937"/>
      <c r="ELK160" s="937"/>
      <c r="ELL160" s="937"/>
      <c r="ELM160" s="937"/>
      <c r="ELN160" s="937"/>
      <c r="ELO160" s="937"/>
      <c r="ELP160" s="937"/>
      <c r="ELQ160" s="937"/>
      <c r="ELR160" s="937"/>
      <c r="ELS160" s="937"/>
      <c r="ELT160" s="937"/>
      <c r="ELU160" s="937"/>
      <c r="ELV160" s="937"/>
      <c r="ELW160" s="937"/>
      <c r="ELX160" s="937"/>
      <c r="ELY160" s="937"/>
      <c r="ELZ160" s="937"/>
      <c r="EMA160" s="937"/>
      <c r="EMB160" s="937"/>
      <c r="EMC160" s="937"/>
      <c r="EMD160" s="937"/>
      <c r="EME160" s="937"/>
      <c r="EMF160" s="937"/>
      <c r="EMG160" s="937"/>
      <c r="EMH160" s="937"/>
      <c r="EMI160" s="937"/>
      <c r="EMJ160" s="937"/>
      <c r="EMK160" s="937"/>
      <c r="EML160" s="937"/>
      <c r="EMM160" s="937"/>
      <c r="EMN160" s="937"/>
      <c r="EMO160" s="937"/>
      <c r="EMP160" s="937"/>
      <c r="EMQ160" s="937"/>
      <c r="EMR160" s="937"/>
      <c r="EMS160" s="937"/>
      <c r="EMT160" s="937"/>
      <c r="EMU160" s="937"/>
      <c r="EMV160" s="937"/>
      <c r="EMW160" s="937"/>
      <c r="EMX160" s="937"/>
      <c r="EMY160" s="937"/>
      <c r="EMZ160" s="937"/>
      <c r="ENA160" s="937"/>
      <c r="ENB160" s="937"/>
      <c r="ENC160" s="937"/>
      <c r="END160" s="937"/>
      <c r="ENE160" s="937"/>
      <c r="ENF160" s="937"/>
      <c r="ENG160" s="937"/>
      <c r="ENH160" s="937"/>
      <c r="ENI160" s="937"/>
      <c r="ENJ160" s="937"/>
      <c r="ENK160" s="937"/>
      <c r="ENL160" s="937"/>
      <c r="ENM160" s="937"/>
      <c r="ENN160" s="937"/>
      <c r="ENO160" s="937"/>
      <c r="ENP160" s="937"/>
      <c r="ENQ160" s="937"/>
      <c r="ENR160" s="937"/>
      <c r="ENS160" s="937"/>
      <c r="ENT160" s="937"/>
      <c r="ENU160" s="937"/>
      <c r="ENV160" s="937"/>
      <c r="ENW160" s="937"/>
      <c r="ENX160" s="937"/>
      <c r="ENY160" s="937"/>
      <c r="ENZ160" s="937"/>
      <c r="EOA160" s="937"/>
      <c r="EOB160" s="937"/>
      <c r="EOC160" s="937"/>
      <c r="EOD160" s="937"/>
      <c r="EOE160" s="937"/>
      <c r="EOF160" s="937"/>
      <c r="EOG160" s="937"/>
      <c r="EOH160" s="937"/>
      <c r="EOI160" s="937"/>
      <c r="EOJ160" s="937"/>
      <c r="EOK160" s="937"/>
      <c r="EOL160" s="937"/>
      <c r="EOM160" s="937"/>
      <c r="EON160" s="937"/>
      <c r="EOO160" s="937"/>
      <c r="EOP160" s="937"/>
      <c r="EOQ160" s="937"/>
      <c r="EOR160" s="937"/>
      <c r="EOS160" s="937"/>
      <c r="EOT160" s="937"/>
      <c r="EOU160" s="937"/>
      <c r="EOV160" s="937"/>
      <c r="EOW160" s="937"/>
      <c r="EOX160" s="937"/>
      <c r="EOY160" s="937"/>
      <c r="EOZ160" s="937"/>
      <c r="EPA160" s="937"/>
      <c r="EPB160" s="937"/>
      <c r="EPC160" s="937"/>
      <c r="EPD160" s="937"/>
      <c r="EPE160" s="937"/>
      <c r="EPF160" s="937"/>
      <c r="EPG160" s="937"/>
      <c r="EPH160" s="937"/>
      <c r="EPI160" s="937"/>
      <c r="EPJ160" s="937"/>
      <c r="EPK160" s="937"/>
      <c r="EPL160" s="937"/>
      <c r="EPM160" s="937"/>
      <c r="EPN160" s="937"/>
      <c r="EPO160" s="937"/>
      <c r="EPP160" s="937"/>
      <c r="EPQ160" s="937"/>
      <c r="EPR160" s="937"/>
      <c r="EPS160" s="937"/>
      <c r="EPT160" s="937"/>
      <c r="EPU160" s="937"/>
      <c r="EPV160" s="937"/>
      <c r="EPW160" s="937"/>
      <c r="EPX160" s="937"/>
      <c r="EPY160" s="937"/>
      <c r="EPZ160" s="937"/>
      <c r="EQA160" s="937"/>
      <c r="EQB160" s="937"/>
      <c r="EQC160" s="937"/>
      <c r="EQD160" s="937"/>
      <c r="EQE160" s="937"/>
      <c r="EQF160" s="937"/>
      <c r="EQG160" s="937"/>
      <c r="EQH160" s="937"/>
      <c r="EQI160" s="937"/>
      <c r="EQJ160" s="937"/>
      <c r="EQK160" s="937"/>
      <c r="EQL160" s="937"/>
      <c r="EQM160" s="937"/>
      <c r="EQN160" s="937"/>
      <c r="EQO160" s="937"/>
      <c r="EQP160" s="937"/>
      <c r="EQQ160" s="937"/>
      <c r="EQR160" s="937"/>
      <c r="EQS160" s="937"/>
      <c r="EQT160" s="937"/>
      <c r="EQU160" s="937"/>
      <c r="EQV160" s="937"/>
      <c r="EQW160" s="937"/>
      <c r="EQX160" s="937"/>
      <c r="EQY160" s="937"/>
      <c r="EQZ160" s="937"/>
      <c r="ERA160" s="937"/>
      <c r="ERB160" s="937"/>
      <c r="ERC160" s="937"/>
      <c r="ERD160" s="937"/>
      <c r="ERE160" s="937"/>
      <c r="ERF160" s="937"/>
      <c r="ERG160" s="937"/>
      <c r="ERH160" s="937"/>
      <c r="ERI160" s="937"/>
      <c r="ERJ160" s="937"/>
      <c r="ERK160" s="937"/>
      <c r="ERL160" s="937"/>
      <c r="ERM160" s="937"/>
      <c r="ERN160" s="937"/>
      <c r="ERO160" s="937"/>
      <c r="ERP160" s="937"/>
      <c r="ERQ160" s="937"/>
      <c r="ERR160" s="937"/>
      <c r="ERS160" s="937"/>
      <c r="ERT160" s="937"/>
      <c r="ERU160" s="937"/>
      <c r="ERV160" s="937"/>
      <c r="ERW160" s="937"/>
      <c r="ERX160" s="937"/>
      <c r="ERY160" s="937"/>
      <c r="ERZ160" s="937"/>
      <c r="ESA160" s="937"/>
      <c r="ESB160" s="937"/>
      <c r="ESC160" s="937"/>
      <c r="ESD160" s="937"/>
      <c r="ESE160" s="937"/>
      <c r="ESF160" s="937"/>
      <c r="ESG160" s="937"/>
      <c r="ESH160" s="937"/>
      <c r="ESI160" s="937"/>
      <c r="ESJ160" s="937"/>
      <c r="ESK160" s="937"/>
      <c r="ESL160" s="937"/>
      <c r="ESM160" s="937"/>
      <c r="ESN160" s="937"/>
      <c r="ESO160" s="937"/>
      <c r="ESP160" s="937"/>
      <c r="ESQ160" s="937"/>
      <c r="ESR160" s="937"/>
      <c r="ESS160" s="937"/>
      <c r="EST160" s="937"/>
      <c r="ESU160" s="937"/>
      <c r="ESV160" s="937"/>
      <c r="ESW160" s="937"/>
      <c r="ESX160" s="937"/>
      <c r="ESY160" s="937"/>
      <c r="ESZ160" s="937"/>
      <c r="ETA160" s="937"/>
      <c r="ETB160" s="937"/>
      <c r="ETC160" s="937"/>
      <c r="ETD160" s="937"/>
      <c r="ETE160" s="937"/>
      <c r="ETF160" s="937"/>
      <c r="ETG160" s="937"/>
      <c r="ETH160" s="937"/>
      <c r="ETI160" s="937"/>
      <c r="ETJ160" s="937"/>
      <c r="ETK160" s="937"/>
      <c r="ETL160" s="937"/>
      <c r="ETM160" s="937"/>
      <c r="ETN160" s="937"/>
      <c r="ETO160" s="937"/>
      <c r="ETP160" s="937"/>
      <c r="ETQ160" s="937"/>
      <c r="ETR160" s="937"/>
      <c r="ETS160" s="937"/>
      <c r="ETT160" s="937"/>
      <c r="ETU160" s="937"/>
      <c r="ETV160" s="937"/>
      <c r="ETW160" s="937"/>
      <c r="ETX160" s="937"/>
      <c r="ETY160" s="937"/>
      <c r="ETZ160" s="937"/>
      <c r="EUA160" s="937"/>
      <c r="EUB160" s="937"/>
      <c r="EUC160" s="937"/>
      <c r="EUD160" s="937"/>
      <c r="EUE160" s="937"/>
      <c r="EUF160" s="937"/>
      <c r="EUG160" s="937"/>
      <c r="EUH160" s="937"/>
      <c r="EUI160" s="937"/>
      <c r="EUJ160" s="937"/>
      <c r="EUK160" s="937"/>
      <c r="EUL160" s="937"/>
      <c r="EUM160" s="937"/>
      <c r="EUN160" s="937"/>
      <c r="EUO160" s="937"/>
      <c r="EUP160" s="937"/>
      <c r="EUQ160" s="937"/>
      <c r="EUR160" s="937"/>
      <c r="EUS160" s="937"/>
      <c r="EUT160" s="937"/>
      <c r="EUU160" s="937"/>
      <c r="EUV160" s="937"/>
      <c r="EUW160" s="937"/>
      <c r="EUX160" s="937"/>
      <c r="EUY160" s="937"/>
      <c r="EUZ160" s="937"/>
      <c r="EVA160" s="937"/>
      <c r="EVB160" s="937"/>
      <c r="EVC160" s="937"/>
      <c r="EVD160" s="937"/>
      <c r="EVE160" s="937"/>
      <c r="EVF160" s="937"/>
      <c r="EVG160" s="937"/>
      <c r="EVH160" s="937"/>
      <c r="EVI160" s="937"/>
      <c r="EVJ160" s="937"/>
      <c r="EVK160" s="937"/>
      <c r="EVL160" s="937"/>
      <c r="EVM160" s="937"/>
      <c r="EVN160" s="937"/>
      <c r="EVO160" s="937"/>
      <c r="EVP160" s="937"/>
      <c r="EVQ160" s="937"/>
      <c r="EVR160" s="937"/>
      <c r="EVS160" s="937"/>
      <c r="EVT160" s="937"/>
      <c r="EVU160" s="937"/>
      <c r="EVV160" s="937"/>
      <c r="EVW160" s="937"/>
      <c r="EVX160" s="937"/>
      <c r="EVY160" s="937"/>
      <c r="EVZ160" s="937"/>
      <c r="EWA160" s="937"/>
      <c r="EWB160" s="937"/>
      <c r="EWC160" s="937"/>
      <c r="EWD160" s="937"/>
      <c r="EWE160" s="937"/>
      <c r="EWF160" s="937"/>
      <c r="EWG160" s="937"/>
      <c r="EWH160" s="937"/>
      <c r="EWI160" s="937"/>
      <c r="EWJ160" s="937"/>
      <c r="EWK160" s="937"/>
      <c r="EWL160" s="937"/>
      <c r="EWM160" s="937"/>
      <c r="EWN160" s="937"/>
      <c r="EWO160" s="937"/>
      <c r="EWP160" s="937"/>
      <c r="EWQ160" s="937"/>
      <c r="EWR160" s="937"/>
      <c r="EWS160" s="937"/>
      <c r="EWT160" s="937"/>
      <c r="EWU160" s="937"/>
      <c r="EWV160" s="937"/>
      <c r="EWW160" s="937"/>
      <c r="EWX160" s="937"/>
      <c r="EWY160" s="937"/>
      <c r="EWZ160" s="937"/>
      <c r="EXA160" s="937"/>
      <c r="EXB160" s="937"/>
      <c r="EXC160" s="937"/>
      <c r="EXD160" s="937"/>
      <c r="EXE160" s="937"/>
      <c r="EXF160" s="937"/>
      <c r="EXG160" s="937"/>
      <c r="EXH160" s="937"/>
      <c r="EXI160" s="937"/>
      <c r="EXJ160" s="937"/>
      <c r="EXK160" s="937"/>
      <c r="EXL160" s="937"/>
      <c r="EXM160" s="937"/>
      <c r="EXN160" s="937"/>
      <c r="EXO160" s="937"/>
      <c r="EXP160" s="937"/>
      <c r="EXQ160" s="937"/>
      <c r="EXR160" s="937"/>
      <c r="EXS160" s="937"/>
      <c r="EXT160" s="937"/>
      <c r="EXU160" s="937"/>
      <c r="EXV160" s="937"/>
      <c r="EXW160" s="937"/>
      <c r="EXX160" s="937"/>
      <c r="EXY160" s="937"/>
      <c r="EXZ160" s="937"/>
      <c r="EYA160" s="937"/>
      <c r="EYB160" s="937"/>
      <c r="EYC160" s="937"/>
      <c r="EYD160" s="937"/>
      <c r="EYE160" s="937"/>
      <c r="EYF160" s="937"/>
      <c r="EYG160" s="937"/>
      <c r="EYH160" s="937"/>
      <c r="EYI160" s="937"/>
      <c r="EYJ160" s="937"/>
      <c r="EYK160" s="937"/>
      <c r="EYL160" s="937"/>
      <c r="EYM160" s="937"/>
      <c r="EYN160" s="937"/>
      <c r="EYO160" s="937"/>
      <c r="EYP160" s="937"/>
      <c r="EYQ160" s="937"/>
      <c r="EYR160" s="937"/>
      <c r="EYS160" s="937"/>
      <c r="EYT160" s="937"/>
      <c r="EYU160" s="937"/>
      <c r="EYV160" s="937"/>
      <c r="EYW160" s="937"/>
      <c r="EYX160" s="937"/>
      <c r="EYY160" s="937"/>
      <c r="EYZ160" s="937"/>
      <c r="EZA160" s="937"/>
      <c r="EZB160" s="937"/>
      <c r="EZC160" s="937"/>
      <c r="EZD160" s="937"/>
      <c r="EZE160" s="937"/>
      <c r="EZF160" s="937"/>
      <c r="EZG160" s="937"/>
      <c r="EZH160" s="937"/>
      <c r="EZI160" s="937"/>
      <c r="EZJ160" s="937"/>
      <c r="EZK160" s="937"/>
      <c r="EZL160" s="937"/>
      <c r="EZM160" s="937"/>
      <c r="EZN160" s="937"/>
      <c r="EZO160" s="937"/>
      <c r="EZP160" s="937"/>
      <c r="EZQ160" s="937"/>
      <c r="EZR160" s="937"/>
      <c r="EZS160" s="937"/>
      <c r="EZT160" s="937"/>
      <c r="EZU160" s="937"/>
      <c r="EZV160" s="937"/>
      <c r="EZW160" s="937"/>
      <c r="EZX160" s="937"/>
      <c r="EZY160" s="937"/>
      <c r="EZZ160" s="937"/>
      <c r="FAA160" s="937"/>
      <c r="FAB160" s="937"/>
      <c r="FAC160" s="937"/>
      <c r="FAD160" s="937"/>
      <c r="FAE160" s="937"/>
      <c r="FAF160" s="937"/>
      <c r="FAG160" s="937"/>
      <c r="FAH160" s="937"/>
      <c r="FAI160" s="937"/>
      <c r="FAJ160" s="937"/>
      <c r="FAK160" s="937"/>
      <c r="FAL160" s="937"/>
      <c r="FAM160" s="937"/>
      <c r="FAN160" s="937"/>
      <c r="FAO160" s="937"/>
      <c r="FAP160" s="937"/>
      <c r="FAQ160" s="937"/>
      <c r="FAR160" s="937"/>
      <c r="FAS160" s="937"/>
      <c r="FAT160" s="937"/>
      <c r="FAU160" s="937"/>
      <c r="FAV160" s="937"/>
      <c r="FAW160" s="937"/>
      <c r="FAX160" s="937"/>
      <c r="FAY160" s="937"/>
      <c r="FAZ160" s="937"/>
      <c r="FBA160" s="937"/>
      <c r="FBB160" s="937"/>
      <c r="FBC160" s="937"/>
      <c r="FBD160" s="937"/>
      <c r="FBE160" s="937"/>
      <c r="FBF160" s="937"/>
      <c r="FBG160" s="937"/>
      <c r="FBH160" s="937"/>
      <c r="FBI160" s="937"/>
      <c r="FBJ160" s="937"/>
      <c r="FBK160" s="937"/>
      <c r="FBL160" s="937"/>
      <c r="FBM160" s="937"/>
      <c r="FBN160" s="937"/>
      <c r="FBO160" s="937"/>
      <c r="FBP160" s="937"/>
      <c r="FBQ160" s="937"/>
      <c r="FBR160" s="937"/>
      <c r="FBS160" s="937"/>
      <c r="FBT160" s="937"/>
      <c r="FBU160" s="937"/>
      <c r="FBV160" s="937"/>
      <c r="FBW160" s="937"/>
      <c r="FBX160" s="937"/>
      <c r="FBY160" s="937"/>
      <c r="FBZ160" s="937"/>
      <c r="FCA160" s="937"/>
      <c r="FCB160" s="937"/>
      <c r="FCC160" s="937"/>
      <c r="FCD160" s="937"/>
      <c r="FCE160" s="937"/>
      <c r="FCF160" s="937"/>
      <c r="FCG160" s="937"/>
      <c r="FCH160" s="937"/>
      <c r="FCI160" s="937"/>
      <c r="FCJ160" s="937"/>
      <c r="FCK160" s="937"/>
      <c r="FCL160" s="937"/>
      <c r="FCM160" s="937"/>
      <c r="FCN160" s="937"/>
      <c r="FCO160" s="937"/>
      <c r="FCP160" s="937"/>
      <c r="FCQ160" s="937"/>
      <c r="FCR160" s="937"/>
      <c r="FCS160" s="937"/>
      <c r="FCT160" s="937"/>
      <c r="FCU160" s="937"/>
      <c r="FCV160" s="937"/>
      <c r="FCW160" s="937"/>
      <c r="FCX160" s="937"/>
      <c r="FCY160" s="937"/>
      <c r="FCZ160" s="937"/>
      <c r="FDA160" s="937"/>
      <c r="FDB160" s="937"/>
      <c r="FDC160" s="937"/>
      <c r="FDD160" s="937"/>
      <c r="FDE160" s="937"/>
      <c r="FDF160" s="937"/>
      <c r="FDG160" s="937"/>
      <c r="FDH160" s="937"/>
      <c r="FDI160" s="937"/>
      <c r="FDJ160" s="937"/>
      <c r="FDK160" s="937"/>
      <c r="FDL160" s="937"/>
      <c r="FDM160" s="937"/>
      <c r="FDN160" s="937"/>
      <c r="FDO160" s="937"/>
      <c r="FDP160" s="937"/>
      <c r="FDQ160" s="937"/>
      <c r="FDR160" s="937"/>
      <c r="FDS160" s="937"/>
      <c r="FDT160" s="937"/>
      <c r="FDU160" s="937"/>
      <c r="FDV160" s="937"/>
      <c r="FDW160" s="937"/>
      <c r="FDX160" s="937"/>
      <c r="FDY160" s="937"/>
      <c r="FDZ160" s="937"/>
      <c r="FEA160" s="937"/>
      <c r="FEB160" s="937"/>
      <c r="FEC160" s="937"/>
      <c r="FED160" s="937"/>
      <c r="FEE160" s="937"/>
      <c r="FEF160" s="937"/>
      <c r="FEG160" s="937"/>
      <c r="FEH160" s="937"/>
      <c r="FEI160" s="937"/>
      <c r="FEJ160" s="937"/>
      <c r="FEK160" s="937"/>
      <c r="FEL160" s="937"/>
      <c r="FEM160" s="937"/>
      <c r="FEN160" s="937"/>
      <c r="FEO160" s="937"/>
      <c r="FEP160" s="937"/>
      <c r="FEQ160" s="937"/>
      <c r="FER160" s="937"/>
      <c r="FES160" s="937"/>
      <c r="FET160" s="937"/>
      <c r="FEU160" s="937"/>
      <c r="FEV160" s="937"/>
      <c r="FEW160" s="937"/>
      <c r="FEX160" s="937"/>
      <c r="FEY160" s="937"/>
      <c r="FEZ160" s="937"/>
      <c r="FFA160" s="937"/>
      <c r="FFB160" s="937"/>
      <c r="FFC160" s="937"/>
      <c r="FFD160" s="937"/>
      <c r="FFE160" s="937"/>
      <c r="FFF160" s="937"/>
      <c r="FFG160" s="937"/>
      <c r="FFH160" s="937"/>
      <c r="FFI160" s="937"/>
      <c r="FFJ160" s="937"/>
      <c r="FFK160" s="937"/>
      <c r="FFL160" s="937"/>
      <c r="FFM160" s="937"/>
      <c r="FFN160" s="937"/>
      <c r="FFO160" s="937"/>
      <c r="FFP160" s="937"/>
      <c r="FFQ160" s="937"/>
      <c r="FFR160" s="937"/>
      <c r="FFS160" s="937"/>
      <c r="FFT160" s="937"/>
      <c r="FFU160" s="937"/>
      <c r="FFV160" s="937"/>
      <c r="FFW160" s="937"/>
      <c r="FFX160" s="937"/>
      <c r="FFY160" s="937"/>
      <c r="FFZ160" s="937"/>
      <c r="FGA160" s="937"/>
      <c r="FGB160" s="937"/>
      <c r="FGC160" s="937"/>
      <c r="FGD160" s="937"/>
      <c r="FGE160" s="937"/>
      <c r="FGF160" s="937"/>
      <c r="FGG160" s="937"/>
      <c r="FGH160" s="937"/>
      <c r="FGI160" s="937"/>
      <c r="FGJ160" s="937"/>
      <c r="FGK160" s="937"/>
      <c r="FGL160" s="937"/>
      <c r="FGM160" s="937"/>
      <c r="FGN160" s="937"/>
      <c r="FGO160" s="937"/>
      <c r="FGP160" s="937"/>
      <c r="FGQ160" s="937"/>
      <c r="FGR160" s="937"/>
      <c r="FGS160" s="937"/>
      <c r="FGT160" s="937"/>
      <c r="FGU160" s="937"/>
      <c r="FGV160" s="937"/>
      <c r="FGW160" s="937"/>
      <c r="FGX160" s="937"/>
      <c r="FGY160" s="937"/>
      <c r="FGZ160" s="937"/>
      <c r="FHA160" s="937"/>
      <c r="FHB160" s="937"/>
      <c r="FHC160" s="937"/>
      <c r="FHD160" s="937"/>
      <c r="FHE160" s="937"/>
      <c r="FHF160" s="937"/>
      <c r="FHG160" s="937"/>
      <c r="FHH160" s="937"/>
      <c r="FHI160" s="937"/>
      <c r="FHJ160" s="937"/>
      <c r="FHK160" s="937"/>
      <c r="FHL160" s="937"/>
      <c r="FHM160" s="937"/>
      <c r="FHN160" s="937"/>
      <c r="FHO160" s="937"/>
      <c r="FHP160" s="937"/>
      <c r="FHQ160" s="937"/>
      <c r="FHR160" s="937"/>
      <c r="FHS160" s="937"/>
      <c r="FHT160" s="937"/>
      <c r="FHU160" s="937"/>
      <c r="FHV160" s="937"/>
      <c r="FHW160" s="937"/>
      <c r="FHX160" s="937"/>
      <c r="FHY160" s="937"/>
      <c r="FHZ160" s="937"/>
      <c r="FIA160" s="937"/>
      <c r="FIB160" s="937"/>
      <c r="FIC160" s="937"/>
      <c r="FID160" s="937"/>
      <c r="FIE160" s="937"/>
      <c r="FIF160" s="937"/>
      <c r="FIG160" s="937"/>
      <c r="FIH160" s="937"/>
      <c r="FII160" s="937"/>
      <c r="FIJ160" s="937"/>
      <c r="FIK160" s="937"/>
      <c r="FIL160" s="937"/>
      <c r="FIM160" s="937"/>
      <c r="FIN160" s="937"/>
      <c r="FIO160" s="937"/>
      <c r="FIP160" s="937"/>
      <c r="FIQ160" s="937"/>
      <c r="FIR160" s="937"/>
      <c r="FIS160" s="937"/>
      <c r="FIT160" s="937"/>
      <c r="FIU160" s="937"/>
      <c r="FIV160" s="937"/>
      <c r="FIW160" s="937"/>
      <c r="FIX160" s="937"/>
      <c r="FIY160" s="937"/>
      <c r="FIZ160" s="937"/>
      <c r="FJA160" s="937"/>
      <c r="FJB160" s="937"/>
      <c r="FJC160" s="937"/>
      <c r="FJD160" s="937"/>
      <c r="FJE160" s="937"/>
      <c r="FJF160" s="937"/>
      <c r="FJG160" s="937"/>
      <c r="FJH160" s="937"/>
      <c r="FJI160" s="937"/>
      <c r="FJJ160" s="937"/>
      <c r="FJK160" s="937"/>
      <c r="FJL160" s="937"/>
      <c r="FJM160" s="937"/>
      <c r="FJN160" s="937"/>
      <c r="FJO160" s="937"/>
      <c r="FJP160" s="937"/>
      <c r="FJQ160" s="937"/>
      <c r="FJR160" s="937"/>
      <c r="FJS160" s="937"/>
      <c r="FJT160" s="937"/>
      <c r="FJU160" s="937"/>
      <c r="FJV160" s="937"/>
      <c r="FJW160" s="937"/>
      <c r="FJX160" s="937"/>
      <c r="FJY160" s="937"/>
      <c r="FJZ160" s="937"/>
      <c r="FKA160" s="937"/>
      <c r="FKB160" s="937"/>
      <c r="FKC160" s="937"/>
      <c r="FKD160" s="937"/>
      <c r="FKE160" s="937"/>
      <c r="FKF160" s="937"/>
      <c r="FKG160" s="937"/>
      <c r="FKH160" s="937"/>
      <c r="FKI160" s="937"/>
      <c r="FKJ160" s="937"/>
      <c r="FKK160" s="937"/>
      <c r="FKL160" s="937"/>
      <c r="FKM160" s="937"/>
      <c r="FKN160" s="937"/>
      <c r="FKO160" s="937"/>
      <c r="FKP160" s="937"/>
      <c r="FKQ160" s="937"/>
      <c r="FKR160" s="937"/>
      <c r="FKS160" s="937"/>
      <c r="FKT160" s="937"/>
      <c r="FKU160" s="937"/>
      <c r="FKV160" s="937"/>
      <c r="FKW160" s="937"/>
      <c r="FKX160" s="937"/>
      <c r="FKY160" s="937"/>
      <c r="FKZ160" s="937"/>
      <c r="FLA160" s="937"/>
      <c r="FLB160" s="937"/>
      <c r="FLC160" s="937"/>
      <c r="FLD160" s="937"/>
      <c r="FLE160" s="937"/>
      <c r="FLF160" s="937"/>
      <c r="FLG160" s="937"/>
      <c r="FLH160" s="937"/>
      <c r="FLI160" s="937"/>
      <c r="FLJ160" s="937"/>
      <c r="FLK160" s="937"/>
      <c r="FLL160" s="937"/>
      <c r="FLM160" s="937"/>
      <c r="FLN160" s="937"/>
      <c r="FLO160" s="937"/>
      <c r="FLP160" s="937"/>
      <c r="FLQ160" s="937"/>
      <c r="FLR160" s="937"/>
      <c r="FLS160" s="937"/>
      <c r="FLT160" s="937"/>
      <c r="FLU160" s="937"/>
      <c r="FLV160" s="937"/>
      <c r="FLW160" s="937"/>
      <c r="FLX160" s="937"/>
      <c r="FLY160" s="937"/>
      <c r="FLZ160" s="937"/>
      <c r="FMA160" s="937"/>
      <c r="FMB160" s="937"/>
      <c r="FMC160" s="937"/>
      <c r="FMD160" s="937"/>
      <c r="FME160" s="937"/>
      <c r="FMF160" s="937"/>
      <c r="FMG160" s="937"/>
      <c r="FMH160" s="937"/>
      <c r="FMI160" s="937"/>
      <c r="FMJ160" s="937"/>
      <c r="FMK160" s="937"/>
      <c r="FML160" s="937"/>
      <c r="FMM160" s="937"/>
      <c r="FMN160" s="937"/>
      <c r="FMO160" s="937"/>
      <c r="FMP160" s="937"/>
      <c r="FMQ160" s="937"/>
      <c r="FMR160" s="937"/>
      <c r="FMS160" s="937"/>
      <c r="FMT160" s="937"/>
      <c r="FMU160" s="937"/>
      <c r="FMV160" s="937"/>
      <c r="FMW160" s="937"/>
      <c r="FMX160" s="937"/>
      <c r="FMY160" s="937"/>
      <c r="FMZ160" s="937"/>
      <c r="FNA160" s="937"/>
      <c r="FNB160" s="937"/>
      <c r="FNC160" s="937"/>
      <c r="FND160" s="937"/>
      <c r="FNE160" s="937"/>
      <c r="FNF160" s="937"/>
      <c r="FNG160" s="937"/>
      <c r="FNH160" s="937"/>
      <c r="FNI160" s="937"/>
      <c r="FNJ160" s="937"/>
      <c r="FNK160" s="937"/>
      <c r="FNL160" s="937"/>
      <c r="FNM160" s="937"/>
      <c r="FNN160" s="937"/>
      <c r="FNO160" s="937"/>
      <c r="FNP160" s="937"/>
      <c r="FNQ160" s="937"/>
      <c r="FNR160" s="937"/>
      <c r="FNS160" s="937"/>
      <c r="FNT160" s="937"/>
      <c r="FNU160" s="937"/>
      <c r="FNV160" s="937"/>
      <c r="FNW160" s="937"/>
      <c r="FNX160" s="937"/>
      <c r="FNY160" s="937"/>
      <c r="FNZ160" s="937"/>
      <c r="FOA160" s="937"/>
      <c r="FOB160" s="937"/>
      <c r="FOC160" s="937"/>
      <c r="FOD160" s="937"/>
      <c r="FOE160" s="937"/>
      <c r="FOF160" s="937"/>
      <c r="FOG160" s="937"/>
      <c r="FOH160" s="937"/>
      <c r="FOI160" s="937"/>
      <c r="FOJ160" s="937"/>
      <c r="FOK160" s="937"/>
      <c r="FOL160" s="937"/>
      <c r="FOM160" s="937"/>
      <c r="FON160" s="937"/>
      <c r="FOO160" s="937"/>
      <c r="FOP160" s="937"/>
      <c r="FOQ160" s="937"/>
      <c r="FOR160" s="937"/>
      <c r="FOS160" s="937"/>
      <c r="FOT160" s="937"/>
      <c r="FOU160" s="937"/>
      <c r="FOV160" s="937"/>
      <c r="FOW160" s="937"/>
      <c r="FOX160" s="937"/>
      <c r="FOY160" s="937"/>
      <c r="FOZ160" s="937"/>
      <c r="FPA160" s="937"/>
      <c r="FPB160" s="937"/>
      <c r="FPC160" s="937"/>
      <c r="FPD160" s="937"/>
      <c r="FPE160" s="937"/>
      <c r="FPF160" s="937"/>
      <c r="FPG160" s="937"/>
      <c r="FPH160" s="937"/>
      <c r="FPI160" s="937"/>
      <c r="FPJ160" s="937"/>
      <c r="FPK160" s="937"/>
      <c r="FPL160" s="937"/>
      <c r="FPM160" s="937"/>
      <c r="FPN160" s="937"/>
      <c r="FPO160" s="937"/>
      <c r="FPP160" s="937"/>
      <c r="FPQ160" s="937"/>
      <c r="FPR160" s="937"/>
      <c r="FPS160" s="937"/>
      <c r="FPT160" s="937"/>
      <c r="FPU160" s="937"/>
      <c r="FPV160" s="937"/>
      <c r="FPW160" s="937"/>
      <c r="FPX160" s="937"/>
      <c r="FPY160" s="937"/>
      <c r="FPZ160" s="937"/>
      <c r="FQA160" s="937"/>
      <c r="FQB160" s="937"/>
      <c r="FQC160" s="937"/>
      <c r="FQD160" s="937"/>
      <c r="FQE160" s="937"/>
      <c r="FQF160" s="937"/>
      <c r="FQG160" s="937"/>
      <c r="FQH160" s="937"/>
      <c r="FQI160" s="937"/>
      <c r="FQJ160" s="937"/>
      <c r="FQK160" s="937"/>
      <c r="FQL160" s="937"/>
      <c r="FQM160" s="937"/>
      <c r="FQN160" s="937"/>
      <c r="FQO160" s="937"/>
      <c r="FQP160" s="937"/>
      <c r="FQQ160" s="937"/>
      <c r="FQR160" s="937"/>
      <c r="FQS160" s="937"/>
      <c r="FQT160" s="937"/>
      <c r="FQU160" s="937"/>
      <c r="FQV160" s="937"/>
      <c r="FQW160" s="937"/>
      <c r="FQX160" s="937"/>
      <c r="FQY160" s="937"/>
      <c r="FQZ160" s="937"/>
      <c r="FRA160" s="937"/>
      <c r="FRB160" s="937"/>
      <c r="FRC160" s="937"/>
      <c r="FRD160" s="937"/>
      <c r="FRE160" s="937"/>
      <c r="FRF160" s="937"/>
      <c r="FRG160" s="937"/>
      <c r="FRH160" s="937"/>
      <c r="FRI160" s="937"/>
      <c r="FRJ160" s="937"/>
      <c r="FRK160" s="937"/>
      <c r="FRL160" s="937"/>
      <c r="FRM160" s="937"/>
      <c r="FRN160" s="937"/>
      <c r="FRO160" s="937"/>
      <c r="FRP160" s="937"/>
      <c r="FRQ160" s="937"/>
      <c r="FRR160" s="937"/>
      <c r="FRS160" s="937"/>
      <c r="FRT160" s="937"/>
      <c r="FRU160" s="937"/>
      <c r="FRV160" s="937"/>
      <c r="FRW160" s="937"/>
      <c r="FRX160" s="937"/>
      <c r="FRY160" s="937"/>
      <c r="FRZ160" s="937"/>
      <c r="FSA160" s="937"/>
      <c r="FSB160" s="937"/>
      <c r="FSC160" s="937"/>
      <c r="FSD160" s="937"/>
      <c r="FSE160" s="937"/>
      <c r="FSF160" s="937"/>
      <c r="FSG160" s="937"/>
      <c r="FSH160" s="937"/>
      <c r="FSI160" s="937"/>
      <c r="FSJ160" s="937"/>
      <c r="FSK160" s="937"/>
      <c r="FSL160" s="937"/>
      <c r="FSM160" s="937"/>
      <c r="FSN160" s="937"/>
      <c r="FSO160" s="937"/>
      <c r="FSP160" s="937"/>
      <c r="FSQ160" s="937"/>
      <c r="FSR160" s="937"/>
      <c r="FSS160" s="937"/>
      <c r="FST160" s="937"/>
      <c r="FSU160" s="937"/>
      <c r="FSV160" s="937"/>
      <c r="FSW160" s="937"/>
      <c r="FSX160" s="937"/>
      <c r="FSY160" s="937"/>
      <c r="FSZ160" s="937"/>
      <c r="FTA160" s="937"/>
      <c r="FTB160" s="937"/>
      <c r="FTC160" s="937"/>
      <c r="FTD160" s="937"/>
      <c r="FTE160" s="937"/>
      <c r="FTF160" s="937"/>
      <c r="FTG160" s="937"/>
      <c r="FTH160" s="937"/>
      <c r="FTI160" s="937"/>
      <c r="FTJ160" s="937"/>
      <c r="FTK160" s="937"/>
      <c r="FTL160" s="937"/>
      <c r="FTM160" s="937"/>
      <c r="FTN160" s="937"/>
      <c r="FTO160" s="937"/>
      <c r="FTP160" s="937"/>
      <c r="FTQ160" s="937"/>
      <c r="FTR160" s="937"/>
      <c r="FTS160" s="937"/>
      <c r="FTT160" s="937"/>
      <c r="FTU160" s="937"/>
      <c r="FTV160" s="937"/>
      <c r="FTW160" s="937"/>
      <c r="FTX160" s="937"/>
      <c r="FTY160" s="937"/>
      <c r="FTZ160" s="937"/>
      <c r="FUA160" s="937"/>
      <c r="FUB160" s="937"/>
      <c r="FUC160" s="937"/>
      <c r="FUD160" s="937"/>
      <c r="FUE160" s="937"/>
      <c r="FUF160" s="937"/>
      <c r="FUG160" s="937"/>
      <c r="FUH160" s="937"/>
      <c r="FUI160" s="937"/>
      <c r="FUJ160" s="937"/>
      <c r="FUK160" s="937"/>
      <c r="FUL160" s="937"/>
      <c r="FUM160" s="937"/>
      <c r="FUN160" s="937"/>
      <c r="FUO160" s="937"/>
      <c r="FUP160" s="937"/>
      <c r="FUQ160" s="937"/>
      <c r="FUR160" s="937"/>
      <c r="FUS160" s="937"/>
      <c r="FUT160" s="937"/>
      <c r="FUU160" s="937"/>
      <c r="FUV160" s="937"/>
      <c r="FUW160" s="937"/>
      <c r="FUX160" s="937"/>
      <c r="FUY160" s="937"/>
      <c r="FUZ160" s="937"/>
      <c r="FVA160" s="937"/>
      <c r="FVB160" s="937"/>
      <c r="FVC160" s="937"/>
      <c r="FVD160" s="937"/>
      <c r="FVE160" s="937"/>
      <c r="FVF160" s="937"/>
      <c r="FVG160" s="937"/>
      <c r="FVH160" s="937"/>
      <c r="FVI160" s="937"/>
      <c r="FVJ160" s="937"/>
      <c r="FVK160" s="937"/>
      <c r="FVL160" s="937"/>
      <c r="FVM160" s="937"/>
      <c r="FVN160" s="937"/>
      <c r="FVO160" s="937"/>
      <c r="FVP160" s="937"/>
      <c r="FVQ160" s="937"/>
      <c r="FVR160" s="937"/>
      <c r="FVS160" s="937"/>
      <c r="FVT160" s="937"/>
      <c r="FVU160" s="937"/>
      <c r="FVV160" s="937"/>
      <c r="FVW160" s="937"/>
      <c r="FVX160" s="937"/>
      <c r="FVY160" s="937"/>
      <c r="FVZ160" s="937"/>
      <c r="FWA160" s="937"/>
      <c r="FWB160" s="937"/>
      <c r="FWC160" s="937"/>
      <c r="FWD160" s="937"/>
      <c r="FWE160" s="937"/>
      <c r="FWF160" s="937"/>
      <c r="FWG160" s="937"/>
      <c r="FWH160" s="937"/>
      <c r="FWI160" s="937"/>
      <c r="FWJ160" s="937"/>
      <c r="FWK160" s="937"/>
      <c r="FWL160" s="937"/>
      <c r="FWM160" s="937"/>
      <c r="FWN160" s="937"/>
      <c r="FWO160" s="937"/>
      <c r="FWP160" s="937"/>
      <c r="FWQ160" s="937"/>
      <c r="FWR160" s="937"/>
      <c r="FWS160" s="937"/>
      <c r="FWT160" s="937"/>
      <c r="FWU160" s="937"/>
      <c r="FWV160" s="937"/>
      <c r="FWW160" s="937"/>
      <c r="FWX160" s="937"/>
      <c r="FWY160" s="937"/>
      <c r="FWZ160" s="937"/>
      <c r="FXA160" s="937"/>
      <c r="FXB160" s="937"/>
      <c r="FXC160" s="937"/>
      <c r="FXD160" s="937"/>
      <c r="FXE160" s="937"/>
      <c r="FXF160" s="937"/>
      <c r="FXG160" s="937"/>
      <c r="FXH160" s="937"/>
      <c r="FXI160" s="937"/>
      <c r="FXJ160" s="937"/>
      <c r="FXK160" s="937"/>
      <c r="FXL160" s="937"/>
      <c r="FXM160" s="937"/>
      <c r="FXN160" s="937"/>
      <c r="FXO160" s="937"/>
      <c r="FXP160" s="937"/>
      <c r="FXQ160" s="937"/>
      <c r="FXR160" s="937"/>
      <c r="FXS160" s="937"/>
      <c r="FXT160" s="937"/>
      <c r="FXU160" s="937"/>
      <c r="FXV160" s="937"/>
      <c r="FXW160" s="937"/>
      <c r="FXX160" s="937"/>
      <c r="FXY160" s="937"/>
      <c r="FXZ160" s="937"/>
      <c r="FYA160" s="937"/>
      <c r="FYB160" s="937"/>
      <c r="FYC160" s="937"/>
      <c r="FYD160" s="937"/>
      <c r="FYE160" s="937"/>
      <c r="FYF160" s="937"/>
      <c r="FYG160" s="937"/>
      <c r="FYH160" s="937"/>
      <c r="FYI160" s="937"/>
      <c r="FYJ160" s="937"/>
      <c r="FYK160" s="937"/>
      <c r="FYL160" s="937"/>
      <c r="FYM160" s="937"/>
      <c r="FYN160" s="937"/>
      <c r="FYO160" s="937"/>
      <c r="FYP160" s="937"/>
      <c r="FYQ160" s="937"/>
      <c r="FYR160" s="937"/>
      <c r="FYS160" s="937"/>
      <c r="FYT160" s="937"/>
      <c r="FYU160" s="937"/>
      <c r="FYV160" s="937"/>
      <c r="FYW160" s="937"/>
      <c r="FYX160" s="937"/>
      <c r="FYY160" s="937"/>
      <c r="FYZ160" s="937"/>
      <c r="FZA160" s="937"/>
      <c r="FZB160" s="937"/>
      <c r="FZC160" s="937"/>
      <c r="FZD160" s="937"/>
      <c r="FZE160" s="937"/>
      <c r="FZF160" s="937"/>
      <c r="FZG160" s="937"/>
      <c r="FZH160" s="937"/>
      <c r="FZI160" s="937"/>
      <c r="FZJ160" s="937"/>
      <c r="FZK160" s="937"/>
      <c r="FZL160" s="937"/>
      <c r="FZM160" s="937"/>
      <c r="FZN160" s="937"/>
      <c r="FZO160" s="937"/>
      <c r="FZP160" s="937"/>
      <c r="FZQ160" s="937"/>
      <c r="FZR160" s="937"/>
      <c r="FZS160" s="937"/>
      <c r="FZT160" s="937"/>
      <c r="FZU160" s="937"/>
      <c r="FZV160" s="937"/>
      <c r="FZW160" s="937"/>
      <c r="FZX160" s="937"/>
      <c r="FZY160" s="937"/>
      <c r="FZZ160" s="937"/>
      <c r="GAA160" s="937"/>
      <c r="GAB160" s="937"/>
      <c r="GAC160" s="937"/>
      <c r="GAD160" s="937"/>
      <c r="GAE160" s="937"/>
      <c r="GAF160" s="937"/>
      <c r="GAG160" s="937"/>
      <c r="GAH160" s="937"/>
      <c r="GAI160" s="937"/>
      <c r="GAJ160" s="937"/>
      <c r="GAK160" s="937"/>
      <c r="GAL160" s="937"/>
      <c r="GAM160" s="937"/>
      <c r="GAN160" s="937"/>
      <c r="GAO160" s="937"/>
      <c r="GAP160" s="937"/>
      <c r="GAQ160" s="937"/>
      <c r="GAR160" s="937"/>
      <c r="GAS160" s="937"/>
      <c r="GAT160" s="937"/>
      <c r="GAU160" s="937"/>
      <c r="GAV160" s="937"/>
      <c r="GAW160" s="937"/>
      <c r="GAX160" s="937"/>
      <c r="GAY160" s="937"/>
      <c r="GAZ160" s="937"/>
      <c r="GBA160" s="937"/>
      <c r="GBB160" s="937"/>
      <c r="GBC160" s="937"/>
      <c r="GBD160" s="937"/>
      <c r="GBE160" s="937"/>
      <c r="GBF160" s="937"/>
      <c r="GBG160" s="937"/>
      <c r="GBH160" s="937"/>
      <c r="GBI160" s="937"/>
      <c r="GBJ160" s="937"/>
      <c r="GBK160" s="937"/>
      <c r="GBL160" s="937"/>
      <c r="GBM160" s="937"/>
      <c r="GBN160" s="937"/>
      <c r="GBO160" s="937"/>
      <c r="GBP160" s="937"/>
      <c r="GBQ160" s="937"/>
      <c r="GBR160" s="937"/>
      <c r="GBS160" s="937"/>
      <c r="GBT160" s="937"/>
      <c r="GBU160" s="937"/>
      <c r="GBV160" s="937"/>
      <c r="GBW160" s="937"/>
      <c r="GBX160" s="937"/>
      <c r="GBY160" s="937"/>
      <c r="GBZ160" s="937"/>
      <c r="GCA160" s="937"/>
      <c r="GCB160" s="937"/>
      <c r="GCC160" s="937"/>
      <c r="GCD160" s="937"/>
      <c r="GCE160" s="937"/>
      <c r="GCF160" s="937"/>
      <c r="GCG160" s="937"/>
      <c r="GCH160" s="937"/>
      <c r="GCI160" s="937"/>
      <c r="GCJ160" s="937"/>
      <c r="GCK160" s="937"/>
      <c r="GCL160" s="937"/>
      <c r="GCM160" s="937"/>
      <c r="GCN160" s="937"/>
      <c r="GCO160" s="937"/>
      <c r="GCP160" s="937"/>
      <c r="GCQ160" s="937"/>
      <c r="GCR160" s="937"/>
      <c r="GCS160" s="937"/>
      <c r="GCT160" s="937"/>
      <c r="GCU160" s="937"/>
      <c r="GCV160" s="937"/>
      <c r="GCW160" s="937"/>
      <c r="GCX160" s="937"/>
      <c r="GCY160" s="937"/>
      <c r="GCZ160" s="937"/>
      <c r="GDA160" s="937"/>
      <c r="GDB160" s="937"/>
      <c r="GDC160" s="937"/>
      <c r="GDD160" s="937"/>
      <c r="GDE160" s="937"/>
      <c r="GDF160" s="937"/>
      <c r="GDG160" s="937"/>
      <c r="GDH160" s="937"/>
      <c r="GDI160" s="937"/>
      <c r="GDJ160" s="937"/>
      <c r="GDK160" s="937"/>
      <c r="GDL160" s="937"/>
      <c r="GDM160" s="937"/>
      <c r="GDN160" s="937"/>
      <c r="GDO160" s="937"/>
      <c r="GDP160" s="937"/>
      <c r="GDQ160" s="937"/>
      <c r="GDR160" s="937"/>
      <c r="GDS160" s="937"/>
      <c r="GDT160" s="937"/>
      <c r="GDU160" s="937"/>
      <c r="GDV160" s="937"/>
      <c r="GDW160" s="937"/>
      <c r="GDX160" s="937"/>
      <c r="GDY160" s="937"/>
      <c r="GDZ160" s="937"/>
      <c r="GEA160" s="937"/>
      <c r="GEB160" s="937"/>
      <c r="GEC160" s="937"/>
      <c r="GED160" s="937"/>
      <c r="GEE160" s="937"/>
      <c r="GEF160" s="937"/>
      <c r="GEG160" s="937"/>
      <c r="GEH160" s="937"/>
      <c r="GEI160" s="937"/>
      <c r="GEJ160" s="937"/>
      <c r="GEK160" s="937"/>
      <c r="GEL160" s="937"/>
      <c r="GEM160" s="937"/>
      <c r="GEN160" s="937"/>
      <c r="GEO160" s="937"/>
      <c r="GEP160" s="937"/>
      <c r="GEQ160" s="937"/>
      <c r="GER160" s="937"/>
      <c r="GES160" s="937"/>
      <c r="GET160" s="937"/>
      <c r="GEU160" s="937"/>
      <c r="GEV160" s="937"/>
      <c r="GEW160" s="937"/>
      <c r="GEX160" s="937"/>
      <c r="GEY160" s="937"/>
      <c r="GEZ160" s="937"/>
      <c r="GFA160" s="937"/>
      <c r="GFB160" s="937"/>
      <c r="GFC160" s="937"/>
      <c r="GFD160" s="937"/>
      <c r="GFE160" s="937"/>
      <c r="GFF160" s="937"/>
      <c r="GFG160" s="937"/>
      <c r="GFH160" s="937"/>
      <c r="GFI160" s="937"/>
      <c r="GFJ160" s="937"/>
      <c r="GFK160" s="937"/>
      <c r="GFL160" s="937"/>
      <c r="GFM160" s="937"/>
      <c r="GFN160" s="937"/>
      <c r="GFO160" s="937"/>
      <c r="GFP160" s="937"/>
      <c r="GFQ160" s="937"/>
      <c r="GFR160" s="937"/>
      <c r="GFS160" s="937"/>
      <c r="GFT160" s="937"/>
      <c r="GFU160" s="937"/>
      <c r="GFV160" s="937"/>
      <c r="GFW160" s="937"/>
      <c r="GFX160" s="937"/>
      <c r="GFY160" s="937"/>
      <c r="GFZ160" s="937"/>
      <c r="GGA160" s="937"/>
      <c r="GGB160" s="937"/>
      <c r="GGC160" s="937"/>
      <c r="GGD160" s="937"/>
      <c r="GGE160" s="937"/>
      <c r="GGF160" s="937"/>
      <c r="GGG160" s="937"/>
      <c r="GGH160" s="937"/>
      <c r="GGI160" s="937"/>
      <c r="GGJ160" s="937"/>
      <c r="GGK160" s="937"/>
      <c r="GGL160" s="937"/>
      <c r="GGM160" s="937"/>
      <c r="GGN160" s="937"/>
      <c r="GGO160" s="937"/>
      <c r="GGP160" s="937"/>
      <c r="GGQ160" s="937"/>
      <c r="GGR160" s="937"/>
      <c r="GGS160" s="937"/>
      <c r="GGT160" s="937"/>
      <c r="GGU160" s="937"/>
      <c r="GGV160" s="937"/>
      <c r="GGW160" s="937"/>
      <c r="GGX160" s="937"/>
      <c r="GGY160" s="937"/>
      <c r="GGZ160" s="937"/>
      <c r="GHA160" s="937"/>
      <c r="GHB160" s="937"/>
      <c r="GHC160" s="937"/>
      <c r="GHD160" s="937"/>
      <c r="GHE160" s="937"/>
      <c r="GHF160" s="937"/>
      <c r="GHG160" s="937"/>
      <c r="GHH160" s="937"/>
      <c r="GHI160" s="937"/>
      <c r="GHJ160" s="937"/>
      <c r="GHK160" s="937"/>
      <c r="GHL160" s="937"/>
      <c r="GHM160" s="937"/>
      <c r="GHN160" s="937"/>
      <c r="GHO160" s="937"/>
      <c r="GHP160" s="937"/>
      <c r="GHQ160" s="937"/>
      <c r="GHR160" s="937"/>
      <c r="GHS160" s="937"/>
      <c r="GHT160" s="937"/>
      <c r="GHU160" s="937"/>
      <c r="GHV160" s="937"/>
      <c r="GHW160" s="937"/>
      <c r="GHX160" s="937"/>
      <c r="GHY160" s="937"/>
      <c r="GHZ160" s="937"/>
      <c r="GIA160" s="937"/>
      <c r="GIB160" s="937"/>
      <c r="GIC160" s="937"/>
      <c r="GID160" s="937"/>
      <c r="GIE160" s="937"/>
      <c r="GIF160" s="937"/>
      <c r="GIG160" s="937"/>
      <c r="GIH160" s="937"/>
      <c r="GII160" s="937"/>
      <c r="GIJ160" s="937"/>
      <c r="GIK160" s="937"/>
      <c r="GIL160" s="937"/>
      <c r="GIM160" s="937"/>
      <c r="GIN160" s="937"/>
      <c r="GIO160" s="937"/>
      <c r="GIP160" s="937"/>
      <c r="GIQ160" s="937"/>
      <c r="GIR160" s="937"/>
      <c r="GIS160" s="937"/>
      <c r="GIT160" s="937"/>
      <c r="GIU160" s="937"/>
      <c r="GIV160" s="937"/>
      <c r="GIW160" s="937"/>
      <c r="GIX160" s="937"/>
      <c r="GIY160" s="937"/>
      <c r="GIZ160" s="937"/>
      <c r="GJA160" s="937"/>
      <c r="GJB160" s="937"/>
      <c r="GJC160" s="937"/>
      <c r="GJD160" s="937"/>
      <c r="GJE160" s="937"/>
      <c r="GJF160" s="937"/>
      <c r="GJG160" s="937"/>
      <c r="GJH160" s="937"/>
      <c r="GJI160" s="937"/>
      <c r="GJJ160" s="937"/>
      <c r="GJK160" s="937"/>
      <c r="GJL160" s="937"/>
      <c r="GJM160" s="937"/>
      <c r="GJN160" s="937"/>
      <c r="GJO160" s="937"/>
      <c r="GJP160" s="937"/>
      <c r="GJQ160" s="937"/>
      <c r="GJR160" s="937"/>
      <c r="GJS160" s="937"/>
      <c r="GJT160" s="937"/>
      <c r="GJU160" s="937"/>
      <c r="GJV160" s="937"/>
      <c r="GJW160" s="937"/>
      <c r="GJX160" s="937"/>
      <c r="GJY160" s="937"/>
      <c r="GJZ160" s="937"/>
      <c r="GKA160" s="937"/>
      <c r="GKB160" s="937"/>
      <c r="GKC160" s="937"/>
      <c r="GKD160" s="937"/>
      <c r="GKE160" s="937"/>
      <c r="GKF160" s="937"/>
      <c r="GKG160" s="937"/>
      <c r="GKH160" s="937"/>
      <c r="GKI160" s="937"/>
      <c r="GKJ160" s="937"/>
      <c r="GKK160" s="937"/>
      <c r="GKL160" s="937"/>
      <c r="GKM160" s="937"/>
      <c r="GKN160" s="937"/>
      <c r="GKO160" s="937"/>
      <c r="GKP160" s="937"/>
      <c r="GKQ160" s="937"/>
      <c r="GKR160" s="937"/>
      <c r="GKS160" s="937"/>
      <c r="GKT160" s="937"/>
      <c r="GKU160" s="937"/>
      <c r="GKV160" s="937"/>
      <c r="GKW160" s="937"/>
      <c r="GKX160" s="937"/>
      <c r="GKY160" s="937"/>
      <c r="GKZ160" s="937"/>
      <c r="GLA160" s="937"/>
      <c r="GLB160" s="937"/>
      <c r="GLC160" s="937"/>
      <c r="GLD160" s="937"/>
      <c r="GLE160" s="937"/>
      <c r="GLF160" s="937"/>
      <c r="GLG160" s="937"/>
      <c r="GLH160" s="937"/>
      <c r="GLI160" s="937"/>
      <c r="GLJ160" s="937"/>
      <c r="GLK160" s="937"/>
      <c r="GLL160" s="937"/>
      <c r="GLM160" s="937"/>
      <c r="GLN160" s="937"/>
      <c r="GLO160" s="937"/>
      <c r="GLP160" s="937"/>
      <c r="GLQ160" s="937"/>
      <c r="GLR160" s="937"/>
      <c r="GLS160" s="937"/>
      <c r="GLT160" s="937"/>
      <c r="GLU160" s="937"/>
      <c r="GLV160" s="937"/>
      <c r="GLW160" s="937"/>
      <c r="GLX160" s="937"/>
      <c r="GLY160" s="937"/>
      <c r="GLZ160" s="937"/>
      <c r="GMA160" s="937"/>
      <c r="GMB160" s="937"/>
      <c r="GMC160" s="937"/>
      <c r="GMD160" s="937"/>
      <c r="GME160" s="937"/>
      <c r="GMF160" s="937"/>
      <c r="GMG160" s="937"/>
      <c r="GMH160" s="937"/>
      <c r="GMI160" s="937"/>
      <c r="GMJ160" s="937"/>
      <c r="GMK160" s="937"/>
      <c r="GML160" s="937"/>
      <c r="GMM160" s="937"/>
      <c r="GMN160" s="937"/>
      <c r="GMO160" s="937"/>
      <c r="GMP160" s="937"/>
      <c r="GMQ160" s="937"/>
      <c r="GMR160" s="937"/>
      <c r="GMS160" s="937"/>
      <c r="GMT160" s="937"/>
      <c r="GMU160" s="937"/>
      <c r="GMV160" s="937"/>
      <c r="GMW160" s="937"/>
      <c r="GMX160" s="937"/>
      <c r="GMY160" s="937"/>
      <c r="GMZ160" s="937"/>
      <c r="GNA160" s="937"/>
      <c r="GNB160" s="937"/>
      <c r="GNC160" s="937"/>
      <c r="GND160" s="937"/>
      <c r="GNE160" s="937"/>
      <c r="GNF160" s="937"/>
      <c r="GNG160" s="937"/>
      <c r="GNH160" s="937"/>
      <c r="GNI160" s="937"/>
      <c r="GNJ160" s="937"/>
      <c r="GNK160" s="937"/>
      <c r="GNL160" s="937"/>
      <c r="GNM160" s="937"/>
      <c r="GNN160" s="937"/>
      <c r="GNO160" s="937"/>
      <c r="GNP160" s="937"/>
      <c r="GNQ160" s="937"/>
      <c r="GNR160" s="937"/>
      <c r="GNS160" s="937"/>
      <c r="GNT160" s="937"/>
      <c r="GNU160" s="937"/>
      <c r="GNV160" s="937"/>
      <c r="GNW160" s="937"/>
      <c r="GNX160" s="937"/>
      <c r="GNY160" s="937"/>
      <c r="GNZ160" s="937"/>
      <c r="GOA160" s="937"/>
      <c r="GOB160" s="937"/>
      <c r="GOC160" s="937"/>
      <c r="GOD160" s="937"/>
      <c r="GOE160" s="937"/>
      <c r="GOF160" s="937"/>
      <c r="GOG160" s="937"/>
      <c r="GOH160" s="937"/>
      <c r="GOI160" s="937"/>
      <c r="GOJ160" s="937"/>
      <c r="GOK160" s="937"/>
      <c r="GOL160" s="937"/>
      <c r="GOM160" s="937"/>
      <c r="GON160" s="937"/>
      <c r="GOO160" s="937"/>
      <c r="GOP160" s="937"/>
      <c r="GOQ160" s="937"/>
      <c r="GOR160" s="937"/>
      <c r="GOS160" s="937"/>
      <c r="GOT160" s="937"/>
      <c r="GOU160" s="937"/>
      <c r="GOV160" s="937"/>
      <c r="GOW160" s="937"/>
      <c r="GOX160" s="937"/>
      <c r="GOY160" s="937"/>
      <c r="GOZ160" s="937"/>
      <c r="GPA160" s="937"/>
      <c r="GPB160" s="937"/>
      <c r="GPC160" s="937"/>
      <c r="GPD160" s="937"/>
      <c r="GPE160" s="937"/>
      <c r="GPF160" s="937"/>
      <c r="GPG160" s="937"/>
      <c r="GPH160" s="937"/>
      <c r="GPI160" s="937"/>
      <c r="GPJ160" s="937"/>
      <c r="GPK160" s="937"/>
      <c r="GPL160" s="937"/>
      <c r="GPM160" s="937"/>
      <c r="GPN160" s="937"/>
      <c r="GPO160" s="937"/>
      <c r="GPP160" s="937"/>
      <c r="GPQ160" s="937"/>
      <c r="GPR160" s="937"/>
      <c r="GPS160" s="937"/>
      <c r="GPT160" s="937"/>
      <c r="GPU160" s="937"/>
      <c r="GPV160" s="937"/>
      <c r="GPW160" s="937"/>
      <c r="GPX160" s="937"/>
      <c r="GPY160" s="937"/>
      <c r="GPZ160" s="937"/>
      <c r="GQA160" s="937"/>
      <c r="GQB160" s="937"/>
      <c r="GQC160" s="937"/>
      <c r="GQD160" s="937"/>
      <c r="GQE160" s="937"/>
      <c r="GQF160" s="937"/>
      <c r="GQG160" s="937"/>
      <c r="GQH160" s="937"/>
      <c r="GQI160" s="937"/>
      <c r="GQJ160" s="937"/>
      <c r="GQK160" s="937"/>
      <c r="GQL160" s="937"/>
      <c r="GQM160" s="937"/>
      <c r="GQN160" s="937"/>
      <c r="GQO160" s="937"/>
      <c r="GQP160" s="937"/>
      <c r="GQQ160" s="937"/>
      <c r="GQR160" s="937"/>
      <c r="GQS160" s="937"/>
      <c r="GQT160" s="937"/>
      <c r="GQU160" s="937"/>
      <c r="GQV160" s="937"/>
      <c r="GQW160" s="937"/>
      <c r="GQX160" s="937"/>
      <c r="GQY160" s="937"/>
      <c r="GQZ160" s="937"/>
      <c r="GRA160" s="937"/>
      <c r="GRB160" s="937"/>
      <c r="GRC160" s="937"/>
      <c r="GRD160" s="937"/>
      <c r="GRE160" s="937"/>
      <c r="GRF160" s="937"/>
      <c r="GRG160" s="937"/>
      <c r="GRH160" s="937"/>
      <c r="GRI160" s="937"/>
      <c r="GRJ160" s="937"/>
      <c r="GRK160" s="937"/>
      <c r="GRL160" s="937"/>
      <c r="GRM160" s="937"/>
      <c r="GRN160" s="937"/>
      <c r="GRO160" s="937"/>
      <c r="GRP160" s="937"/>
      <c r="GRQ160" s="937"/>
      <c r="GRR160" s="937"/>
      <c r="GRS160" s="937"/>
      <c r="GRT160" s="937"/>
      <c r="GRU160" s="937"/>
      <c r="GRV160" s="937"/>
      <c r="GRW160" s="937"/>
      <c r="GRX160" s="937"/>
      <c r="GRY160" s="937"/>
      <c r="GRZ160" s="937"/>
      <c r="GSA160" s="937"/>
      <c r="GSB160" s="937"/>
      <c r="GSC160" s="937"/>
      <c r="GSD160" s="937"/>
      <c r="GSE160" s="937"/>
      <c r="GSF160" s="937"/>
      <c r="GSG160" s="937"/>
      <c r="GSH160" s="937"/>
      <c r="GSI160" s="937"/>
      <c r="GSJ160" s="937"/>
      <c r="GSK160" s="937"/>
      <c r="GSL160" s="937"/>
      <c r="GSM160" s="937"/>
      <c r="GSN160" s="937"/>
      <c r="GSO160" s="937"/>
      <c r="GSP160" s="937"/>
      <c r="GSQ160" s="937"/>
      <c r="GSR160" s="937"/>
      <c r="GSS160" s="937"/>
      <c r="GST160" s="937"/>
      <c r="GSU160" s="937"/>
      <c r="GSV160" s="937"/>
      <c r="GSW160" s="937"/>
      <c r="GSX160" s="937"/>
      <c r="GSY160" s="937"/>
      <c r="GSZ160" s="937"/>
      <c r="GTA160" s="937"/>
      <c r="GTB160" s="937"/>
      <c r="GTC160" s="937"/>
      <c r="GTD160" s="937"/>
      <c r="GTE160" s="937"/>
      <c r="GTF160" s="937"/>
      <c r="GTG160" s="937"/>
      <c r="GTH160" s="937"/>
      <c r="GTI160" s="937"/>
      <c r="GTJ160" s="937"/>
      <c r="GTK160" s="937"/>
      <c r="GTL160" s="937"/>
      <c r="GTM160" s="937"/>
      <c r="GTN160" s="937"/>
      <c r="GTO160" s="937"/>
      <c r="GTP160" s="937"/>
      <c r="GTQ160" s="937"/>
      <c r="GTR160" s="937"/>
      <c r="GTS160" s="937"/>
      <c r="GTT160" s="937"/>
      <c r="GTU160" s="937"/>
      <c r="GTV160" s="937"/>
      <c r="GTW160" s="937"/>
      <c r="GTX160" s="937"/>
      <c r="GTY160" s="937"/>
      <c r="GTZ160" s="937"/>
      <c r="GUA160" s="937"/>
      <c r="GUB160" s="937"/>
      <c r="GUC160" s="937"/>
      <c r="GUD160" s="937"/>
      <c r="GUE160" s="937"/>
      <c r="GUF160" s="937"/>
      <c r="GUG160" s="937"/>
      <c r="GUH160" s="937"/>
      <c r="GUI160" s="937"/>
      <c r="GUJ160" s="937"/>
      <c r="GUK160" s="937"/>
      <c r="GUL160" s="937"/>
      <c r="GUM160" s="937"/>
      <c r="GUN160" s="937"/>
      <c r="GUO160" s="937"/>
      <c r="GUP160" s="937"/>
      <c r="GUQ160" s="937"/>
      <c r="GUR160" s="937"/>
      <c r="GUS160" s="937"/>
      <c r="GUT160" s="937"/>
      <c r="GUU160" s="937"/>
      <c r="GUV160" s="937"/>
      <c r="GUW160" s="937"/>
      <c r="GUX160" s="937"/>
      <c r="GUY160" s="937"/>
      <c r="GUZ160" s="937"/>
      <c r="GVA160" s="937"/>
      <c r="GVB160" s="937"/>
      <c r="GVC160" s="937"/>
      <c r="GVD160" s="937"/>
      <c r="GVE160" s="937"/>
      <c r="GVF160" s="937"/>
      <c r="GVG160" s="937"/>
      <c r="GVH160" s="937"/>
      <c r="GVI160" s="937"/>
      <c r="GVJ160" s="937"/>
      <c r="GVK160" s="937"/>
      <c r="GVL160" s="937"/>
      <c r="GVM160" s="937"/>
      <c r="GVN160" s="937"/>
      <c r="GVO160" s="937"/>
      <c r="GVP160" s="937"/>
      <c r="GVQ160" s="937"/>
      <c r="GVR160" s="937"/>
      <c r="GVS160" s="937"/>
      <c r="GVT160" s="937"/>
      <c r="GVU160" s="937"/>
      <c r="GVV160" s="937"/>
      <c r="GVW160" s="937"/>
      <c r="GVX160" s="937"/>
      <c r="GVY160" s="937"/>
      <c r="GVZ160" s="937"/>
      <c r="GWA160" s="937"/>
      <c r="GWB160" s="937"/>
      <c r="GWC160" s="937"/>
      <c r="GWD160" s="937"/>
      <c r="GWE160" s="937"/>
      <c r="GWF160" s="937"/>
      <c r="GWG160" s="937"/>
      <c r="GWH160" s="937"/>
      <c r="GWI160" s="937"/>
      <c r="GWJ160" s="937"/>
      <c r="GWK160" s="937"/>
      <c r="GWL160" s="937"/>
      <c r="GWM160" s="937"/>
      <c r="GWN160" s="937"/>
      <c r="GWO160" s="937"/>
      <c r="GWP160" s="937"/>
      <c r="GWQ160" s="937"/>
      <c r="GWR160" s="937"/>
      <c r="GWS160" s="937"/>
      <c r="GWT160" s="937"/>
      <c r="GWU160" s="937"/>
      <c r="GWV160" s="937"/>
      <c r="GWW160" s="937"/>
      <c r="GWX160" s="937"/>
      <c r="GWY160" s="937"/>
      <c r="GWZ160" s="937"/>
      <c r="GXA160" s="937"/>
      <c r="GXB160" s="937"/>
      <c r="GXC160" s="937"/>
      <c r="GXD160" s="937"/>
      <c r="GXE160" s="937"/>
      <c r="GXF160" s="937"/>
      <c r="GXG160" s="937"/>
      <c r="GXH160" s="937"/>
      <c r="GXI160" s="937"/>
      <c r="GXJ160" s="937"/>
      <c r="GXK160" s="937"/>
      <c r="GXL160" s="937"/>
      <c r="GXM160" s="937"/>
      <c r="GXN160" s="937"/>
      <c r="GXO160" s="937"/>
      <c r="GXP160" s="937"/>
      <c r="GXQ160" s="937"/>
      <c r="GXR160" s="937"/>
      <c r="GXS160" s="937"/>
      <c r="GXT160" s="937"/>
      <c r="GXU160" s="937"/>
      <c r="GXV160" s="937"/>
      <c r="GXW160" s="937"/>
      <c r="GXX160" s="937"/>
      <c r="GXY160" s="937"/>
      <c r="GXZ160" s="937"/>
      <c r="GYA160" s="937"/>
      <c r="GYB160" s="937"/>
      <c r="GYC160" s="937"/>
      <c r="GYD160" s="937"/>
      <c r="GYE160" s="937"/>
      <c r="GYF160" s="937"/>
      <c r="GYG160" s="937"/>
      <c r="GYH160" s="937"/>
      <c r="GYI160" s="937"/>
      <c r="GYJ160" s="937"/>
      <c r="GYK160" s="937"/>
      <c r="GYL160" s="937"/>
      <c r="GYM160" s="937"/>
      <c r="GYN160" s="937"/>
      <c r="GYO160" s="937"/>
      <c r="GYP160" s="937"/>
      <c r="GYQ160" s="937"/>
      <c r="GYR160" s="937"/>
      <c r="GYS160" s="937"/>
      <c r="GYT160" s="937"/>
      <c r="GYU160" s="937"/>
      <c r="GYV160" s="937"/>
      <c r="GYW160" s="937"/>
      <c r="GYX160" s="937"/>
      <c r="GYY160" s="937"/>
      <c r="GYZ160" s="937"/>
      <c r="GZA160" s="937"/>
      <c r="GZB160" s="937"/>
      <c r="GZC160" s="937"/>
      <c r="GZD160" s="937"/>
      <c r="GZE160" s="937"/>
      <c r="GZF160" s="937"/>
      <c r="GZG160" s="937"/>
      <c r="GZH160" s="937"/>
      <c r="GZI160" s="937"/>
      <c r="GZJ160" s="937"/>
      <c r="GZK160" s="937"/>
      <c r="GZL160" s="937"/>
      <c r="GZM160" s="937"/>
      <c r="GZN160" s="937"/>
      <c r="GZO160" s="937"/>
      <c r="GZP160" s="937"/>
      <c r="GZQ160" s="937"/>
      <c r="GZR160" s="937"/>
      <c r="GZS160" s="937"/>
      <c r="GZT160" s="937"/>
      <c r="GZU160" s="937"/>
      <c r="GZV160" s="937"/>
      <c r="GZW160" s="937"/>
      <c r="GZX160" s="937"/>
      <c r="GZY160" s="937"/>
      <c r="GZZ160" s="937"/>
      <c r="HAA160" s="937"/>
      <c r="HAB160" s="937"/>
      <c r="HAC160" s="937"/>
      <c r="HAD160" s="937"/>
      <c r="HAE160" s="937"/>
      <c r="HAF160" s="937"/>
      <c r="HAG160" s="937"/>
      <c r="HAH160" s="937"/>
      <c r="HAI160" s="937"/>
      <c r="HAJ160" s="937"/>
      <c r="HAK160" s="937"/>
      <c r="HAL160" s="937"/>
      <c r="HAM160" s="937"/>
      <c r="HAN160" s="937"/>
      <c r="HAO160" s="937"/>
      <c r="HAP160" s="937"/>
      <c r="HAQ160" s="937"/>
      <c r="HAR160" s="937"/>
      <c r="HAS160" s="937"/>
      <c r="HAT160" s="937"/>
      <c r="HAU160" s="937"/>
      <c r="HAV160" s="937"/>
      <c r="HAW160" s="937"/>
      <c r="HAX160" s="937"/>
      <c r="HAY160" s="937"/>
      <c r="HAZ160" s="937"/>
      <c r="HBA160" s="937"/>
      <c r="HBB160" s="937"/>
      <c r="HBC160" s="937"/>
      <c r="HBD160" s="937"/>
      <c r="HBE160" s="937"/>
      <c r="HBF160" s="937"/>
      <c r="HBG160" s="937"/>
      <c r="HBH160" s="937"/>
      <c r="HBI160" s="937"/>
      <c r="HBJ160" s="937"/>
      <c r="HBK160" s="937"/>
      <c r="HBL160" s="937"/>
      <c r="HBM160" s="937"/>
      <c r="HBN160" s="937"/>
      <c r="HBO160" s="937"/>
      <c r="HBP160" s="937"/>
      <c r="HBQ160" s="937"/>
      <c r="HBR160" s="937"/>
      <c r="HBS160" s="937"/>
      <c r="HBT160" s="937"/>
      <c r="HBU160" s="937"/>
      <c r="HBV160" s="937"/>
      <c r="HBW160" s="937"/>
      <c r="HBX160" s="937"/>
      <c r="HBY160" s="937"/>
      <c r="HBZ160" s="937"/>
      <c r="HCA160" s="937"/>
      <c r="HCB160" s="937"/>
      <c r="HCC160" s="937"/>
      <c r="HCD160" s="937"/>
      <c r="HCE160" s="937"/>
      <c r="HCF160" s="937"/>
      <c r="HCG160" s="937"/>
      <c r="HCH160" s="937"/>
      <c r="HCI160" s="937"/>
      <c r="HCJ160" s="937"/>
      <c r="HCK160" s="937"/>
      <c r="HCL160" s="937"/>
      <c r="HCM160" s="937"/>
      <c r="HCN160" s="937"/>
      <c r="HCO160" s="937"/>
      <c r="HCP160" s="937"/>
      <c r="HCQ160" s="937"/>
      <c r="HCR160" s="937"/>
      <c r="HCS160" s="937"/>
      <c r="HCT160" s="937"/>
      <c r="HCU160" s="937"/>
      <c r="HCV160" s="937"/>
      <c r="HCW160" s="937"/>
      <c r="HCX160" s="937"/>
      <c r="HCY160" s="937"/>
      <c r="HCZ160" s="937"/>
      <c r="HDA160" s="937"/>
      <c r="HDB160" s="937"/>
      <c r="HDC160" s="937"/>
      <c r="HDD160" s="937"/>
      <c r="HDE160" s="937"/>
      <c r="HDF160" s="937"/>
      <c r="HDG160" s="937"/>
      <c r="HDH160" s="937"/>
      <c r="HDI160" s="937"/>
      <c r="HDJ160" s="937"/>
      <c r="HDK160" s="937"/>
      <c r="HDL160" s="937"/>
      <c r="HDM160" s="937"/>
      <c r="HDN160" s="937"/>
      <c r="HDO160" s="937"/>
      <c r="HDP160" s="937"/>
      <c r="HDQ160" s="937"/>
      <c r="HDR160" s="937"/>
      <c r="HDS160" s="937"/>
      <c r="HDT160" s="937"/>
      <c r="HDU160" s="937"/>
      <c r="HDV160" s="937"/>
      <c r="HDW160" s="937"/>
      <c r="HDX160" s="937"/>
      <c r="HDY160" s="937"/>
      <c r="HDZ160" s="937"/>
      <c r="HEA160" s="937"/>
      <c r="HEB160" s="937"/>
      <c r="HEC160" s="937"/>
      <c r="HED160" s="937"/>
      <c r="HEE160" s="937"/>
      <c r="HEF160" s="937"/>
      <c r="HEG160" s="937"/>
      <c r="HEH160" s="937"/>
      <c r="HEI160" s="937"/>
      <c r="HEJ160" s="937"/>
      <c r="HEK160" s="937"/>
      <c r="HEL160" s="937"/>
      <c r="HEM160" s="937"/>
      <c r="HEN160" s="937"/>
      <c r="HEO160" s="937"/>
      <c r="HEP160" s="937"/>
      <c r="HEQ160" s="937"/>
      <c r="HER160" s="937"/>
      <c r="HES160" s="937"/>
      <c r="HET160" s="937"/>
      <c r="HEU160" s="937"/>
      <c r="HEV160" s="937"/>
      <c r="HEW160" s="937"/>
      <c r="HEX160" s="937"/>
      <c r="HEY160" s="937"/>
      <c r="HEZ160" s="937"/>
      <c r="HFA160" s="937"/>
      <c r="HFB160" s="937"/>
      <c r="HFC160" s="937"/>
      <c r="HFD160" s="937"/>
      <c r="HFE160" s="937"/>
      <c r="HFF160" s="937"/>
      <c r="HFG160" s="937"/>
      <c r="HFH160" s="937"/>
      <c r="HFI160" s="937"/>
      <c r="HFJ160" s="937"/>
      <c r="HFK160" s="937"/>
      <c r="HFL160" s="937"/>
      <c r="HFM160" s="937"/>
      <c r="HFN160" s="937"/>
      <c r="HFO160" s="937"/>
      <c r="HFP160" s="937"/>
      <c r="HFQ160" s="937"/>
      <c r="HFR160" s="937"/>
      <c r="HFS160" s="937"/>
      <c r="HFT160" s="937"/>
      <c r="HFU160" s="937"/>
      <c r="HFV160" s="937"/>
      <c r="HFW160" s="937"/>
      <c r="HFX160" s="937"/>
      <c r="HFY160" s="937"/>
      <c r="HFZ160" s="937"/>
      <c r="HGA160" s="937"/>
      <c r="HGB160" s="937"/>
      <c r="HGC160" s="937"/>
      <c r="HGD160" s="937"/>
      <c r="HGE160" s="937"/>
      <c r="HGF160" s="937"/>
      <c r="HGG160" s="937"/>
      <c r="HGH160" s="937"/>
      <c r="HGI160" s="937"/>
      <c r="HGJ160" s="937"/>
      <c r="HGK160" s="937"/>
      <c r="HGL160" s="937"/>
      <c r="HGM160" s="937"/>
      <c r="HGN160" s="937"/>
      <c r="HGO160" s="937"/>
      <c r="HGP160" s="937"/>
      <c r="HGQ160" s="937"/>
      <c r="HGR160" s="937"/>
      <c r="HGS160" s="937"/>
      <c r="HGT160" s="937"/>
      <c r="HGU160" s="937"/>
      <c r="HGV160" s="937"/>
      <c r="HGW160" s="937"/>
      <c r="HGX160" s="937"/>
      <c r="HGY160" s="937"/>
      <c r="HGZ160" s="937"/>
      <c r="HHA160" s="937"/>
      <c r="HHB160" s="937"/>
      <c r="HHC160" s="937"/>
      <c r="HHD160" s="937"/>
      <c r="HHE160" s="937"/>
      <c r="HHF160" s="937"/>
      <c r="HHG160" s="937"/>
      <c r="HHH160" s="937"/>
      <c r="HHI160" s="937"/>
      <c r="HHJ160" s="937"/>
      <c r="HHK160" s="937"/>
      <c r="HHL160" s="937"/>
      <c r="HHM160" s="937"/>
      <c r="HHN160" s="937"/>
      <c r="HHO160" s="937"/>
      <c r="HHP160" s="937"/>
      <c r="HHQ160" s="937"/>
      <c r="HHR160" s="937"/>
      <c r="HHS160" s="937"/>
      <c r="HHT160" s="937"/>
      <c r="HHU160" s="937"/>
      <c r="HHV160" s="937"/>
      <c r="HHW160" s="937"/>
      <c r="HHX160" s="937"/>
      <c r="HHY160" s="937"/>
      <c r="HHZ160" s="937"/>
      <c r="HIA160" s="937"/>
      <c r="HIB160" s="937"/>
      <c r="HIC160" s="937"/>
      <c r="HID160" s="937"/>
      <c r="HIE160" s="937"/>
      <c r="HIF160" s="937"/>
      <c r="HIG160" s="937"/>
      <c r="HIH160" s="937"/>
      <c r="HII160" s="937"/>
      <c r="HIJ160" s="937"/>
      <c r="HIK160" s="937"/>
      <c r="HIL160" s="937"/>
      <c r="HIM160" s="937"/>
      <c r="HIN160" s="937"/>
      <c r="HIO160" s="937"/>
      <c r="HIP160" s="937"/>
      <c r="HIQ160" s="937"/>
      <c r="HIR160" s="937"/>
      <c r="HIS160" s="937"/>
      <c r="HIT160" s="937"/>
      <c r="HIU160" s="937"/>
      <c r="HIV160" s="937"/>
      <c r="HIW160" s="937"/>
      <c r="HIX160" s="937"/>
      <c r="HIY160" s="937"/>
      <c r="HIZ160" s="937"/>
      <c r="HJA160" s="937"/>
      <c r="HJB160" s="937"/>
      <c r="HJC160" s="937"/>
      <c r="HJD160" s="937"/>
      <c r="HJE160" s="937"/>
      <c r="HJF160" s="937"/>
      <c r="HJG160" s="937"/>
      <c r="HJH160" s="937"/>
      <c r="HJI160" s="937"/>
      <c r="HJJ160" s="937"/>
      <c r="HJK160" s="937"/>
      <c r="HJL160" s="937"/>
      <c r="HJM160" s="937"/>
      <c r="HJN160" s="937"/>
      <c r="HJO160" s="937"/>
      <c r="HJP160" s="937"/>
      <c r="HJQ160" s="937"/>
      <c r="HJR160" s="937"/>
      <c r="HJS160" s="937"/>
      <c r="HJT160" s="937"/>
      <c r="HJU160" s="937"/>
      <c r="HJV160" s="937"/>
      <c r="HJW160" s="937"/>
      <c r="HJX160" s="937"/>
      <c r="HJY160" s="937"/>
      <c r="HJZ160" s="937"/>
      <c r="HKA160" s="937"/>
      <c r="HKB160" s="937"/>
      <c r="HKC160" s="937"/>
      <c r="HKD160" s="937"/>
      <c r="HKE160" s="937"/>
      <c r="HKF160" s="937"/>
      <c r="HKG160" s="937"/>
      <c r="HKH160" s="937"/>
      <c r="HKI160" s="937"/>
      <c r="HKJ160" s="937"/>
      <c r="HKK160" s="937"/>
      <c r="HKL160" s="937"/>
      <c r="HKM160" s="937"/>
      <c r="HKN160" s="937"/>
      <c r="HKO160" s="937"/>
      <c r="HKP160" s="937"/>
      <c r="HKQ160" s="937"/>
      <c r="HKR160" s="937"/>
      <c r="HKS160" s="937"/>
      <c r="HKT160" s="937"/>
      <c r="HKU160" s="937"/>
      <c r="HKV160" s="937"/>
      <c r="HKW160" s="937"/>
      <c r="HKX160" s="937"/>
      <c r="HKY160" s="937"/>
      <c r="HKZ160" s="937"/>
      <c r="HLA160" s="937"/>
      <c r="HLB160" s="937"/>
      <c r="HLC160" s="937"/>
      <c r="HLD160" s="937"/>
      <c r="HLE160" s="937"/>
      <c r="HLF160" s="937"/>
      <c r="HLG160" s="937"/>
      <c r="HLH160" s="937"/>
      <c r="HLI160" s="937"/>
      <c r="HLJ160" s="937"/>
      <c r="HLK160" s="937"/>
      <c r="HLL160" s="937"/>
      <c r="HLM160" s="937"/>
      <c r="HLN160" s="937"/>
      <c r="HLO160" s="937"/>
      <c r="HLP160" s="937"/>
      <c r="HLQ160" s="937"/>
      <c r="HLR160" s="937"/>
      <c r="HLS160" s="937"/>
      <c r="HLT160" s="937"/>
      <c r="HLU160" s="937"/>
      <c r="HLV160" s="937"/>
      <c r="HLW160" s="937"/>
      <c r="HLX160" s="937"/>
      <c r="HLY160" s="937"/>
      <c r="HLZ160" s="937"/>
      <c r="HMA160" s="937"/>
      <c r="HMB160" s="937"/>
      <c r="HMC160" s="937"/>
      <c r="HMD160" s="937"/>
      <c r="HME160" s="937"/>
      <c r="HMF160" s="937"/>
      <c r="HMG160" s="937"/>
      <c r="HMH160" s="937"/>
      <c r="HMI160" s="937"/>
      <c r="HMJ160" s="937"/>
      <c r="HMK160" s="937"/>
      <c r="HML160" s="937"/>
      <c r="HMM160" s="937"/>
      <c r="HMN160" s="937"/>
      <c r="HMO160" s="937"/>
      <c r="HMP160" s="937"/>
      <c r="HMQ160" s="937"/>
      <c r="HMR160" s="937"/>
      <c r="HMS160" s="937"/>
      <c r="HMT160" s="937"/>
      <c r="HMU160" s="937"/>
      <c r="HMV160" s="937"/>
      <c r="HMW160" s="937"/>
      <c r="HMX160" s="937"/>
      <c r="HMY160" s="937"/>
      <c r="HMZ160" s="937"/>
      <c r="HNA160" s="937"/>
      <c r="HNB160" s="937"/>
      <c r="HNC160" s="937"/>
      <c r="HND160" s="937"/>
      <c r="HNE160" s="937"/>
      <c r="HNF160" s="937"/>
      <c r="HNG160" s="937"/>
      <c r="HNH160" s="937"/>
      <c r="HNI160" s="937"/>
      <c r="HNJ160" s="937"/>
      <c r="HNK160" s="937"/>
      <c r="HNL160" s="937"/>
      <c r="HNM160" s="937"/>
      <c r="HNN160" s="937"/>
      <c r="HNO160" s="937"/>
      <c r="HNP160" s="937"/>
      <c r="HNQ160" s="937"/>
      <c r="HNR160" s="937"/>
      <c r="HNS160" s="937"/>
      <c r="HNT160" s="937"/>
      <c r="HNU160" s="937"/>
      <c r="HNV160" s="937"/>
      <c r="HNW160" s="937"/>
      <c r="HNX160" s="937"/>
      <c r="HNY160" s="937"/>
      <c r="HNZ160" s="937"/>
      <c r="HOA160" s="937"/>
      <c r="HOB160" s="937"/>
      <c r="HOC160" s="937"/>
      <c r="HOD160" s="937"/>
      <c r="HOE160" s="937"/>
      <c r="HOF160" s="937"/>
      <c r="HOG160" s="937"/>
      <c r="HOH160" s="937"/>
      <c r="HOI160" s="937"/>
      <c r="HOJ160" s="937"/>
      <c r="HOK160" s="937"/>
      <c r="HOL160" s="937"/>
      <c r="HOM160" s="937"/>
      <c r="HON160" s="937"/>
      <c r="HOO160" s="937"/>
      <c r="HOP160" s="937"/>
      <c r="HOQ160" s="937"/>
      <c r="HOR160" s="937"/>
      <c r="HOS160" s="937"/>
      <c r="HOT160" s="937"/>
      <c r="HOU160" s="937"/>
      <c r="HOV160" s="937"/>
      <c r="HOW160" s="937"/>
      <c r="HOX160" s="937"/>
      <c r="HOY160" s="937"/>
      <c r="HOZ160" s="937"/>
      <c r="HPA160" s="937"/>
      <c r="HPB160" s="937"/>
      <c r="HPC160" s="937"/>
      <c r="HPD160" s="937"/>
      <c r="HPE160" s="937"/>
      <c r="HPF160" s="937"/>
      <c r="HPG160" s="937"/>
      <c r="HPH160" s="937"/>
      <c r="HPI160" s="937"/>
      <c r="HPJ160" s="937"/>
      <c r="HPK160" s="937"/>
      <c r="HPL160" s="937"/>
      <c r="HPM160" s="937"/>
      <c r="HPN160" s="937"/>
      <c r="HPO160" s="937"/>
      <c r="HPP160" s="937"/>
      <c r="HPQ160" s="937"/>
      <c r="HPR160" s="937"/>
      <c r="HPS160" s="937"/>
      <c r="HPT160" s="937"/>
      <c r="HPU160" s="937"/>
      <c r="HPV160" s="937"/>
      <c r="HPW160" s="937"/>
      <c r="HPX160" s="937"/>
      <c r="HPY160" s="937"/>
      <c r="HPZ160" s="937"/>
      <c r="HQA160" s="937"/>
      <c r="HQB160" s="937"/>
      <c r="HQC160" s="937"/>
      <c r="HQD160" s="937"/>
      <c r="HQE160" s="937"/>
      <c r="HQF160" s="937"/>
      <c r="HQG160" s="937"/>
      <c r="HQH160" s="937"/>
      <c r="HQI160" s="937"/>
      <c r="HQJ160" s="937"/>
      <c r="HQK160" s="937"/>
      <c r="HQL160" s="937"/>
      <c r="HQM160" s="937"/>
      <c r="HQN160" s="937"/>
      <c r="HQO160" s="937"/>
      <c r="HQP160" s="937"/>
      <c r="HQQ160" s="937"/>
      <c r="HQR160" s="937"/>
      <c r="HQS160" s="937"/>
      <c r="HQT160" s="937"/>
      <c r="HQU160" s="937"/>
      <c r="HQV160" s="937"/>
      <c r="HQW160" s="937"/>
      <c r="HQX160" s="937"/>
      <c r="HQY160" s="937"/>
      <c r="HQZ160" s="937"/>
      <c r="HRA160" s="937"/>
      <c r="HRB160" s="937"/>
      <c r="HRC160" s="937"/>
      <c r="HRD160" s="937"/>
      <c r="HRE160" s="937"/>
      <c r="HRF160" s="937"/>
      <c r="HRG160" s="937"/>
      <c r="HRH160" s="937"/>
      <c r="HRI160" s="937"/>
      <c r="HRJ160" s="937"/>
      <c r="HRK160" s="937"/>
      <c r="HRL160" s="937"/>
      <c r="HRM160" s="937"/>
      <c r="HRN160" s="937"/>
      <c r="HRO160" s="937"/>
      <c r="HRP160" s="937"/>
      <c r="HRQ160" s="937"/>
      <c r="HRR160" s="937"/>
      <c r="HRS160" s="937"/>
      <c r="HRT160" s="937"/>
      <c r="HRU160" s="937"/>
      <c r="HRV160" s="937"/>
      <c r="HRW160" s="937"/>
      <c r="HRX160" s="937"/>
      <c r="HRY160" s="937"/>
      <c r="HRZ160" s="937"/>
      <c r="HSA160" s="937"/>
      <c r="HSB160" s="937"/>
      <c r="HSC160" s="937"/>
      <c r="HSD160" s="937"/>
      <c r="HSE160" s="937"/>
      <c r="HSF160" s="937"/>
      <c r="HSG160" s="937"/>
      <c r="HSH160" s="937"/>
      <c r="HSI160" s="937"/>
      <c r="HSJ160" s="937"/>
      <c r="HSK160" s="937"/>
      <c r="HSL160" s="937"/>
      <c r="HSM160" s="937"/>
      <c r="HSN160" s="937"/>
      <c r="HSO160" s="937"/>
      <c r="HSP160" s="937"/>
      <c r="HSQ160" s="937"/>
      <c r="HSR160" s="937"/>
      <c r="HSS160" s="937"/>
      <c r="HST160" s="937"/>
      <c r="HSU160" s="937"/>
      <c r="HSV160" s="937"/>
      <c r="HSW160" s="937"/>
      <c r="HSX160" s="937"/>
      <c r="HSY160" s="937"/>
      <c r="HSZ160" s="937"/>
      <c r="HTA160" s="937"/>
      <c r="HTB160" s="937"/>
      <c r="HTC160" s="937"/>
      <c r="HTD160" s="937"/>
      <c r="HTE160" s="937"/>
      <c r="HTF160" s="937"/>
      <c r="HTG160" s="937"/>
      <c r="HTH160" s="937"/>
      <c r="HTI160" s="937"/>
      <c r="HTJ160" s="937"/>
      <c r="HTK160" s="937"/>
      <c r="HTL160" s="937"/>
      <c r="HTM160" s="937"/>
      <c r="HTN160" s="937"/>
      <c r="HTO160" s="937"/>
      <c r="HTP160" s="937"/>
      <c r="HTQ160" s="937"/>
      <c r="HTR160" s="937"/>
      <c r="HTS160" s="937"/>
      <c r="HTT160" s="937"/>
      <c r="HTU160" s="937"/>
      <c r="HTV160" s="937"/>
      <c r="HTW160" s="937"/>
      <c r="HTX160" s="937"/>
      <c r="HTY160" s="937"/>
      <c r="HTZ160" s="937"/>
      <c r="HUA160" s="937"/>
      <c r="HUB160" s="937"/>
      <c r="HUC160" s="937"/>
      <c r="HUD160" s="937"/>
      <c r="HUE160" s="937"/>
      <c r="HUF160" s="937"/>
      <c r="HUG160" s="937"/>
      <c r="HUH160" s="937"/>
      <c r="HUI160" s="937"/>
      <c r="HUJ160" s="937"/>
      <c r="HUK160" s="937"/>
      <c r="HUL160" s="937"/>
      <c r="HUM160" s="937"/>
      <c r="HUN160" s="937"/>
      <c r="HUO160" s="937"/>
      <c r="HUP160" s="937"/>
      <c r="HUQ160" s="937"/>
      <c r="HUR160" s="937"/>
      <c r="HUS160" s="937"/>
      <c r="HUT160" s="937"/>
      <c r="HUU160" s="937"/>
      <c r="HUV160" s="937"/>
      <c r="HUW160" s="937"/>
      <c r="HUX160" s="937"/>
      <c r="HUY160" s="937"/>
      <c r="HUZ160" s="937"/>
      <c r="HVA160" s="937"/>
      <c r="HVB160" s="937"/>
      <c r="HVC160" s="937"/>
      <c r="HVD160" s="937"/>
      <c r="HVE160" s="937"/>
      <c r="HVF160" s="937"/>
      <c r="HVG160" s="937"/>
      <c r="HVH160" s="937"/>
      <c r="HVI160" s="937"/>
      <c r="HVJ160" s="937"/>
      <c r="HVK160" s="937"/>
      <c r="HVL160" s="937"/>
      <c r="HVM160" s="937"/>
      <c r="HVN160" s="937"/>
      <c r="HVO160" s="937"/>
      <c r="HVP160" s="937"/>
      <c r="HVQ160" s="937"/>
      <c r="HVR160" s="937"/>
      <c r="HVS160" s="937"/>
      <c r="HVT160" s="937"/>
      <c r="HVU160" s="937"/>
      <c r="HVV160" s="937"/>
      <c r="HVW160" s="937"/>
      <c r="HVX160" s="937"/>
      <c r="HVY160" s="937"/>
      <c r="HVZ160" s="937"/>
      <c r="HWA160" s="937"/>
      <c r="HWB160" s="937"/>
      <c r="HWC160" s="937"/>
      <c r="HWD160" s="937"/>
      <c r="HWE160" s="937"/>
      <c r="HWF160" s="937"/>
      <c r="HWG160" s="937"/>
      <c r="HWH160" s="937"/>
      <c r="HWI160" s="937"/>
      <c r="HWJ160" s="937"/>
      <c r="HWK160" s="937"/>
      <c r="HWL160" s="937"/>
      <c r="HWM160" s="937"/>
      <c r="HWN160" s="937"/>
      <c r="HWO160" s="937"/>
      <c r="HWP160" s="937"/>
      <c r="HWQ160" s="937"/>
      <c r="HWR160" s="937"/>
      <c r="HWS160" s="937"/>
      <c r="HWT160" s="937"/>
      <c r="HWU160" s="937"/>
      <c r="HWV160" s="937"/>
      <c r="HWW160" s="937"/>
      <c r="HWX160" s="937"/>
      <c r="HWY160" s="937"/>
      <c r="HWZ160" s="937"/>
      <c r="HXA160" s="937"/>
      <c r="HXB160" s="937"/>
      <c r="HXC160" s="937"/>
      <c r="HXD160" s="937"/>
      <c r="HXE160" s="937"/>
      <c r="HXF160" s="937"/>
      <c r="HXG160" s="937"/>
      <c r="HXH160" s="937"/>
      <c r="HXI160" s="937"/>
      <c r="HXJ160" s="937"/>
      <c r="HXK160" s="937"/>
      <c r="HXL160" s="937"/>
      <c r="HXM160" s="937"/>
      <c r="HXN160" s="937"/>
      <c r="HXO160" s="937"/>
      <c r="HXP160" s="937"/>
      <c r="HXQ160" s="937"/>
      <c r="HXR160" s="937"/>
      <c r="HXS160" s="937"/>
      <c r="HXT160" s="937"/>
      <c r="HXU160" s="937"/>
      <c r="HXV160" s="937"/>
      <c r="HXW160" s="937"/>
      <c r="HXX160" s="937"/>
      <c r="HXY160" s="937"/>
      <c r="HXZ160" s="937"/>
      <c r="HYA160" s="937"/>
      <c r="HYB160" s="937"/>
      <c r="HYC160" s="937"/>
      <c r="HYD160" s="937"/>
      <c r="HYE160" s="937"/>
      <c r="HYF160" s="937"/>
      <c r="HYG160" s="937"/>
      <c r="HYH160" s="937"/>
      <c r="HYI160" s="937"/>
      <c r="HYJ160" s="937"/>
      <c r="HYK160" s="937"/>
      <c r="HYL160" s="937"/>
      <c r="HYM160" s="937"/>
      <c r="HYN160" s="937"/>
      <c r="HYO160" s="937"/>
      <c r="HYP160" s="937"/>
      <c r="HYQ160" s="937"/>
      <c r="HYR160" s="937"/>
      <c r="HYS160" s="937"/>
      <c r="HYT160" s="937"/>
      <c r="HYU160" s="937"/>
      <c r="HYV160" s="937"/>
      <c r="HYW160" s="937"/>
      <c r="HYX160" s="937"/>
      <c r="HYY160" s="937"/>
      <c r="HYZ160" s="937"/>
      <c r="HZA160" s="937"/>
      <c r="HZB160" s="937"/>
      <c r="HZC160" s="937"/>
      <c r="HZD160" s="937"/>
      <c r="HZE160" s="937"/>
      <c r="HZF160" s="937"/>
      <c r="HZG160" s="937"/>
      <c r="HZH160" s="937"/>
      <c r="HZI160" s="937"/>
      <c r="HZJ160" s="937"/>
      <c r="HZK160" s="937"/>
      <c r="HZL160" s="937"/>
      <c r="HZM160" s="937"/>
      <c r="HZN160" s="937"/>
      <c r="HZO160" s="937"/>
      <c r="HZP160" s="937"/>
      <c r="HZQ160" s="937"/>
      <c r="HZR160" s="937"/>
      <c r="HZS160" s="937"/>
      <c r="HZT160" s="937"/>
      <c r="HZU160" s="937"/>
      <c r="HZV160" s="937"/>
      <c r="HZW160" s="937"/>
      <c r="HZX160" s="937"/>
      <c r="HZY160" s="937"/>
      <c r="HZZ160" s="937"/>
      <c r="IAA160" s="937"/>
      <c r="IAB160" s="937"/>
      <c r="IAC160" s="937"/>
      <c r="IAD160" s="937"/>
      <c r="IAE160" s="937"/>
      <c r="IAF160" s="937"/>
      <c r="IAG160" s="937"/>
      <c r="IAH160" s="937"/>
      <c r="IAI160" s="937"/>
      <c r="IAJ160" s="937"/>
      <c r="IAK160" s="937"/>
      <c r="IAL160" s="937"/>
      <c r="IAM160" s="937"/>
      <c r="IAN160" s="937"/>
      <c r="IAO160" s="937"/>
      <c r="IAP160" s="937"/>
      <c r="IAQ160" s="937"/>
      <c r="IAR160" s="937"/>
      <c r="IAS160" s="937"/>
      <c r="IAT160" s="937"/>
      <c r="IAU160" s="937"/>
      <c r="IAV160" s="937"/>
      <c r="IAW160" s="937"/>
      <c r="IAX160" s="937"/>
      <c r="IAY160" s="937"/>
      <c r="IAZ160" s="937"/>
      <c r="IBA160" s="937"/>
      <c r="IBB160" s="937"/>
      <c r="IBC160" s="937"/>
      <c r="IBD160" s="937"/>
      <c r="IBE160" s="937"/>
      <c r="IBF160" s="937"/>
      <c r="IBG160" s="937"/>
      <c r="IBH160" s="937"/>
      <c r="IBI160" s="937"/>
      <c r="IBJ160" s="937"/>
      <c r="IBK160" s="937"/>
      <c r="IBL160" s="937"/>
      <c r="IBM160" s="937"/>
      <c r="IBN160" s="937"/>
      <c r="IBO160" s="937"/>
      <c r="IBP160" s="937"/>
      <c r="IBQ160" s="937"/>
      <c r="IBR160" s="937"/>
      <c r="IBS160" s="937"/>
      <c r="IBT160" s="937"/>
      <c r="IBU160" s="937"/>
      <c r="IBV160" s="937"/>
      <c r="IBW160" s="937"/>
      <c r="IBX160" s="937"/>
      <c r="IBY160" s="937"/>
      <c r="IBZ160" s="937"/>
      <c r="ICA160" s="937"/>
      <c r="ICB160" s="937"/>
      <c r="ICC160" s="937"/>
      <c r="ICD160" s="937"/>
      <c r="ICE160" s="937"/>
      <c r="ICF160" s="937"/>
      <c r="ICG160" s="937"/>
      <c r="ICH160" s="937"/>
      <c r="ICI160" s="937"/>
      <c r="ICJ160" s="937"/>
      <c r="ICK160" s="937"/>
      <c r="ICL160" s="937"/>
      <c r="ICM160" s="937"/>
      <c r="ICN160" s="937"/>
      <c r="ICO160" s="937"/>
      <c r="ICP160" s="937"/>
      <c r="ICQ160" s="937"/>
      <c r="ICR160" s="937"/>
      <c r="ICS160" s="937"/>
      <c r="ICT160" s="937"/>
      <c r="ICU160" s="937"/>
      <c r="ICV160" s="937"/>
      <c r="ICW160" s="937"/>
      <c r="ICX160" s="937"/>
      <c r="ICY160" s="937"/>
      <c r="ICZ160" s="937"/>
      <c r="IDA160" s="937"/>
      <c r="IDB160" s="937"/>
      <c r="IDC160" s="937"/>
      <c r="IDD160" s="937"/>
      <c r="IDE160" s="937"/>
      <c r="IDF160" s="937"/>
      <c r="IDG160" s="937"/>
      <c r="IDH160" s="937"/>
      <c r="IDI160" s="937"/>
      <c r="IDJ160" s="937"/>
      <c r="IDK160" s="937"/>
      <c r="IDL160" s="937"/>
      <c r="IDM160" s="937"/>
      <c r="IDN160" s="937"/>
      <c r="IDO160" s="937"/>
      <c r="IDP160" s="937"/>
      <c r="IDQ160" s="937"/>
      <c r="IDR160" s="937"/>
      <c r="IDS160" s="937"/>
      <c r="IDT160" s="937"/>
      <c r="IDU160" s="937"/>
      <c r="IDV160" s="937"/>
      <c r="IDW160" s="937"/>
      <c r="IDX160" s="937"/>
      <c r="IDY160" s="937"/>
      <c r="IDZ160" s="937"/>
      <c r="IEA160" s="937"/>
      <c r="IEB160" s="937"/>
      <c r="IEC160" s="937"/>
      <c r="IED160" s="937"/>
      <c r="IEE160" s="937"/>
      <c r="IEF160" s="937"/>
      <c r="IEG160" s="937"/>
      <c r="IEH160" s="937"/>
      <c r="IEI160" s="937"/>
      <c r="IEJ160" s="937"/>
      <c r="IEK160" s="937"/>
      <c r="IEL160" s="937"/>
      <c r="IEM160" s="937"/>
      <c r="IEN160" s="937"/>
      <c r="IEO160" s="937"/>
      <c r="IEP160" s="937"/>
      <c r="IEQ160" s="937"/>
      <c r="IER160" s="937"/>
      <c r="IES160" s="937"/>
      <c r="IET160" s="937"/>
      <c r="IEU160" s="937"/>
      <c r="IEV160" s="937"/>
      <c r="IEW160" s="937"/>
      <c r="IEX160" s="937"/>
      <c r="IEY160" s="937"/>
      <c r="IEZ160" s="937"/>
      <c r="IFA160" s="937"/>
      <c r="IFB160" s="937"/>
      <c r="IFC160" s="937"/>
      <c r="IFD160" s="937"/>
      <c r="IFE160" s="937"/>
      <c r="IFF160" s="937"/>
      <c r="IFG160" s="937"/>
      <c r="IFH160" s="937"/>
      <c r="IFI160" s="937"/>
      <c r="IFJ160" s="937"/>
      <c r="IFK160" s="937"/>
      <c r="IFL160" s="937"/>
      <c r="IFM160" s="937"/>
      <c r="IFN160" s="937"/>
      <c r="IFO160" s="937"/>
      <c r="IFP160" s="937"/>
      <c r="IFQ160" s="937"/>
      <c r="IFR160" s="937"/>
      <c r="IFS160" s="937"/>
      <c r="IFT160" s="937"/>
      <c r="IFU160" s="937"/>
      <c r="IFV160" s="937"/>
      <c r="IFW160" s="937"/>
      <c r="IFX160" s="937"/>
      <c r="IFY160" s="937"/>
      <c r="IFZ160" s="937"/>
      <c r="IGA160" s="937"/>
      <c r="IGB160" s="937"/>
      <c r="IGC160" s="937"/>
      <c r="IGD160" s="937"/>
      <c r="IGE160" s="937"/>
      <c r="IGF160" s="937"/>
      <c r="IGG160" s="937"/>
      <c r="IGH160" s="937"/>
      <c r="IGI160" s="937"/>
      <c r="IGJ160" s="937"/>
      <c r="IGK160" s="937"/>
      <c r="IGL160" s="937"/>
      <c r="IGM160" s="937"/>
      <c r="IGN160" s="937"/>
      <c r="IGO160" s="937"/>
      <c r="IGP160" s="937"/>
      <c r="IGQ160" s="937"/>
      <c r="IGR160" s="937"/>
      <c r="IGS160" s="937"/>
      <c r="IGT160" s="937"/>
      <c r="IGU160" s="937"/>
      <c r="IGV160" s="937"/>
      <c r="IGW160" s="937"/>
      <c r="IGX160" s="937"/>
      <c r="IGY160" s="937"/>
      <c r="IGZ160" s="937"/>
      <c r="IHA160" s="937"/>
      <c r="IHB160" s="937"/>
      <c r="IHC160" s="937"/>
      <c r="IHD160" s="937"/>
      <c r="IHE160" s="937"/>
      <c r="IHF160" s="937"/>
      <c r="IHG160" s="937"/>
      <c r="IHH160" s="937"/>
      <c r="IHI160" s="937"/>
      <c r="IHJ160" s="937"/>
      <c r="IHK160" s="937"/>
      <c r="IHL160" s="937"/>
      <c r="IHM160" s="937"/>
      <c r="IHN160" s="937"/>
      <c r="IHO160" s="937"/>
      <c r="IHP160" s="937"/>
      <c r="IHQ160" s="937"/>
      <c r="IHR160" s="937"/>
      <c r="IHS160" s="937"/>
      <c r="IHT160" s="937"/>
      <c r="IHU160" s="937"/>
      <c r="IHV160" s="937"/>
      <c r="IHW160" s="937"/>
      <c r="IHX160" s="937"/>
      <c r="IHY160" s="937"/>
      <c r="IHZ160" s="937"/>
      <c r="IIA160" s="937"/>
      <c r="IIB160" s="937"/>
      <c r="IIC160" s="937"/>
      <c r="IID160" s="937"/>
      <c r="IIE160" s="937"/>
      <c r="IIF160" s="937"/>
      <c r="IIG160" s="937"/>
      <c r="IIH160" s="937"/>
      <c r="III160" s="937"/>
      <c r="IIJ160" s="937"/>
      <c r="IIK160" s="937"/>
      <c r="IIL160" s="937"/>
      <c r="IIM160" s="937"/>
      <c r="IIN160" s="937"/>
      <c r="IIO160" s="937"/>
      <c r="IIP160" s="937"/>
      <c r="IIQ160" s="937"/>
      <c r="IIR160" s="937"/>
      <c r="IIS160" s="937"/>
      <c r="IIT160" s="937"/>
      <c r="IIU160" s="937"/>
      <c r="IIV160" s="937"/>
      <c r="IIW160" s="937"/>
      <c r="IIX160" s="937"/>
      <c r="IIY160" s="937"/>
      <c r="IIZ160" s="937"/>
      <c r="IJA160" s="937"/>
      <c r="IJB160" s="937"/>
      <c r="IJC160" s="937"/>
      <c r="IJD160" s="937"/>
      <c r="IJE160" s="937"/>
      <c r="IJF160" s="937"/>
      <c r="IJG160" s="937"/>
      <c r="IJH160" s="937"/>
      <c r="IJI160" s="937"/>
      <c r="IJJ160" s="937"/>
      <c r="IJK160" s="937"/>
      <c r="IJL160" s="937"/>
      <c r="IJM160" s="937"/>
      <c r="IJN160" s="937"/>
      <c r="IJO160" s="937"/>
      <c r="IJP160" s="937"/>
      <c r="IJQ160" s="937"/>
      <c r="IJR160" s="937"/>
      <c r="IJS160" s="937"/>
      <c r="IJT160" s="937"/>
      <c r="IJU160" s="937"/>
      <c r="IJV160" s="937"/>
      <c r="IJW160" s="937"/>
      <c r="IJX160" s="937"/>
      <c r="IJY160" s="937"/>
      <c r="IJZ160" s="937"/>
      <c r="IKA160" s="937"/>
      <c r="IKB160" s="937"/>
      <c r="IKC160" s="937"/>
      <c r="IKD160" s="937"/>
      <c r="IKE160" s="937"/>
      <c r="IKF160" s="937"/>
      <c r="IKG160" s="937"/>
      <c r="IKH160" s="937"/>
      <c r="IKI160" s="937"/>
      <c r="IKJ160" s="937"/>
      <c r="IKK160" s="937"/>
      <c r="IKL160" s="937"/>
      <c r="IKM160" s="937"/>
      <c r="IKN160" s="937"/>
      <c r="IKO160" s="937"/>
      <c r="IKP160" s="937"/>
      <c r="IKQ160" s="937"/>
      <c r="IKR160" s="937"/>
      <c r="IKS160" s="937"/>
      <c r="IKT160" s="937"/>
      <c r="IKU160" s="937"/>
      <c r="IKV160" s="937"/>
      <c r="IKW160" s="937"/>
      <c r="IKX160" s="937"/>
      <c r="IKY160" s="937"/>
      <c r="IKZ160" s="937"/>
      <c r="ILA160" s="937"/>
      <c r="ILB160" s="937"/>
      <c r="ILC160" s="937"/>
      <c r="ILD160" s="937"/>
      <c r="ILE160" s="937"/>
      <c r="ILF160" s="937"/>
      <c r="ILG160" s="937"/>
      <c r="ILH160" s="937"/>
      <c r="ILI160" s="937"/>
      <c r="ILJ160" s="937"/>
      <c r="ILK160" s="937"/>
      <c r="ILL160" s="937"/>
      <c r="ILM160" s="937"/>
      <c r="ILN160" s="937"/>
      <c r="ILO160" s="937"/>
      <c r="ILP160" s="937"/>
      <c r="ILQ160" s="937"/>
      <c r="ILR160" s="937"/>
      <c r="ILS160" s="937"/>
      <c r="ILT160" s="937"/>
      <c r="ILU160" s="937"/>
      <c r="ILV160" s="937"/>
      <c r="ILW160" s="937"/>
      <c r="ILX160" s="937"/>
      <c r="ILY160" s="937"/>
      <c r="ILZ160" s="937"/>
      <c r="IMA160" s="937"/>
      <c r="IMB160" s="937"/>
      <c r="IMC160" s="937"/>
      <c r="IMD160" s="937"/>
      <c r="IME160" s="937"/>
      <c r="IMF160" s="937"/>
      <c r="IMG160" s="937"/>
      <c r="IMH160" s="937"/>
      <c r="IMI160" s="937"/>
      <c r="IMJ160" s="937"/>
      <c r="IMK160" s="937"/>
      <c r="IML160" s="937"/>
      <c r="IMM160" s="937"/>
      <c r="IMN160" s="937"/>
      <c r="IMO160" s="937"/>
      <c r="IMP160" s="937"/>
      <c r="IMQ160" s="937"/>
      <c r="IMR160" s="937"/>
      <c r="IMS160" s="937"/>
      <c r="IMT160" s="937"/>
      <c r="IMU160" s="937"/>
      <c r="IMV160" s="937"/>
      <c r="IMW160" s="937"/>
      <c r="IMX160" s="937"/>
      <c r="IMY160" s="937"/>
      <c r="IMZ160" s="937"/>
      <c r="INA160" s="937"/>
      <c r="INB160" s="937"/>
      <c r="INC160" s="937"/>
      <c r="IND160" s="937"/>
      <c r="INE160" s="937"/>
      <c r="INF160" s="937"/>
      <c r="ING160" s="937"/>
      <c r="INH160" s="937"/>
      <c r="INI160" s="937"/>
      <c r="INJ160" s="937"/>
      <c r="INK160" s="937"/>
      <c r="INL160" s="937"/>
      <c r="INM160" s="937"/>
      <c r="INN160" s="937"/>
      <c r="INO160" s="937"/>
      <c r="INP160" s="937"/>
      <c r="INQ160" s="937"/>
      <c r="INR160" s="937"/>
      <c r="INS160" s="937"/>
      <c r="INT160" s="937"/>
      <c r="INU160" s="937"/>
      <c r="INV160" s="937"/>
      <c r="INW160" s="937"/>
      <c r="INX160" s="937"/>
      <c r="INY160" s="937"/>
      <c r="INZ160" s="937"/>
      <c r="IOA160" s="937"/>
      <c r="IOB160" s="937"/>
      <c r="IOC160" s="937"/>
      <c r="IOD160" s="937"/>
      <c r="IOE160" s="937"/>
      <c r="IOF160" s="937"/>
      <c r="IOG160" s="937"/>
      <c r="IOH160" s="937"/>
      <c r="IOI160" s="937"/>
      <c r="IOJ160" s="937"/>
      <c r="IOK160" s="937"/>
      <c r="IOL160" s="937"/>
      <c r="IOM160" s="937"/>
      <c r="ION160" s="937"/>
      <c r="IOO160" s="937"/>
      <c r="IOP160" s="937"/>
      <c r="IOQ160" s="937"/>
      <c r="IOR160" s="937"/>
      <c r="IOS160" s="937"/>
      <c r="IOT160" s="937"/>
      <c r="IOU160" s="937"/>
      <c r="IOV160" s="937"/>
      <c r="IOW160" s="937"/>
      <c r="IOX160" s="937"/>
      <c r="IOY160" s="937"/>
      <c r="IOZ160" s="937"/>
      <c r="IPA160" s="937"/>
      <c r="IPB160" s="937"/>
      <c r="IPC160" s="937"/>
      <c r="IPD160" s="937"/>
      <c r="IPE160" s="937"/>
      <c r="IPF160" s="937"/>
      <c r="IPG160" s="937"/>
      <c r="IPH160" s="937"/>
      <c r="IPI160" s="937"/>
      <c r="IPJ160" s="937"/>
      <c r="IPK160" s="937"/>
      <c r="IPL160" s="937"/>
      <c r="IPM160" s="937"/>
      <c r="IPN160" s="937"/>
      <c r="IPO160" s="937"/>
      <c r="IPP160" s="937"/>
      <c r="IPQ160" s="937"/>
      <c r="IPR160" s="937"/>
      <c r="IPS160" s="937"/>
      <c r="IPT160" s="937"/>
      <c r="IPU160" s="937"/>
      <c r="IPV160" s="937"/>
      <c r="IPW160" s="937"/>
      <c r="IPX160" s="937"/>
      <c r="IPY160" s="937"/>
      <c r="IPZ160" s="937"/>
      <c r="IQA160" s="937"/>
      <c r="IQB160" s="937"/>
      <c r="IQC160" s="937"/>
      <c r="IQD160" s="937"/>
      <c r="IQE160" s="937"/>
      <c r="IQF160" s="937"/>
      <c r="IQG160" s="937"/>
      <c r="IQH160" s="937"/>
      <c r="IQI160" s="937"/>
      <c r="IQJ160" s="937"/>
      <c r="IQK160" s="937"/>
      <c r="IQL160" s="937"/>
      <c r="IQM160" s="937"/>
      <c r="IQN160" s="937"/>
      <c r="IQO160" s="937"/>
      <c r="IQP160" s="937"/>
      <c r="IQQ160" s="937"/>
      <c r="IQR160" s="937"/>
      <c r="IQS160" s="937"/>
      <c r="IQT160" s="937"/>
      <c r="IQU160" s="937"/>
      <c r="IQV160" s="937"/>
      <c r="IQW160" s="937"/>
      <c r="IQX160" s="937"/>
      <c r="IQY160" s="937"/>
      <c r="IQZ160" s="937"/>
      <c r="IRA160" s="937"/>
      <c r="IRB160" s="937"/>
      <c r="IRC160" s="937"/>
      <c r="IRD160" s="937"/>
      <c r="IRE160" s="937"/>
      <c r="IRF160" s="937"/>
      <c r="IRG160" s="937"/>
      <c r="IRH160" s="937"/>
      <c r="IRI160" s="937"/>
      <c r="IRJ160" s="937"/>
      <c r="IRK160" s="937"/>
      <c r="IRL160" s="937"/>
      <c r="IRM160" s="937"/>
      <c r="IRN160" s="937"/>
      <c r="IRO160" s="937"/>
      <c r="IRP160" s="937"/>
      <c r="IRQ160" s="937"/>
      <c r="IRR160" s="937"/>
      <c r="IRS160" s="937"/>
      <c r="IRT160" s="937"/>
      <c r="IRU160" s="937"/>
      <c r="IRV160" s="937"/>
      <c r="IRW160" s="937"/>
      <c r="IRX160" s="937"/>
      <c r="IRY160" s="937"/>
      <c r="IRZ160" s="937"/>
      <c r="ISA160" s="937"/>
      <c r="ISB160" s="937"/>
      <c r="ISC160" s="937"/>
      <c r="ISD160" s="937"/>
      <c r="ISE160" s="937"/>
      <c r="ISF160" s="937"/>
      <c r="ISG160" s="937"/>
      <c r="ISH160" s="937"/>
      <c r="ISI160" s="937"/>
      <c r="ISJ160" s="937"/>
      <c r="ISK160" s="937"/>
      <c r="ISL160" s="937"/>
      <c r="ISM160" s="937"/>
      <c r="ISN160" s="937"/>
      <c r="ISO160" s="937"/>
      <c r="ISP160" s="937"/>
      <c r="ISQ160" s="937"/>
      <c r="ISR160" s="937"/>
      <c r="ISS160" s="937"/>
      <c r="IST160" s="937"/>
      <c r="ISU160" s="937"/>
      <c r="ISV160" s="937"/>
      <c r="ISW160" s="937"/>
      <c r="ISX160" s="937"/>
      <c r="ISY160" s="937"/>
      <c r="ISZ160" s="937"/>
      <c r="ITA160" s="937"/>
      <c r="ITB160" s="937"/>
      <c r="ITC160" s="937"/>
      <c r="ITD160" s="937"/>
      <c r="ITE160" s="937"/>
      <c r="ITF160" s="937"/>
      <c r="ITG160" s="937"/>
      <c r="ITH160" s="937"/>
      <c r="ITI160" s="937"/>
      <c r="ITJ160" s="937"/>
      <c r="ITK160" s="937"/>
      <c r="ITL160" s="937"/>
      <c r="ITM160" s="937"/>
      <c r="ITN160" s="937"/>
      <c r="ITO160" s="937"/>
      <c r="ITP160" s="937"/>
      <c r="ITQ160" s="937"/>
      <c r="ITR160" s="937"/>
      <c r="ITS160" s="937"/>
      <c r="ITT160" s="937"/>
      <c r="ITU160" s="937"/>
      <c r="ITV160" s="937"/>
      <c r="ITW160" s="937"/>
      <c r="ITX160" s="937"/>
      <c r="ITY160" s="937"/>
      <c r="ITZ160" s="937"/>
      <c r="IUA160" s="937"/>
      <c r="IUB160" s="937"/>
      <c r="IUC160" s="937"/>
      <c r="IUD160" s="937"/>
      <c r="IUE160" s="937"/>
      <c r="IUF160" s="937"/>
      <c r="IUG160" s="937"/>
      <c r="IUH160" s="937"/>
      <c r="IUI160" s="937"/>
      <c r="IUJ160" s="937"/>
      <c r="IUK160" s="937"/>
      <c r="IUL160" s="937"/>
      <c r="IUM160" s="937"/>
      <c r="IUN160" s="937"/>
      <c r="IUO160" s="937"/>
      <c r="IUP160" s="937"/>
      <c r="IUQ160" s="937"/>
      <c r="IUR160" s="937"/>
      <c r="IUS160" s="937"/>
      <c r="IUT160" s="937"/>
      <c r="IUU160" s="937"/>
      <c r="IUV160" s="937"/>
      <c r="IUW160" s="937"/>
      <c r="IUX160" s="937"/>
      <c r="IUY160" s="937"/>
      <c r="IUZ160" s="937"/>
      <c r="IVA160" s="937"/>
      <c r="IVB160" s="937"/>
      <c r="IVC160" s="937"/>
      <c r="IVD160" s="937"/>
      <c r="IVE160" s="937"/>
      <c r="IVF160" s="937"/>
      <c r="IVG160" s="937"/>
      <c r="IVH160" s="937"/>
      <c r="IVI160" s="937"/>
      <c r="IVJ160" s="937"/>
      <c r="IVK160" s="937"/>
      <c r="IVL160" s="937"/>
      <c r="IVM160" s="937"/>
      <c r="IVN160" s="937"/>
      <c r="IVO160" s="937"/>
      <c r="IVP160" s="937"/>
      <c r="IVQ160" s="937"/>
      <c r="IVR160" s="937"/>
      <c r="IVS160" s="937"/>
      <c r="IVT160" s="937"/>
      <c r="IVU160" s="937"/>
      <c r="IVV160" s="937"/>
      <c r="IVW160" s="937"/>
      <c r="IVX160" s="937"/>
      <c r="IVY160" s="937"/>
      <c r="IVZ160" s="937"/>
      <c r="IWA160" s="937"/>
      <c r="IWB160" s="937"/>
      <c r="IWC160" s="937"/>
      <c r="IWD160" s="937"/>
      <c r="IWE160" s="937"/>
      <c r="IWF160" s="937"/>
      <c r="IWG160" s="937"/>
      <c r="IWH160" s="937"/>
      <c r="IWI160" s="937"/>
      <c r="IWJ160" s="937"/>
      <c r="IWK160" s="937"/>
      <c r="IWL160" s="937"/>
      <c r="IWM160" s="937"/>
      <c r="IWN160" s="937"/>
      <c r="IWO160" s="937"/>
      <c r="IWP160" s="937"/>
      <c r="IWQ160" s="937"/>
      <c r="IWR160" s="937"/>
      <c r="IWS160" s="937"/>
      <c r="IWT160" s="937"/>
      <c r="IWU160" s="937"/>
      <c r="IWV160" s="937"/>
      <c r="IWW160" s="937"/>
      <c r="IWX160" s="937"/>
      <c r="IWY160" s="937"/>
      <c r="IWZ160" s="937"/>
      <c r="IXA160" s="937"/>
      <c r="IXB160" s="937"/>
      <c r="IXC160" s="937"/>
      <c r="IXD160" s="937"/>
      <c r="IXE160" s="937"/>
      <c r="IXF160" s="937"/>
      <c r="IXG160" s="937"/>
      <c r="IXH160" s="937"/>
      <c r="IXI160" s="937"/>
      <c r="IXJ160" s="937"/>
      <c r="IXK160" s="937"/>
      <c r="IXL160" s="937"/>
      <c r="IXM160" s="937"/>
      <c r="IXN160" s="937"/>
      <c r="IXO160" s="937"/>
      <c r="IXP160" s="937"/>
      <c r="IXQ160" s="937"/>
      <c r="IXR160" s="937"/>
      <c r="IXS160" s="937"/>
      <c r="IXT160" s="937"/>
      <c r="IXU160" s="937"/>
      <c r="IXV160" s="937"/>
      <c r="IXW160" s="937"/>
      <c r="IXX160" s="937"/>
      <c r="IXY160" s="937"/>
      <c r="IXZ160" s="937"/>
      <c r="IYA160" s="937"/>
      <c r="IYB160" s="937"/>
      <c r="IYC160" s="937"/>
      <c r="IYD160" s="937"/>
      <c r="IYE160" s="937"/>
      <c r="IYF160" s="937"/>
      <c r="IYG160" s="937"/>
      <c r="IYH160" s="937"/>
      <c r="IYI160" s="937"/>
      <c r="IYJ160" s="937"/>
      <c r="IYK160" s="937"/>
      <c r="IYL160" s="937"/>
      <c r="IYM160" s="937"/>
      <c r="IYN160" s="937"/>
      <c r="IYO160" s="937"/>
      <c r="IYP160" s="937"/>
      <c r="IYQ160" s="937"/>
      <c r="IYR160" s="937"/>
      <c r="IYS160" s="937"/>
      <c r="IYT160" s="937"/>
      <c r="IYU160" s="937"/>
      <c r="IYV160" s="937"/>
      <c r="IYW160" s="937"/>
      <c r="IYX160" s="937"/>
      <c r="IYY160" s="937"/>
      <c r="IYZ160" s="937"/>
      <c r="IZA160" s="937"/>
      <c r="IZB160" s="937"/>
      <c r="IZC160" s="937"/>
      <c r="IZD160" s="937"/>
      <c r="IZE160" s="937"/>
      <c r="IZF160" s="937"/>
      <c r="IZG160" s="937"/>
      <c r="IZH160" s="937"/>
      <c r="IZI160" s="937"/>
      <c r="IZJ160" s="937"/>
      <c r="IZK160" s="937"/>
      <c r="IZL160" s="937"/>
      <c r="IZM160" s="937"/>
      <c r="IZN160" s="937"/>
      <c r="IZO160" s="937"/>
      <c r="IZP160" s="937"/>
      <c r="IZQ160" s="937"/>
      <c r="IZR160" s="937"/>
      <c r="IZS160" s="937"/>
      <c r="IZT160" s="937"/>
      <c r="IZU160" s="937"/>
      <c r="IZV160" s="937"/>
      <c r="IZW160" s="937"/>
      <c r="IZX160" s="937"/>
      <c r="IZY160" s="937"/>
      <c r="IZZ160" s="937"/>
      <c r="JAA160" s="937"/>
      <c r="JAB160" s="937"/>
      <c r="JAC160" s="937"/>
      <c r="JAD160" s="937"/>
      <c r="JAE160" s="937"/>
      <c r="JAF160" s="937"/>
      <c r="JAG160" s="937"/>
      <c r="JAH160" s="937"/>
      <c r="JAI160" s="937"/>
      <c r="JAJ160" s="937"/>
      <c r="JAK160" s="937"/>
      <c r="JAL160" s="937"/>
      <c r="JAM160" s="937"/>
      <c r="JAN160" s="937"/>
      <c r="JAO160" s="937"/>
      <c r="JAP160" s="937"/>
      <c r="JAQ160" s="937"/>
      <c r="JAR160" s="937"/>
      <c r="JAS160" s="937"/>
      <c r="JAT160" s="937"/>
      <c r="JAU160" s="937"/>
      <c r="JAV160" s="937"/>
      <c r="JAW160" s="937"/>
      <c r="JAX160" s="937"/>
      <c r="JAY160" s="937"/>
      <c r="JAZ160" s="937"/>
      <c r="JBA160" s="937"/>
      <c r="JBB160" s="937"/>
      <c r="JBC160" s="937"/>
      <c r="JBD160" s="937"/>
      <c r="JBE160" s="937"/>
      <c r="JBF160" s="937"/>
      <c r="JBG160" s="937"/>
      <c r="JBH160" s="937"/>
      <c r="JBI160" s="937"/>
      <c r="JBJ160" s="937"/>
      <c r="JBK160" s="937"/>
      <c r="JBL160" s="937"/>
      <c r="JBM160" s="937"/>
      <c r="JBN160" s="937"/>
      <c r="JBO160" s="937"/>
      <c r="JBP160" s="937"/>
      <c r="JBQ160" s="937"/>
      <c r="JBR160" s="937"/>
      <c r="JBS160" s="937"/>
      <c r="JBT160" s="937"/>
      <c r="JBU160" s="937"/>
      <c r="JBV160" s="937"/>
      <c r="JBW160" s="937"/>
      <c r="JBX160" s="937"/>
      <c r="JBY160" s="937"/>
      <c r="JBZ160" s="937"/>
      <c r="JCA160" s="937"/>
      <c r="JCB160" s="937"/>
      <c r="JCC160" s="937"/>
      <c r="JCD160" s="937"/>
      <c r="JCE160" s="937"/>
      <c r="JCF160" s="937"/>
      <c r="JCG160" s="937"/>
      <c r="JCH160" s="937"/>
      <c r="JCI160" s="937"/>
      <c r="JCJ160" s="937"/>
      <c r="JCK160" s="937"/>
      <c r="JCL160" s="937"/>
      <c r="JCM160" s="937"/>
      <c r="JCN160" s="937"/>
      <c r="JCO160" s="937"/>
      <c r="JCP160" s="937"/>
      <c r="JCQ160" s="937"/>
      <c r="JCR160" s="937"/>
      <c r="JCS160" s="937"/>
      <c r="JCT160" s="937"/>
      <c r="JCU160" s="937"/>
      <c r="JCV160" s="937"/>
      <c r="JCW160" s="937"/>
      <c r="JCX160" s="937"/>
      <c r="JCY160" s="937"/>
      <c r="JCZ160" s="937"/>
      <c r="JDA160" s="937"/>
      <c r="JDB160" s="937"/>
      <c r="JDC160" s="937"/>
      <c r="JDD160" s="937"/>
      <c r="JDE160" s="937"/>
      <c r="JDF160" s="937"/>
      <c r="JDG160" s="937"/>
      <c r="JDH160" s="937"/>
      <c r="JDI160" s="937"/>
      <c r="JDJ160" s="937"/>
      <c r="JDK160" s="937"/>
      <c r="JDL160" s="937"/>
      <c r="JDM160" s="937"/>
      <c r="JDN160" s="937"/>
      <c r="JDO160" s="937"/>
      <c r="JDP160" s="937"/>
      <c r="JDQ160" s="937"/>
      <c r="JDR160" s="937"/>
      <c r="JDS160" s="937"/>
      <c r="JDT160" s="937"/>
      <c r="JDU160" s="937"/>
      <c r="JDV160" s="937"/>
      <c r="JDW160" s="937"/>
      <c r="JDX160" s="937"/>
      <c r="JDY160" s="937"/>
      <c r="JDZ160" s="937"/>
      <c r="JEA160" s="937"/>
      <c r="JEB160" s="937"/>
      <c r="JEC160" s="937"/>
      <c r="JED160" s="937"/>
      <c r="JEE160" s="937"/>
      <c r="JEF160" s="937"/>
      <c r="JEG160" s="937"/>
      <c r="JEH160" s="937"/>
      <c r="JEI160" s="937"/>
      <c r="JEJ160" s="937"/>
      <c r="JEK160" s="937"/>
      <c r="JEL160" s="937"/>
      <c r="JEM160" s="937"/>
      <c r="JEN160" s="937"/>
      <c r="JEO160" s="937"/>
      <c r="JEP160" s="937"/>
      <c r="JEQ160" s="937"/>
      <c r="JER160" s="937"/>
      <c r="JES160" s="937"/>
      <c r="JET160" s="937"/>
      <c r="JEU160" s="937"/>
      <c r="JEV160" s="937"/>
      <c r="JEW160" s="937"/>
      <c r="JEX160" s="937"/>
      <c r="JEY160" s="937"/>
      <c r="JEZ160" s="937"/>
      <c r="JFA160" s="937"/>
      <c r="JFB160" s="937"/>
      <c r="JFC160" s="937"/>
      <c r="JFD160" s="937"/>
      <c r="JFE160" s="937"/>
      <c r="JFF160" s="937"/>
      <c r="JFG160" s="937"/>
      <c r="JFH160" s="937"/>
      <c r="JFI160" s="937"/>
      <c r="JFJ160" s="937"/>
      <c r="JFK160" s="937"/>
      <c r="JFL160" s="937"/>
      <c r="JFM160" s="937"/>
      <c r="JFN160" s="937"/>
      <c r="JFO160" s="937"/>
      <c r="JFP160" s="937"/>
      <c r="JFQ160" s="937"/>
      <c r="JFR160" s="937"/>
      <c r="JFS160" s="937"/>
      <c r="JFT160" s="937"/>
      <c r="JFU160" s="937"/>
      <c r="JFV160" s="937"/>
      <c r="JFW160" s="937"/>
      <c r="JFX160" s="937"/>
      <c r="JFY160" s="937"/>
      <c r="JFZ160" s="937"/>
      <c r="JGA160" s="937"/>
      <c r="JGB160" s="937"/>
      <c r="JGC160" s="937"/>
      <c r="JGD160" s="937"/>
      <c r="JGE160" s="937"/>
      <c r="JGF160" s="937"/>
      <c r="JGG160" s="937"/>
      <c r="JGH160" s="937"/>
      <c r="JGI160" s="937"/>
      <c r="JGJ160" s="937"/>
      <c r="JGK160" s="937"/>
      <c r="JGL160" s="937"/>
      <c r="JGM160" s="937"/>
      <c r="JGN160" s="937"/>
      <c r="JGO160" s="937"/>
      <c r="JGP160" s="937"/>
      <c r="JGQ160" s="937"/>
      <c r="JGR160" s="937"/>
      <c r="JGS160" s="937"/>
      <c r="JGT160" s="937"/>
      <c r="JGU160" s="937"/>
      <c r="JGV160" s="937"/>
      <c r="JGW160" s="937"/>
      <c r="JGX160" s="937"/>
      <c r="JGY160" s="937"/>
      <c r="JGZ160" s="937"/>
      <c r="JHA160" s="937"/>
      <c r="JHB160" s="937"/>
      <c r="JHC160" s="937"/>
      <c r="JHD160" s="937"/>
      <c r="JHE160" s="937"/>
      <c r="JHF160" s="937"/>
      <c r="JHG160" s="937"/>
      <c r="JHH160" s="937"/>
      <c r="JHI160" s="937"/>
      <c r="JHJ160" s="937"/>
      <c r="JHK160" s="937"/>
      <c r="JHL160" s="937"/>
      <c r="JHM160" s="937"/>
      <c r="JHN160" s="937"/>
      <c r="JHO160" s="937"/>
      <c r="JHP160" s="937"/>
      <c r="JHQ160" s="937"/>
      <c r="JHR160" s="937"/>
      <c r="JHS160" s="937"/>
      <c r="JHT160" s="937"/>
      <c r="JHU160" s="937"/>
      <c r="JHV160" s="937"/>
      <c r="JHW160" s="937"/>
      <c r="JHX160" s="937"/>
      <c r="JHY160" s="937"/>
      <c r="JHZ160" s="937"/>
      <c r="JIA160" s="937"/>
      <c r="JIB160" s="937"/>
      <c r="JIC160" s="937"/>
      <c r="JID160" s="937"/>
      <c r="JIE160" s="937"/>
      <c r="JIF160" s="937"/>
      <c r="JIG160" s="937"/>
      <c r="JIH160" s="937"/>
      <c r="JII160" s="937"/>
      <c r="JIJ160" s="937"/>
      <c r="JIK160" s="937"/>
      <c r="JIL160" s="937"/>
      <c r="JIM160" s="937"/>
      <c r="JIN160" s="937"/>
      <c r="JIO160" s="937"/>
      <c r="JIP160" s="937"/>
      <c r="JIQ160" s="937"/>
      <c r="JIR160" s="937"/>
      <c r="JIS160" s="937"/>
      <c r="JIT160" s="937"/>
      <c r="JIU160" s="937"/>
      <c r="JIV160" s="937"/>
      <c r="JIW160" s="937"/>
      <c r="JIX160" s="937"/>
      <c r="JIY160" s="937"/>
      <c r="JIZ160" s="937"/>
      <c r="JJA160" s="937"/>
      <c r="JJB160" s="937"/>
      <c r="JJC160" s="937"/>
      <c r="JJD160" s="937"/>
      <c r="JJE160" s="937"/>
      <c r="JJF160" s="937"/>
      <c r="JJG160" s="937"/>
      <c r="JJH160" s="937"/>
      <c r="JJI160" s="937"/>
      <c r="JJJ160" s="937"/>
      <c r="JJK160" s="937"/>
      <c r="JJL160" s="937"/>
      <c r="JJM160" s="937"/>
      <c r="JJN160" s="937"/>
      <c r="JJO160" s="937"/>
      <c r="JJP160" s="937"/>
      <c r="JJQ160" s="937"/>
      <c r="JJR160" s="937"/>
      <c r="JJS160" s="937"/>
      <c r="JJT160" s="937"/>
      <c r="JJU160" s="937"/>
      <c r="JJV160" s="937"/>
      <c r="JJW160" s="937"/>
      <c r="JJX160" s="937"/>
      <c r="JJY160" s="937"/>
      <c r="JJZ160" s="937"/>
      <c r="JKA160" s="937"/>
      <c r="JKB160" s="937"/>
      <c r="JKC160" s="937"/>
      <c r="JKD160" s="937"/>
      <c r="JKE160" s="937"/>
      <c r="JKF160" s="937"/>
      <c r="JKG160" s="937"/>
      <c r="JKH160" s="937"/>
      <c r="JKI160" s="937"/>
      <c r="JKJ160" s="937"/>
      <c r="JKK160" s="937"/>
      <c r="JKL160" s="937"/>
      <c r="JKM160" s="937"/>
      <c r="JKN160" s="937"/>
      <c r="JKO160" s="937"/>
      <c r="JKP160" s="937"/>
      <c r="JKQ160" s="937"/>
      <c r="JKR160" s="937"/>
      <c r="JKS160" s="937"/>
      <c r="JKT160" s="937"/>
      <c r="JKU160" s="937"/>
      <c r="JKV160" s="937"/>
      <c r="JKW160" s="937"/>
      <c r="JKX160" s="937"/>
      <c r="JKY160" s="937"/>
      <c r="JKZ160" s="937"/>
      <c r="JLA160" s="937"/>
      <c r="JLB160" s="937"/>
      <c r="JLC160" s="937"/>
      <c r="JLD160" s="937"/>
      <c r="JLE160" s="937"/>
      <c r="JLF160" s="937"/>
      <c r="JLG160" s="937"/>
      <c r="JLH160" s="937"/>
      <c r="JLI160" s="937"/>
      <c r="JLJ160" s="937"/>
      <c r="JLK160" s="937"/>
      <c r="JLL160" s="937"/>
      <c r="JLM160" s="937"/>
      <c r="JLN160" s="937"/>
      <c r="JLO160" s="937"/>
      <c r="JLP160" s="937"/>
      <c r="JLQ160" s="937"/>
      <c r="JLR160" s="937"/>
      <c r="JLS160" s="937"/>
      <c r="JLT160" s="937"/>
      <c r="JLU160" s="937"/>
      <c r="JLV160" s="937"/>
      <c r="JLW160" s="937"/>
      <c r="JLX160" s="937"/>
      <c r="JLY160" s="937"/>
      <c r="JLZ160" s="937"/>
      <c r="JMA160" s="937"/>
      <c r="JMB160" s="937"/>
      <c r="JMC160" s="937"/>
      <c r="JMD160" s="937"/>
      <c r="JME160" s="937"/>
      <c r="JMF160" s="937"/>
      <c r="JMG160" s="937"/>
      <c r="JMH160" s="937"/>
      <c r="JMI160" s="937"/>
      <c r="JMJ160" s="937"/>
      <c r="JMK160" s="937"/>
      <c r="JML160" s="937"/>
      <c r="JMM160" s="937"/>
      <c r="JMN160" s="937"/>
      <c r="JMO160" s="937"/>
      <c r="JMP160" s="937"/>
      <c r="JMQ160" s="937"/>
      <c r="JMR160" s="937"/>
      <c r="JMS160" s="937"/>
      <c r="JMT160" s="937"/>
      <c r="JMU160" s="937"/>
      <c r="JMV160" s="937"/>
      <c r="JMW160" s="937"/>
      <c r="JMX160" s="937"/>
      <c r="JMY160" s="937"/>
      <c r="JMZ160" s="937"/>
      <c r="JNA160" s="937"/>
      <c r="JNB160" s="937"/>
      <c r="JNC160" s="937"/>
      <c r="JND160" s="937"/>
      <c r="JNE160" s="937"/>
      <c r="JNF160" s="937"/>
      <c r="JNG160" s="937"/>
      <c r="JNH160" s="937"/>
      <c r="JNI160" s="937"/>
      <c r="JNJ160" s="937"/>
      <c r="JNK160" s="937"/>
      <c r="JNL160" s="937"/>
      <c r="JNM160" s="937"/>
      <c r="JNN160" s="937"/>
      <c r="JNO160" s="937"/>
      <c r="JNP160" s="937"/>
      <c r="JNQ160" s="937"/>
      <c r="JNR160" s="937"/>
      <c r="JNS160" s="937"/>
      <c r="JNT160" s="937"/>
      <c r="JNU160" s="937"/>
      <c r="JNV160" s="937"/>
      <c r="JNW160" s="937"/>
      <c r="JNX160" s="937"/>
      <c r="JNY160" s="937"/>
      <c r="JNZ160" s="937"/>
      <c r="JOA160" s="937"/>
      <c r="JOB160" s="937"/>
      <c r="JOC160" s="937"/>
      <c r="JOD160" s="937"/>
      <c r="JOE160" s="937"/>
      <c r="JOF160" s="937"/>
      <c r="JOG160" s="937"/>
      <c r="JOH160" s="937"/>
      <c r="JOI160" s="937"/>
      <c r="JOJ160" s="937"/>
      <c r="JOK160" s="937"/>
      <c r="JOL160" s="937"/>
      <c r="JOM160" s="937"/>
      <c r="JON160" s="937"/>
      <c r="JOO160" s="937"/>
      <c r="JOP160" s="937"/>
      <c r="JOQ160" s="937"/>
      <c r="JOR160" s="937"/>
      <c r="JOS160" s="937"/>
      <c r="JOT160" s="937"/>
      <c r="JOU160" s="937"/>
      <c r="JOV160" s="937"/>
      <c r="JOW160" s="937"/>
      <c r="JOX160" s="937"/>
      <c r="JOY160" s="937"/>
      <c r="JOZ160" s="937"/>
      <c r="JPA160" s="937"/>
      <c r="JPB160" s="937"/>
      <c r="JPC160" s="937"/>
      <c r="JPD160" s="937"/>
      <c r="JPE160" s="937"/>
      <c r="JPF160" s="937"/>
      <c r="JPG160" s="937"/>
      <c r="JPH160" s="937"/>
      <c r="JPI160" s="937"/>
      <c r="JPJ160" s="937"/>
      <c r="JPK160" s="937"/>
      <c r="JPL160" s="937"/>
      <c r="JPM160" s="937"/>
      <c r="JPN160" s="937"/>
      <c r="JPO160" s="937"/>
      <c r="JPP160" s="937"/>
      <c r="JPQ160" s="937"/>
      <c r="JPR160" s="937"/>
      <c r="JPS160" s="937"/>
      <c r="JPT160" s="937"/>
      <c r="JPU160" s="937"/>
      <c r="JPV160" s="937"/>
      <c r="JPW160" s="937"/>
      <c r="JPX160" s="937"/>
      <c r="JPY160" s="937"/>
      <c r="JPZ160" s="937"/>
      <c r="JQA160" s="937"/>
      <c r="JQB160" s="937"/>
      <c r="JQC160" s="937"/>
      <c r="JQD160" s="937"/>
      <c r="JQE160" s="937"/>
      <c r="JQF160" s="937"/>
      <c r="JQG160" s="937"/>
      <c r="JQH160" s="937"/>
      <c r="JQI160" s="937"/>
      <c r="JQJ160" s="937"/>
      <c r="JQK160" s="937"/>
      <c r="JQL160" s="937"/>
      <c r="JQM160" s="937"/>
      <c r="JQN160" s="937"/>
      <c r="JQO160" s="937"/>
      <c r="JQP160" s="937"/>
      <c r="JQQ160" s="937"/>
      <c r="JQR160" s="937"/>
      <c r="JQS160" s="937"/>
      <c r="JQT160" s="937"/>
      <c r="JQU160" s="937"/>
      <c r="JQV160" s="937"/>
      <c r="JQW160" s="937"/>
      <c r="JQX160" s="937"/>
      <c r="JQY160" s="937"/>
      <c r="JQZ160" s="937"/>
      <c r="JRA160" s="937"/>
      <c r="JRB160" s="937"/>
      <c r="JRC160" s="937"/>
      <c r="JRD160" s="937"/>
      <c r="JRE160" s="937"/>
      <c r="JRF160" s="937"/>
      <c r="JRG160" s="937"/>
      <c r="JRH160" s="937"/>
      <c r="JRI160" s="937"/>
      <c r="JRJ160" s="937"/>
      <c r="JRK160" s="937"/>
      <c r="JRL160" s="937"/>
      <c r="JRM160" s="937"/>
      <c r="JRN160" s="937"/>
      <c r="JRO160" s="937"/>
      <c r="JRP160" s="937"/>
      <c r="JRQ160" s="937"/>
      <c r="JRR160" s="937"/>
      <c r="JRS160" s="937"/>
      <c r="JRT160" s="937"/>
      <c r="JRU160" s="937"/>
      <c r="JRV160" s="937"/>
      <c r="JRW160" s="937"/>
      <c r="JRX160" s="937"/>
      <c r="JRY160" s="937"/>
      <c r="JRZ160" s="937"/>
      <c r="JSA160" s="937"/>
      <c r="JSB160" s="937"/>
      <c r="JSC160" s="937"/>
      <c r="JSD160" s="937"/>
      <c r="JSE160" s="937"/>
      <c r="JSF160" s="937"/>
      <c r="JSG160" s="937"/>
      <c r="JSH160" s="937"/>
      <c r="JSI160" s="937"/>
      <c r="JSJ160" s="937"/>
      <c r="JSK160" s="937"/>
      <c r="JSL160" s="937"/>
      <c r="JSM160" s="937"/>
      <c r="JSN160" s="937"/>
      <c r="JSO160" s="937"/>
      <c r="JSP160" s="937"/>
      <c r="JSQ160" s="937"/>
      <c r="JSR160" s="937"/>
      <c r="JSS160" s="937"/>
      <c r="JST160" s="937"/>
      <c r="JSU160" s="937"/>
      <c r="JSV160" s="937"/>
      <c r="JSW160" s="937"/>
      <c r="JSX160" s="937"/>
      <c r="JSY160" s="937"/>
      <c r="JSZ160" s="937"/>
      <c r="JTA160" s="937"/>
      <c r="JTB160" s="937"/>
      <c r="JTC160" s="937"/>
      <c r="JTD160" s="937"/>
      <c r="JTE160" s="937"/>
      <c r="JTF160" s="937"/>
      <c r="JTG160" s="937"/>
      <c r="JTH160" s="937"/>
      <c r="JTI160" s="937"/>
      <c r="JTJ160" s="937"/>
      <c r="JTK160" s="937"/>
      <c r="JTL160" s="937"/>
      <c r="JTM160" s="937"/>
      <c r="JTN160" s="937"/>
      <c r="JTO160" s="937"/>
      <c r="JTP160" s="937"/>
      <c r="JTQ160" s="937"/>
      <c r="JTR160" s="937"/>
      <c r="JTS160" s="937"/>
      <c r="JTT160" s="937"/>
      <c r="JTU160" s="937"/>
      <c r="JTV160" s="937"/>
      <c r="JTW160" s="937"/>
      <c r="JTX160" s="937"/>
      <c r="JTY160" s="937"/>
      <c r="JTZ160" s="937"/>
      <c r="JUA160" s="937"/>
      <c r="JUB160" s="937"/>
      <c r="JUC160" s="937"/>
      <c r="JUD160" s="937"/>
      <c r="JUE160" s="937"/>
      <c r="JUF160" s="937"/>
      <c r="JUG160" s="937"/>
      <c r="JUH160" s="937"/>
      <c r="JUI160" s="937"/>
      <c r="JUJ160" s="937"/>
      <c r="JUK160" s="937"/>
      <c r="JUL160" s="937"/>
      <c r="JUM160" s="937"/>
      <c r="JUN160" s="937"/>
      <c r="JUO160" s="937"/>
      <c r="JUP160" s="937"/>
      <c r="JUQ160" s="937"/>
      <c r="JUR160" s="937"/>
      <c r="JUS160" s="937"/>
      <c r="JUT160" s="937"/>
      <c r="JUU160" s="937"/>
      <c r="JUV160" s="937"/>
      <c r="JUW160" s="937"/>
      <c r="JUX160" s="937"/>
      <c r="JUY160" s="937"/>
      <c r="JUZ160" s="937"/>
      <c r="JVA160" s="937"/>
      <c r="JVB160" s="937"/>
      <c r="JVC160" s="937"/>
      <c r="JVD160" s="937"/>
      <c r="JVE160" s="937"/>
      <c r="JVF160" s="937"/>
      <c r="JVG160" s="937"/>
      <c r="JVH160" s="937"/>
      <c r="JVI160" s="937"/>
      <c r="JVJ160" s="937"/>
      <c r="JVK160" s="937"/>
      <c r="JVL160" s="937"/>
      <c r="JVM160" s="937"/>
      <c r="JVN160" s="937"/>
      <c r="JVO160" s="937"/>
      <c r="JVP160" s="937"/>
      <c r="JVQ160" s="937"/>
      <c r="JVR160" s="937"/>
      <c r="JVS160" s="937"/>
      <c r="JVT160" s="937"/>
      <c r="JVU160" s="937"/>
      <c r="JVV160" s="937"/>
      <c r="JVW160" s="937"/>
      <c r="JVX160" s="937"/>
      <c r="JVY160" s="937"/>
      <c r="JVZ160" s="937"/>
      <c r="JWA160" s="937"/>
      <c r="JWB160" s="937"/>
      <c r="JWC160" s="937"/>
      <c r="JWD160" s="937"/>
      <c r="JWE160" s="937"/>
      <c r="JWF160" s="937"/>
      <c r="JWG160" s="937"/>
      <c r="JWH160" s="937"/>
      <c r="JWI160" s="937"/>
      <c r="JWJ160" s="937"/>
      <c r="JWK160" s="937"/>
      <c r="JWL160" s="937"/>
      <c r="JWM160" s="937"/>
      <c r="JWN160" s="937"/>
      <c r="JWO160" s="937"/>
      <c r="JWP160" s="937"/>
      <c r="JWQ160" s="937"/>
      <c r="JWR160" s="937"/>
      <c r="JWS160" s="937"/>
      <c r="JWT160" s="937"/>
      <c r="JWU160" s="937"/>
      <c r="JWV160" s="937"/>
      <c r="JWW160" s="937"/>
      <c r="JWX160" s="937"/>
      <c r="JWY160" s="937"/>
      <c r="JWZ160" s="937"/>
      <c r="JXA160" s="937"/>
      <c r="JXB160" s="937"/>
      <c r="JXC160" s="937"/>
      <c r="JXD160" s="937"/>
      <c r="JXE160" s="937"/>
      <c r="JXF160" s="937"/>
      <c r="JXG160" s="937"/>
      <c r="JXH160" s="937"/>
      <c r="JXI160" s="937"/>
      <c r="JXJ160" s="937"/>
      <c r="JXK160" s="937"/>
      <c r="JXL160" s="937"/>
      <c r="JXM160" s="937"/>
      <c r="JXN160" s="937"/>
      <c r="JXO160" s="937"/>
      <c r="JXP160" s="937"/>
      <c r="JXQ160" s="937"/>
      <c r="JXR160" s="937"/>
      <c r="JXS160" s="937"/>
      <c r="JXT160" s="937"/>
      <c r="JXU160" s="937"/>
      <c r="JXV160" s="937"/>
      <c r="JXW160" s="937"/>
      <c r="JXX160" s="937"/>
      <c r="JXY160" s="937"/>
      <c r="JXZ160" s="937"/>
      <c r="JYA160" s="937"/>
      <c r="JYB160" s="937"/>
      <c r="JYC160" s="937"/>
      <c r="JYD160" s="937"/>
      <c r="JYE160" s="937"/>
      <c r="JYF160" s="937"/>
      <c r="JYG160" s="937"/>
      <c r="JYH160" s="937"/>
      <c r="JYI160" s="937"/>
      <c r="JYJ160" s="937"/>
      <c r="JYK160" s="937"/>
      <c r="JYL160" s="937"/>
      <c r="JYM160" s="937"/>
      <c r="JYN160" s="937"/>
      <c r="JYO160" s="937"/>
      <c r="JYP160" s="937"/>
      <c r="JYQ160" s="937"/>
      <c r="JYR160" s="937"/>
      <c r="JYS160" s="937"/>
      <c r="JYT160" s="937"/>
      <c r="JYU160" s="937"/>
      <c r="JYV160" s="937"/>
      <c r="JYW160" s="937"/>
      <c r="JYX160" s="937"/>
      <c r="JYY160" s="937"/>
      <c r="JYZ160" s="937"/>
      <c r="JZA160" s="937"/>
      <c r="JZB160" s="937"/>
      <c r="JZC160" s="937"/>
      <c r="JZD160" s="937"/>
      <c r="JZE160" s="937"/>
      <c r="JZF160" s="937"/>
      <c r="JZG160" s="937"/>
      <c r="JZH160" s="937"/>
      <c r="JZI160" s="937"/>
      <c r="JZJ160" s="937"/>
      <c r="JZK160" s="937"/>
      <c r="JZL160" s="937"/>
      <c r="JZM160" s="937"/>
      <c r="JZN160" s="937"/>
      <c r="JZO160" s="937"/>
      <c r="JZP160" s="937"/>
      <c r="JZQ160" s="937"/>
      <c r="JZR160" s="937"/>
      <c r="JZS160" s="937"/>
      <c r="JZT160" s="937"/>
      <c r="JZU160" s="937"/>
      <c r="JZV160" s="937"/>
      <c r="JZW160" s="937"/>
      <c r="JZX160" s="937"/>
      <c r="JZY160" s="937"/>
      <c r="JZZ160" s="937"/>
      <c r="KAA160" s="937"/>
      <c r="KAB160" s="937"/>
      <c r="KAC160" s="937"/>
      <c r="KAD160" s="937"/>
      <c r="KAE160" s="937"/>
      <c r="KAF160" s="937"/>
      <c r="KAG160" s="937"/>
      <c r="KAH160" s="937"/>
      <c r="KAI160" s="937"/>
      <c r="KAJ160" s="937"/>
      <c r="KAK160" s="937"/>
      <c r="KAL160" s="937"/>
      <c r="KAM160" s="937"/>
      <c r="KAN160" s="937"/>
      <c r="KAO160" s="937"/>
      <c r="KAP160" s="937"/>
      <c r="KAQ160" s="937"/>
      <c r="KAR160" s="937"/>
      <c r="KAS160" s="937"/>
      <c r="KAT160" s="937"/>
      <c r="KAU160" s="937"/>
      <c r="KAV160" s="937"/>
      <c r="KAW160" s="937"/>
      <c r="KAX160" s="937"/>
      <c r="KAY160" s="937"/>
      <c r="KAZ160" s="937"/>
      <c r="KBA160" s="937"/>
      <c r="KBB160" s="937"/>
      <c r="KBC160" s="937"/>
      <c r="KBD160" s="937"/>
      <c r="KBE160" s="937"/>
      <c r="KBF160" s="937"/>
      <c r="KBG160" s="937"/>
      <c r="KBH160" s="937"/>
      <c r="KBI160" s="937"/>
      <c r="KBJ160" s="937"/>
      <c r="KBK160" s="937"/>
      <c r="KBL160" s="937"/>
      <c r="KBM160" s="937"/>
      <c r="KBN160" s="937"/>
      <c r="KBO160" s="937"/>
      <c r="KBP160" s="937"/>
      <c r="KBQ160" s="937"/>
      <c r="KBR160" s="937"/>
      <c r="KBS160" s="937"/>
      <c r="KBT160" s="937"/>
      <c r="KBU160" s="937"/>
      <c r="KBV160" s="937"/>
      <c r="KBW160" s="937"/>
      <c r="KBX160" s="937"/>
      <c r="KBY160" s="937"/>
      <c r="KBZ160" s="937"/>
      <c r="KCA160" s="937"/>
      <c r="KCB160" s="937"/>
      <c r="KCC160" s="937"/>
      <c r="KCD160" s="937"/>
      <c r="KCE160" s="937"/>
      <c r="KCF160" s="937"/>
      <c r="KCG160" s="937"/>
      <c r="KCH160" s="937"/>
      <c r="KCI160" s="937"/>
      <c r="KCJ160" s="937"/>
      <c r="KCK160" s="937"/>
      <c r="KCL160" s="937"/>
      <c r="KCM160" s="937"/>
      <c r="KCN160" s="937"/>
      <c r="KCO160" s="937"/>
      <c r="KCP160" s="937"/>
      <c r="KCQ160" s="937"/>
      <c r="KCR160" s="937"/>
      <c r="KCS160" s="937"/>
      <c r="KCT160" s="937"/>
      <c r="KCU160" s="937"/>
      <c r="KCV160" s="937"/>
      <c r="KCW160" s="937"/>
      <c r="KCX160" s="937"/>
      <c r="KCY160" s="937"/>
      <c r="KCZ160" s="937"/>
      <c r="KDA160" s="937"/>
      <c r="KDB160" s="937"/>
      <c r="KDC160" s="937"/>
      <c r="KDD160" s="937"/>
      <c r="KDE160" s="937"/>
      <c r="KDF160" s="937"/>
      <c r="KDG160" s="937"/>
      <c r="KDH160" s="937"/>
      <c r="KDI160" s="937"/>
      <c r="KDJ160" s="937"/>
      <c r="KDK160" s="937"/>
      <c r="KDL160" s="937"/>
      <c r="KDM160" s="937"/>
      <c r="KDN160" s="937"/>
      <c r="KDO160" s="937"/>
      <c r="KDP160" s="937"/>
      <c r="KDQ160" s="937"/>
      <c r="KDR160" s="937"/>
      <c r="KDS160" s="937"/>
      <c r="KDT160" s="937"/>
      <c r="KDU160" s="937"/>
      <c r="KDV160" s="937"/>
      <c r="KDW160" s="937"/>
      <c r="KDX160" s="937"/>
      <c r="KDY160" s="937"/>
      <c r="KDZ160" s="937"/>
      <c r="KEA160" s="937"/>
      <c r="KEB160" s="937"/>
      <c r="KEC160" s="937"/>
      <c r="KED160" s="937"/>
      <c r="KEE160" s="937"/>
      <c r="KEF160" s="937"/>
      <c r="KEG160" s="937"/>
      <c r="KEH160" s="937"/>
      <c r="KEI160" s="937"/>
      <c r="KEJ160" s="937"/>
      <c r="KEK160" s="937"/>
      <c r="KEL160" s="937"/>
      <c r="KEM160" s="937"/>
      <c r="KEN160" s="937"/>
      <c r="KEO160" s="937"/>
      <c r="KEP160" s="937"/>
      <c r="KEQ160" s="937"/>
      <c r="KER160" s="937"/>
      <c r="KES160" s="937"/>
      <c r="KET160" s="937"/>
      <c r="KEU160" s="937"/>
      <c r="KEV160" s="937"/>
      <c r="KEW160" s="937"/>
      <c r="KEX160" s="937"/>
      <c r="KEY160" s="937"/>
      <c r="KEZ160" s="937"/>
      <c r="KFA160" s="937"/>
      <c r="KFB160" s="937"/>
      <c r="KFC160" s="937"/>
      <c r="KFD160" s="937"/>
      <c r="KFE160" s="937"/>
      <c r="KFF160" s="937"/>
      <c r="KFG160" s="937"/>
      <c r="KFH160" s="937"/>
      <c r="KFI160" s="937"/>
      <c r="KFJ160" s="937"/>
      <c r="KFK160" s="937"/>
      <c r="KFL160" s="937"/>
      <c r="KFM160" s="937"/>
      <c r="KFN160" s="937"/>
      <c r="KFO160" s="937"/>
      <c r="KFP160" s="937"/>
      <c r="KFQ160" s="937"/>
      <c r="KFR160" s="937"/>
      <c r="KFS160" s="937"/>
      <c r="KFT160" s="937"/>
      <c r="KFU160" s="937"/>
      <c r="KFV160" s="937"/>
      <c r="KFW160" s="937"/>
      <c r="KFX160" s="937"/>
      <c r="KFY160" s="937"/>
      <c r="KFZ160" s="937"/>
      <c r="KGA160" s="937"/>
      <c r="KGB160" s="937"/>
      <c r="KGC160" s="937"/>
      <c r="KGD160" s="937"/>
      <c r="KGE160" s="937"/>
      <c r="KGF160" s="937"/>
      <c r="KGG160" s="937"/>
      <c r="KGH160" s="937"/>
      <c r="KGI160" s="937"/>
      <c r="KGJ160" s="937"/>
      <c r="KGK160" s="937"/>
      <c r="KGL160" s="937"/>
      <c r="KGM160" s="937"/>
      <c r="KGN160" s="937"/>
      <c r="KGO160" s="937"/>
      <c r="KGP160" s="937"/>
      <c r="KGQ160" s="937"/>
      <c r="KGR160" s="937"/>
      <c r="KGS160" s="937"/>
      <c r="KGT160" s="937"/>
      <c r="KGU160" s="937"/>
      <c r="KGV160" s="937"/>
      <c r="KGW160" s="937"/>
      <c r="KGX160" s="937"/>
      <c r="KGY160" s="937"/>
      <c r="KGZ160" s="937"/>
      <c r="KHA160" s="937"/>
      <c r="KHB160" s="937"/>
      <c r="KHC160" s="937"/>
      <c r="KHD160" s="937"/>
      <c r="KHE160" s="937"/>
      <c r="KHF160" s="937"/>
      <c r="KHG160" s="937"/>
      <c r="KHH160" s="937"/>
      <c r="KHI160" s="937"/>
      <c r="KHJ160" s="937"/>
      <c r="KHK160" s="937"/>
      <c r="KHL160" s="937"/>
      <c r="KHM160" s="937"/>
      <c r="KHN160" s="937"/>
      <c r="KHO160" s="937"/>
      <c r="KHP160" s="937"/>
      <c r="KHQ160" s="937"/>
      <c r="KHR160" s="937"/>
      <c r="KHS160" s="937"/>
      <c r="KHT160" s="937"/>
      <c r="KHU160" s="937"/>
      <c r="KHV160" s="937"/>
      <c r="KHW160" s="937"/>
      <c r="KHX160" s="937"/>
      <c r="KHY160" s="937"/>
      <c r="KHZ160" s="937"/>
      <c r="KIA160" s="937"/>
      <c r="KIB160" s="937"/>
      <c r="KIC160" s="937"/>
      <c r="KID160" s="937"/>
      <c r="KIE160" s="937"/>
      <c r="KIF160" s="937"/>
      <c r="KIG160" s="937"/>
      <c r="KIH160" s="937"/>
      <c r="KII160" s="937"/>
      <c r="KIJ160" s="937"/>
      <c r="KIK160" s="937"/>
      <c r="KIL160" s="937"/>
      <c r="KIM160" s="937"/>
      <c r="KIN160" s="937"/>
      <c r="KIO160" s="937"/>
      <c r="KIP160" s="937"/>
      <c r="KIQ160" s="937"/>
      <c r="KIR160" s="937"/>
      <c r="KIS160" s="937"/>
      <c r="KIT160" s="937"/>
      <c r="KIU160" s="937"/>
      <c r="KIV160" s="937"/>
      <c r="KIW160" s="937"/>
      <c r="KIX160" s="937"/>
      <c r="KIY160" s="937"/>
      <c r="KIZ160" s="937"/>
      <c r="KJA160" s="937"/>
      <c r="KJB160" s="937"/>
      <c r="KJC160" s="937"/>
      <c r="KJD160" s="937"/>
      <c r="KJE160" s="937"/>
      <c r="KJF160" s="937"/>
      <c r="KJG160" s="937"/>
      <c r="KJH160" s="937"/>
      <c r="KJI160" s="937"/>
      <c r="KJJ160" s="937"/>
      <c r="KJK160" s="937"/>
      <c r="KJL160" s="937"/>
      <c r="KJM160" s="937"/>
      <c r="KJN160" s="937"/>
      <c r="KJO160" s="937"/>
      <c r="KJP160" s="937"/>
      <c r="KJQ160" s="937"/>
      <c r="KJR160" s="937"/>
      <c r="KJS160" s="937"/>
      <c r="KJT160" s="937"/>
      <c r="KJU160" s="937"/>
      <c r="KJV160" s="937"/>
      <c r="KJW160" s="937"/>
      <c r="KJX160" s="937"/>
      <c r="KJY160" s="937"/>
      <c r="KJZ160" s="937"/>
      <c r="KKA160" s="937"/>
      <c r="KKB160" s="937"/>
      <c r="KKC160" s="937"/>
      <c r="KKD160" s="937"/>
      <c r="KKE160" s="937"/>
      <c r="KKF160" s="937"/>
      <c r="KKG160" s="937"/>
      <c r="KKH160" s="937"/>
      <c r="KKI160" s="937"/>
      <c r="KKJ160" s="937"/>
      <c r="KKK160" s="937"/>
      <c r="KKL160" s="937"/>
      <c r="KKM160" s="937"/>
      <c r="KKN160" s="937"/>
      <c r="KKO160" s="937"/>
      <c r="KKP160" s="937"/>
      <c r="KKQ160" s="937"/>
      <c r="KKR160" s="937"/>
      <c r="KKS160" s="937"/>
      <c r="KKT160" s="937"/>
      <c r="KKU160" s="937"/>
      <c r="KKV160" s="937"/>
      <c r="KKW160" s="937"/>
      <c r="KKX160" s="937"/>
      <c r="KKY160" s="937"/>
      <c r="KKZ160" s="937"/>
      <c r="KLA160" s="937"/>
      <c r="KLB160" s="937"/>
      <c r="KLC160" s="937"/>
      <c r="KLD160" s="937"/>
      <c r="KLE160" s="937"/>
      <c r="KLF160" s="937"/>
      <c r="KLG160" s="937"/>
      <c r="KLH160" s="937"/>
      <c r="KLI160" s="937"/>
      <c r="KLJ160" s="937"/>
      <c r="KLK160" s="937"/>
      <c r="KLL160" s="937"/>
      <c r="KLM160" s="937"/>
      <c r="KLN160" s="937"/>
      <c r="KLO160" s="937"/>
      <c r="KLP160" s="937"/>
      <c r="KLQ160" s="937"/>
      <c r="KLR160" s="937"/>
      <c r="KLS160" s="937"/>
      <c r="KLT160" s="937"/>
      <c r="KLU160" s="937"/>
      <c r="KLV160" s="937"/>
      <c r="KLW160" s="937"/>
      <c r="KLX160" s="937"/>
      <c r="KLY160" s="937"/>
      <c r="KLZ160" s="937"/>
      <c r="KMA160" s="937"/>
      <c r="KMB160" s="937"/>
      <c r="KMC160" s="937"/>
      <c r="KMD160" s="937"/>
      <c r="KME160" s="937"/>
      <c r="KMF160" s="937"/>
      <c r="KMG160" s="937"/>
      <c r="KMH160" s="937"/>
      <c r="KMI160" s="937"/>
      <c r="KMJ160" s="937"/>
      <c r="KMK160" s="937"/>
      <c r="KML160" s="937"/>
      <c r="KMM160" s="937"/>
      <c r="KMN160" s="937"/>
      <c r="KMO160" s="937"/>
      <c r="KMP160" s="937"/>
      <c r="KMQ160" s="937"/>
      <c r="KMR160" s="937"/>
      <c r="KMS160" s="937"/>
      <c r="KMT160" s="937"/>
      <c r="KMU160" s="937"/>
      <c r="KMV160" s="937"/>
      <c r="KMW160" s="937"/>
      <c r="KMX160" s="937"/>
      <c r="KMY160" s="937"/>
      <c r="KMZ160" s="937"/>
      <c r="KNA160" s="937"/>
      <c r="KNB160" s="937"/>
      <c r="KNC160" s="937"/>
      <c r="KND160" s="937"/>
      <c r="KNE160" s="937"/>
      <c r="KNF160" s="937"/>
      <c r="KNG160" s="937"/>
      <c r="KNH160" s="937"/>
      <c r="KNI160" s="937"/>
      <c r="KNJ160" s="937"/>
      <c r="KNK160" s="937"/>
      <c r="KNL160" s="937"/>
      <c r="KNM160" s="937"/>
      <c r="KNN160" s="937"/>
      <c r="KNO160" s="937"/>
      <c r="KNP160" s="937"/>
      <c r="KNQ160" s="937"/>
      <c r="KNR160" s="937"/>
      <c r="KNS160" s="937"/>
      <c r="KNT160" s="937"/>
      <c r="KNU160" s="937"/>
      <c r="KNV160" s="937"/>
      <c r="KNW160" s="937"/>
      <c r="KNX160" s="937"/>
      <c r="KNY160" s="937"/>
      <c r="KNZ160" s="937"/>
      <c r="KOA160" s="937"/>
      <c r="KOB160" s="937"/>
      <c r="KOC160" s="937"/>
      <c r="KOD160" s="937"/>
      <c r="KOE160" s="937"/>
      <c r="KOF160" s="937"/>
      <c r="KOG160" s="937"/>
      <c r="KOH160" s="937"/>
      <c r="KOI160" s="937"/>
      <c r="KOJ160" s="937"/>
      <c r="KOK160" s="937"/>
      <c r="KOL160" s="937"/>
      <c r="KOM160" s="937"/>
      <c r="KON160" s="937"/>
      <c r="KOO160" s="937"/>
      <c r="KOP160" s="937"/>
      <c r="KOQ160" s="937"/>
      <c r="KOR160" s="937"/>
      <c r="KOS160" s="937"/>
      <c r="KOT160" s="937"/>
      <c r="KOU160" s="937"/>
      <c r="KOV160" s="937"/>
      <c r="KOW160" s="937"/>
      <c r="KOX160" s="937"/>
      <c r="KOY160" s="937"/>
      <c r="KOZ160" s="937"/>
      <c r="KPA160" s="937"/>
      <c r="KPB160" s="937"/>
      <c r="KPC160" s="937"/>
      <c r="KPD160" s="937"/>
      <c r="KPE160" s="937"/>
      <c r="KPF160" s="937"/>
      <c r="KPG160" s="937"/>
      <c r="KPH160" s="937"/>
      <c r="KPI160" s="937"/>
      <c r="KPJ160" s="937"/>
      <c r="KPK160" s="937"/>
      <c r="KPL160" s="937"/>
      <c r="KPM160" s="937"/>
      <c r="KPN160" s="937"/>
      <c r="KPO160" s="937"/>
      <c r="KPP160" s="937"/>
      <c r="KPQ160" s="937"/>
      <c r="KPR160" s="937"/>
      <c r="KPS160" s="937"/>
      <c r="KPT160" s="937"/>
      <c r="KPU160" s="937"/>
      <c r="KPV160" s="937"/>
      <c r="KPW160" s="937"/>
      <c r="KPX160" s="937"/>
      <c r="KPY160" s="937"/>
      <c r="KPZ160" s="937"/>
      <c r="KQA160" s="937"/>
      <c r="KQB160" s="937"/>
      <c r="KQC160" s="937"/>
      <c r="KQD160" s="937"/>
      <c r="KQE160" s="937"/>
      <c r="KQF160" s="937"/>
      <c r="KQG160" s="937"/>
      <c r="KQH160" s="937"/>
      <c r="KQI160" s="937"/>
      <c r="KQJ160" s="937"/>
      <c r="KQK160" s="937"/>
      <c r="KQL160" s="937"/>
      <c r="KQM160" s="937"/>
      <c r="KQN160" s="937"/>
      <c r="KQO160" s="937"/>
      <c r="KQP160" s="937"/>
      <c r="KQQ160" s="937"/>
      <c r="KQR160" s="937"/>
      <c r="KQS160" s="937"/>
      <c r="KQT160" s="937"/>
      <c r="KQU160" s="937"/>
      <c r="KQV160" s="937"/>
      <c r="KQW160" s="937"/>
      <c r="KQX160" s="937"/>
      <c r="KQY160" s="937"/>
      <c r="KQZ160" s="937"/>
      <c r="KRA160" s="937"/>
      <c r="KRB160" s="937"/>
      <c r="KRC160" s="937"/>
      <c r="KRD160" s="937"/>
      <c r="KRE160" s="937"/>
      <c r="KRF160" s="937"/>
      <c r="KRG160" s="937"/>
      <c r="KRH160" s="937"/>
      <c r="KRI160" s="937"/>
      <c r="KRJ160" s="937"/>
      <c r="KRK160" s="937"/>
      <c r="KRL160" s="937"/>
      <c r="KRM160" s="937"/>
      <c r="KRN160" s="937"/>
      <c r="KRO160" s="937"/>
      <c r="KRP160" s="937"/>
      <c r="KRQ160" s="937"/>
      <c r="KRR160" s="937"/>
      <c r="KRS160" s="937"/>
      <c r="KRT160" s="937"/>
      <c r="KRU160" s="937"/>
      <c r="KRV160" s="937"/>
      <c r="KRW160" s="937"/>
      <c r="KRX160" s="937"/>
      <c r="KRY160" s="937"/>
      <c r="KRZ160" s="937"/>
      <c r="KSA160" s="937"/>
      <c r="KSB160" s="937"/>
      <c r="KSC160" s="937"/>
      <c r="KSD160" s="937"/>
      <c r="KSE160" s="937"/>
      <c r="KSF160" s="937"/>
      <c r="KSG160" s="937"/>
      <c r="KSH160" s="937"/>
      <c r="KSI160" s="937"/>
      <c r="KSJ160" s="937"/>
      <c r="KSK160" s="937"/>
      <c r="KSL160" s="937"/>
      <c r="KSM160" s="937"/>
      <c r="KSN160" s="937"/>
      <c r="KSO160" s="937"/>
      <c r="KSP160" s="937"/>
      <c r="KSQ160" s="937"/>
      <c r="KSR160" s="937"/>
      <c r="KSS160" s="937"/>
      <c r="KST160" s="937"/>
      <c r="KSU160" s="937"/>
      <c r="KSV160" s="937"/>
      <c r="KSW160" s="937"/>
      <c r="KSX160" s="937"/>
      <c r="KSY160" s="937"/>
      <c r="KSZ160" s="937"/>
      <c r="KTA160" s="937"/>
      <c r="KTB160" s="937"/>
      <c r="KTC160" s="937"/>
      <c r="KTD160" s="937"/>
      <c r="KTE160" s="937"/>
      <c r="KTF160" s="937"/>
      <c r="KTG160" s="937"/>
      <c r="KTH160" s="937"/>
      <c r="KTI160" s="937"/>
      <c r="KTJ160" s="937"/>
      <c r="KTK160" s="937"/>
      <c r="KTL160" s="937"/>
      <c r="KTM160" s="937"/>
      <c r="KTN160" s="937"/>
      <c r="KTO160" s="937"/>
      <c r="KTP160" s="937"/>
      <c r="KTQ160" s="937"/>
      <c r="KTR160" s="937"/>
      <c r="KTS160" s="937"/>
      <c r="KTT160" s="937"/>
      <c r="KTU160" s="937"/>
      <c r="KTV160" s="937"/>
      <c r="KTW160" s="937"/>
      <c r="KTX160" s="937"/>
      <c r="KTY160" s="937"/>
      <c r="KTZ160" s="937"/>
      <c r="KUA160" s="937"/>
      <c r="KUB160" s="937"/>
      <c r="KUC160" s="937"/>
      <c r="KUD160" s="937"/>
      <c r="KUE160" s="937"/>
      <c r="KUF160" s="937"/>
      <c r="KUG160" s="937"/>
      <c r="KUH160" s="937"/>
      <c r="KUI160" s="937"/>
      <c r="KUJ160" s="937"/>
      <c r="KUK160" s="937"/>
      <c r="KUL160" s="937"/>
      <c r="KUM160" s="937"/>
      <c r="KUN160" s="937"/>
      <c r="KUO160" s="937"/>
      <c r="KUP160" s="937"/>
      <c r="KUQ160" s="937"/>
      <c r="KUR160" s="937"/>
      <c r="KUS160" s="937"/>
      <c r="KUT160" s="937"/>
      <c r="KUU160" s="937"/>
      <c r="KUV160" s="937"/>
      <c r="KUW160" s="937"/>
      <c r="KUX160" s="937"/>
      <c r="KUY160" s="937"/>
      <c r="KUZ160" s="937"/>
      <c r="KVA160" s="937"/>
      <c r="KVB160" s="937"/>
      <c r="KVC160" s="937"/>
      <c r="KVD160" s="937"/>
      <c r="KVE160" s="937"/>
      <c r="KVF160" s="937"/>
      <c r="KVG160" s="937"/>
      <c r="KVH160" s="937"/>
      <c r="KVI160" s="937"/>
      <c r="KVJ160" s="937"/>
      <c r="KVK160" s="937"/>
      <c r="KVL160" s="937"/>
      <c r="KVM160" s="937"/>
      <c r="KVN160" s="937"/>
      <c r="KVO160" s="937"/>
      <c r="KVP160" s="937"/>
      <c r="KVQ160" s="937"/>
      <c r="KVR160" s="937"/>
      <c r="KVS160" s="937"/>
      <c r="KVT160" s="937"/>
      <c r="KVU160" s="937"/>
      <c r="KVV160" s="937"/>
      <c r="KVW160" s="937"/>
      <c r="KVX160" s="937"/>
      <c r="KVY160" s="937"/>
      <c r="KVZ160" s="937"/>
      <c r="KWA160" s="937"/>
      <c r="KWB160" s="937"/>
      <c r="KWC160" s="937"/>
      <c r="KWD160" s="937"/>
      <c r="KWE160" s="937"/>
      <c r="KWF160" s="937"/>
      <c r="KWG160" s="937"/>
      <c r="KWH160" s="937"/>
      <c r="KWI160" s="937"/>
      <c r="KWJ160" s="937"/>
      <c r="KWK160" s="937"/>
      <c r="KWL160" s="937"/>
      <c r="KWM160" s="937"/>
      <c r="KWN160" s="937"/>
      <c r="KWO160" s="937"/>
      <c r="KWP160" s="937"/>
      <c r="KWQ160" s="937"/>
      <c r="KWR160" s="937"/>
      <c r="KWS160" s="937"/>
      <c r="KWT160" s="937"/>
      <c r="KWU160" s="937"/>
      <c r="KWV160" s="937"/>
      <c r="KWW160" s="937"/>
      <c r="KWX160" s="937"/>
      <c r="KWY160" s="937"/>
      <c r="KWZ160" s="937"/>
      <c r="KXA160" s="937"/>
      <c r="KXB160" s="937"/>
      <c r="KXC160" s="937"/>
      <c r="KXD160" s="937"/>
      <c r="KXE160" s="937"/>
      <c r="KXF160" s="937"/>
      <c r="KXG160" s="937"/>
      <c r="KXH160" s="937"/>
      <c r="KXI160" s="937"/>
      <c r="KXJ160" s="937"/>
      <c r="KXK160" s="937"/>
      <c r="KXL160" s="937"/>
      <c r="KXM160" s="937"/>
      <c r="KXN160" s="937"/>
      <c r="KXO160" s="937"/>
      <c r="KXP160" s="937"/>
      <c r="KXQ160" s="937"/>
      <c r="KXR160" s="937"/>
      <c r="KXS160" s="937"/>
      <c r="KXT160" s="937"/>
      <c r="KXU160" s="937"/>
      <c r="KXV160" s="937"/>
      <c r="KXW160" s="937"/>
      <c r="KXX160" s="937"/>
      <c r="KXY160" s="937"/>
      <c r="KXZ160" s="937"/>
      <c r="KYA160" s="937"/>
      <c r="KYB160" s="937"/>
      <c r="KYC160" s="937"/>
      <c r="KYD160" s="937"/>
      <c r="KYE160" s="937"/>
      <c r="KYF160" s="937"/>
      <c r="KYG160" s="937"/>
      <c r="KYH160" s="937"/>
      <c r="KYI160" s="937"/>
      <c r="KYJ160" s="937"/>
      <c r="KYK160" s="937"/>
      <c r="KYL160" s="937"/>
      <c r="KYM160" s="937"/>
      <c r="KYN160" s="937"/>
      <c r="KYO160" s="937"/>
      <c r="KYP160" s="937"/>
      <c r="KYQ160" s="937"/>
      <c r="KYR160" s="937"/>
      <c r="KYS160" s="937"/>
      <c r="KYT160" s="937"/>
      <c r="KYU160" s="937"/>
      <c r="KYV160" s="937"/>
      <c r="KYW160" s="937"/>
      <c r="KYX160" s="937"/>
      <c r="KYY160" s="937"/>
      <c r="KYZ160" s="937"/>
      <c r="KZA160" s="937"/>
      <c r="KZB160" s="937"/>
      <c r="KZC160" s="937"/>
      <c r="KZD160" s="937"/>
      <c r="KZE160" s="937"/>
      <c r="KZF160" s="937"/>
      <c r="KZG160" s="937"/>
      <c r="KZH160" s="937"/>
      <c r="KZI160" s="937"/>
      <c r="KZJ160" s="937"/>
      <c r="KZK160" s="937"/>
      <c r="KZL160" s="937"/>
      <c r="KZM160" s="937"/>
      <c r="KZN160" s="937"/>
      <c r="KZO160" s="937"/>
      <c r="KZP160" s="937"/>
      <c r="KZQ160" s="937"/>
      <c r="KZR160" s="937"/>
      <c r="KZS160" s="937"/>
      <c r="KZT160" s="937"/>
      <c r="KZU160" s="937"/>
      <c r="KZV160" s="937"/>
      <c r="KZW160" s="937"/>
      <c r="KZX160" s="937"/>
      <c r="KZY160" s="937"/>
      <c r="KZZ160" s="937"/>
      <c r="LAA160" s="937"/>
      <c r="LAB160" s="937"/>
      <c r="LAC160" s="937"/>
      <c r="LAD160" s="937"/>
      <c r="LAE160" s="937"/>
      <c r="LAF160" s="937"/>
      <c r="LAG160" s="937"/>
      <c r="LAH160" s="937"/>
      <c r="LAI160" s="937"/>
      <c r="LAJ160" s="937"/>
      <c r="LAK160" s="937"/>
      <c r="LAL160" s="937"/>
      <c r="LAM160" s="937"/>
      <c r="LAN160" s="937"/>
      <c r="LAO160" s="937"/>
      <c r="LAP160" s="937"/>
      <c r="LAQ160" s="937"/>
      <c r="LAR160" s="937"/>
      <c r="LAS160" s="937"/>
      <c r="LAT160" s="937"/>
      <c r="LAU160" s="937"/>
      <c r="LAV160" s="937"/>
      <c r="LAW160" s="937"/>
      <c r="LAX160" s="937"/>
      <c r="LAY160" s="937"/>
      <c r="LAZ160" s="937"/>
      <c r="LBA160" s="937"/>
      <c r="LBB160" s="937"/>
      <c r="LBC160" s="937"/>
      <c r="LBD160" s="937"/>
      <c r="LBE160" s="937"/>
      <c r="LBF160" s="937"/>
      <c r="LBG160" s="937"/>
      <c r="LBH160" s="937"/>
      <c r="LBI160" s="937"/>
      <c r="LBJ160" s="937"/>
      <c r="LBK160" s="937"/>
      <c r="LBL160" s="937"/>
      <c r="LBM160" s="937"/>
      <c r="LBN160" s="937"/>
      <c r="LBO160" s="937"/>
      <c r="LBP160" s="937"/>
      <c r="LBQ160" s="937"/>
      <c r="LBR160" s="937"/>
      <c r="LBS160" s="937"/>
      <c r="LBT160" s="937"/>
      <c r="LBU160" s="937"/>
      <c r="LBV160" s="937"/>
      <c r="LBW160" s="937"/>
      <c r="LBX160" s="937"/>
      <c r="LBY160" s="937"/>
      <c r="LBZ160" s="937"/>
      <c r="LCA160" s="937"/>
      <c r="LCB160" s="937"/>
      <c r="LCC160" s="937"/>
      <c r="LCD160" s="937"/>
      <c r="LCE160" s="937"/>
      <c r="LCF160" s="937"/>
      <c r="LCG160" s="937"/>
      <c r="LCH160" s="937"/>
      <c r="LCI160" s="937"/>
      <c r="LCJ160" s="937"/>
      <c r="LCK160" s="937"/>
      <c r="LCL160" s="937"/>
      <c r="LCM160" s="937"/>
      <c r="LCN160" s="937"/>
      <c r="LCO160" s="937"/>
      <c r="LCP160" s="937"/>
      <c r="LCQ160" s="937"/>
      <c r="LCR160" s="937"/>
      <c r="LCS160" s="937"/>
      <c r="LCT160" s="937"/>
      <c r="LCU160" s="937"/>
      <c r="LCV160" s="937"/>
      <c r="LCW160" s="937"/>
      <c r="LCX160" s="937"/>
      <c r="LCY160" s="937"/>
      <c r="LCZ160" s="937"/>
      <c r="LDA160" s="937"/>
      <c r="LDB160" s="937"/>
      <c r="LDC160" s="937"/>
      <c r="LDD160" s="937"/>
      <c r="LDE160" s="937"/>
      <c r="LDF160" s="937"/>
      <c r="LDG160" s="937"/>
      <c r="LDH160" s="937"/>
      <c r="LDI160" s="937"/>
      <c r="LDJ160" s="937"/>
      <c r="LDK160" s="937"/>
      <c r="LDL160" s="937"/>
      <c r="LDM160" s="937"/>
      <c r="LDN160" s="937"/>
      <c r="LDO160" s="937"/>
      <c r="LDP160" s="937"/>
      <c r="LDQ160" s="937"/>
      <c r="LDR160" s="937"/>
      <c r="LDS160" s="937"/>
      <c r="LDT160" s="937"/>
      <c r="LDU160" s="937"/>
      <c r="LDV160" s="937"/>
      <c r="LDW160" s="937"/>
      <c r="LDX160" s="937"/>
      <c r="LDY160" s="937"/>
      <c r="LDZ160" s="937"/>
      <c r="LEA160" s="937"/>
      <c r="LEB160" s="937"/>
      <c r="LEC160" s="937"/>
      <c r="LED160" s="937"/>
      <c r="LEE160" s="937"/>
      <c r="LEF160" s="937"/>
      <c r="LEG160" s="937"/>
      <c r="LEH160" s="937"/>
      <c r="LEI160" s="937"/>
      <c r="LEJ160" s="937"/>
      <c r="LEK160" s="937"/>
      <c r="LEL160" s="937"/>
      <c r="LEM160" s="937"/>
      <c r="LEN160" s="937"/>
      <c r="LEO160" s="937"/>
      <c r="LEP160" s="937"/>
      <c r="LEQ160" s="937"/>
      <c r="LER160" s="937"/>
      <c r="LES160" s="937"/>
      <c r="LET160" s="937"/>
      <c r="LEU160" s="937"/>
      <c r="LEV160" s="937"/>
      <c r="LEW160" s="937"/>
      <c r="LEX160" s="937"/>
      <c r="LEY160" s="937"/>
      <c r="LEZ160" s="937"/>
      <c r="LFA160" s="937"/>
      <c r="LFB160" s="937"/>
      <c r="LFC160" s="937"/>
      <c r="LFD160" s="937"/>
      <c r="LFE160" s="937"/>
      <c r="LFF160" s="937"/>
      <c r="LFG160" s="937"/>
      <c r="LFH160" s="937"/>
      <c r="LFI160" s="937"/>
      <c r="LFJ160" s="937"/>
      <c r="LFK160" s="937"/>
      <c r="LFL160" s="937"/>
      <c r="LFM160" s="937"/>
      <c r="LFN160" s="937"/>
      <c r="LFO160" s="937"/>
      <c r="LFP160" s="937"/>
      <c r="LFQ160" s="937"/>
      <c r="LFR160" s="937"/>
      <c r="LFS160" s="937"/>
      <c r="LFT160" s="937"/>
      <c r="LFU160" s="937"/>
      <c r="LFV160" s="937"/>
      <c r="LFW160" s="937"/>
      <c r="LFX160" s="937"/>
      <c r="LFY160" s="937"/>
      <c r="LFZ160" s="937"/>
      <c r="LGA160" s="937"/>
      <c r="LGB160" s="937"/>
      <c r="LGC160" s="937"/>
      <c r="LGD160" s="937"/>
      <c r="LGE160" s="937"/>
      <c r="LGF160" s="937"/>
      <c r="LGG160" s="937"/>
      <c r="LGH160" s="937"/>
      <c r="LGI160" s="937"/>
      <c r="LGJ160" s="937"/>
      <c r="LGK160" s="937"/>
      <c r="LGL160" s="937"/>
      <c r="LGM160" s="937"/>
      <c r="LGN160" s="937"/>
      <c r="LGO160" s="937"/>
      <c r="LGP160" s="937"/>
      <c r="LGQ160" s="937"/>
      <c r="LGR160" s="937"/>
      <c r="LGS160" s="937"/>
      <c r="LGT160" s="937"/>
      <c r="LGU160" s="937"/>
      <c r="LGV160" s="937"/>
      <c r="LGW160" s="937"/>
      <c r="LGX160" s="937"/>
      <c r="LGY160" s="937"/>
      <c r="LGZ160" s="937"/>
      <c r="LHA160" s="937"/>
      <c r="LHB160" s="937"/>
      <c r="LHC160" s="937"/>
      <c r="LHD160" s="937"/>
      <c r="LHE160" s="937"/>
      <c r="LHF160" s="937"/>
      <c r="LHG160" s="937"/>
      <c r="LHH160" s="937"/>
      <c r="LHI160" s="937"/>
      <c r="LHJ160" s="937"/>
      <c r="LHK160" s="937"/>
      <c r="LHL160" s="937"/>
      <c r="LHM160" s="937"/>
      <c r="LHN160" s="937"/>
      <c r="LHO160" s="937"/>
      <c r="LHP160" s="937"/>
      <c r="LHQ160" s="937"/>
      <c r="LHR160" s="937"/>
      <c r="LHS160" s="937"/>
      <c r="LHT160" s="937"/>
      <c r="LHU160" s="937"/>
      <c r="LHV160" s="937"/>
      <c r="LHW160" s="937"/>
      <c r="LHX160" s="937"/>
      <c r="LHY160" s="937"/>
      <c r="LHZ160" s="937"/>
      <c r="LIA160" s="937"/>
      <c r="LIB160" s="937"/>
      <c r="LIC160" s="937"/>
      <c r="LID160" s="937"/>
      <c r="LIE160" s="937"/>
      <c r="LIF160" s="937"/>
      <c r="LIG160" s="937"/>
      <c r="LIH160" s="937"/>
      <c r="LII160" s="937"/>
      <c r="LIJ160" s="937"/>
      <c r="LIK160" s="937"/>
      <c r="LIL160" s="937"/>
      <c r="LIM160" s="937"/>
      <c r="LIN160" s="937"/>
      <c r="LIO160" s="937"/>
      <c r="LIP160" s="937"/>
      <c r="LIQ160" s="937"/>
      <c r="LIR160" s="937"/>
      <c r="LIS160" s="937"/>
      <c r="LIT160" s="937"/>
      <c r="LIU160" s="937"/>
      <c r="LIV160" s="937"/>
      <c r="LIW160" s="937"/>
      <c r="LIX160" s="937"/>
      <c r="LIY160" s="937"/>
      <c r="LIZ160" s="937"/>
      <c r="LJA160" s="937"/>
      <c r="LJB160" s="937"/>
      <c r="LJC160" s="937"/>
      <c r="LJD160" s="937"/>
      <c r="LJE160" s="937"/>
      <c r="LJF160" s="937"/>
      <c r="LJG160" s="937"/>
      <c r="LJH160" s="937"/>
      <c r="LJI160" s="937"/>
      <c r="LJJ160" s="937"/>
      <c r="LJK160" s="937"/>
      <c r="LJL160" s="937"/>
      <c r="LJM160" s="937"/>
      <c r="LJN160" s="937"/>
      <c r="LJO160" s="937"/>
      <c r="LJP160" s="937"/>
      <c r="LJQ160" s="937"/>
      <c r="LJR160" s="937"/>
      <c r="LJS160" s="937"/>
      <c r="LJT160" s="937"/>
      <c r="LJU160" s="937"/>
      <c r="LJV160" s="937"/>
      <c r="LJW160" s="937"/>
      <c r="LJX160" s="937"/>
      <c r="LJY160" s="937"/>
      <c r="LJZ160" s="937"/>
      <c r="LKA160" s="937"/>
      <c r="LKB160" s="937"/>
      <c r="LKC160" s="937"/>
      <c r="LKD160" s="937"/>
      <c r="LKE160" s="937"/>
      <c r="LKF160" s="937"/>
      <c r="LKG160" s="937"/>
      <c r="LKH160" s="937"/>
      <c r="LKI160" s="937"/>
      <c r="LKJ160" s="937"/>
      <c r="LKK160" s="937"/>
      <c r="LKL160" s="937"/>
      <c r="LKM160" s="937"/>
      <c r="LKN160" s="937"/>
      <c r="LKO160" s="937"/>
      <c r="LKP160" s="937"/>
      <c r="LKQ160" s="937"/>
      <c r="LKR160" s="937"/>
      <c r="LKS160" s="937"/>
      <c r="LKT160" s="937"/>
      <c r="LKU160" s="937"/>
      <c r="LKV160" s="937"/>
      <c r="LKW160" s="937"/>
      <c r="LKX160" s="937"/>
      <c r="LKY160" s="937"/>
      <c r="LKZ160" s="937"/>
      <c r="LLA160" s="937"/>
      <c r="LLB160" s="937"/>
      <c r="LLC160" s="937"/>
      <c r="LLD160" s="937"/>
      <c r="LLE160" s="937"/>
      <c r="LLF160" s="937"/>
      <c r="LLG160" s="937"/>
      <c r="LLH160" s="937"/>
      <c r="LLI160" s="937"/>
      <c r="LLJ160" s="937"/>
      <c r="LLK160" s="937"/>
      <c r="LLL160" s="937"/>
      <c r="LLM160" s="937"/>
      <c r="LLN160" s="937"/>
      <c r="LLO160" s="937"/>
      <c r="LLP160" s="937"/>
      <c r="LLQ160" s="937"/>
      <c r="LLR160" s="937"/>
      <c r="LLS160" s="937"/>
      <c r="LLT160" s="937"/>
      <c r="LLU160" s="937"/>
      <c r="LLV160" s="937"/>
      <c r="LLW160" s="937"/>
      <c r="LLX160" s="937"/>
      <c r="LLY160" s="937"/>
      <c r="LLZ160" s="937"/>
      <c r="LMA160" s="937"/>
      <c r="LMB160" s="937"/>
      <c r="LMC160" s="937"/>
      <c r="LMD160" s="937"/>
      <c r="LME160" s="937"/>
      <c r="LMF160" s="937"/>
      <c r="LMG160" s="937"/>
      <c r="LMH160" s="937"/>
      <c r="LMI160" s="937"/>
      <c r="LMJ160" s="937"/>
      <c r="LMK160" s="937"/>
      <c r="LML160" s="937"/>
      <c r="LMM160" s="937"/>
      <c r="LMN160" s="937"/>
      <c r="LMO160" s="937"/>
      <c r="LMP160" s="937"/>
      <c r="LMQ160" s="937"/>
      <c r="LMR160" s="937"/>
      <c r="LMS160" s="937"/>
      <c r="LMT160" s="937"/>
      <c r="LMU160" s="937"/>
      <c r="LMV160" s="937"/>
      <c r="LMW160" s="937"/>
      <c r="LMX160" s="937"/>
      <c r="LMY160" s="937"/>
      <c r="LMZ160" s="937"/>
      <c r="LNA160" s="937"/>
      <c r="LNB160" s="937"/>
      <c r="LNC160" s="937"/>
      <c r="LND160" s="937"/>
      <c r="LNE160" s="937"/>
      <c r="LNF160" s="937"/>
      <c r="LNG160" s="937"/>
      <c r="LNH160" s="937"/>
      <c r="LNI160" s="937"/>
      <c r="LNJ160" s="937"/>
      <c r="LNK160" s="937"/>
      <c r="LNL160" s="937"/>
      <c r="LNM160" s="937"/>
      <c r="LNN160" s="937"/>
      <c r="LNO160" s="937"/>
      <c r="LNP160" s="937"/>
      <c r="LNQ160" s="937"/>
      <c r="LNR160" s="937"/>
      <c r="LNS160" s="937"/>
      <c r="LNT160" s="937"/>
      <c r="LNU160" s="937"/>
      <c r="LNV160" s="937"/>
      <c r="LNW160" s="937"/>
      <c r="LNX160" s="937"/>
      <c r="LNY160" s="937"/>
      <c r="LNZ160" s="937"/>
      <c r="LOA160" s="937"/>
      <c r="LOB160" s="937"/>
      <c r="LOC160" s="937"/>
      <c r="LOD160" s="937"/>
      <c r="LOE160" s="937"/>
      <c r="LOF160" s="937"/>
      <c r="LOG160" s="937"/>
      <c r="LOH160" s="937"/>
      <c r="LOI160" s="937"/>
      <c r="LOJ160" s="937"/>
      <c r="LOK160" s="937"/>
      <c r="LOL160" s="937"/>
      <c r="LOM160" s="937"/>
      <c r="LON160" s="937"/>
      <c r="LOO160" s="937"/>
      <c r="LOP160" s="937"/>
      <c r="LOQ160" s="937"/>
      <c r="LOR160" s="937"/>
      <c r="LOS160" s="937"/>
      <c r="LOT160" s="937"/>
      <c r="LOU160" s="937"/>
      <c r="LOV160" s="937"/>
      <c r="LOW160" s="937"/>
      <c r="LOX160" s="937"/>
      <c r="LOY160" s="937"/>
      <c r="LOZ160" s="937"/>
      <c r="LPA160" s="937"/>
      <c r="LPB160" s="937"/>
      <c r="LPC160" s="937"/>
      <c r="LPD160" s="937"/>
      <c r="LPE160" s="937"/>
      <c r="LPF160" s="937"/>
      <c r="LPG160" s="937"/>
      <c r="LPH160" s="937"/>
      <c r="LPI160" s="937"/>
      <c r="LPJ160" s="937"/>
      <c r="LPK160" s="937"/>
      <c r="LPL160" s="937"/>
      <c r="LPM160" s="937"/>
      <c r="LPN160" s="937"/>
      <c r="LPO160" s="937"/>
      <c r="LPP160" s="937"/>
      <c r="LPQ160" s="937"/>
      <c r="LPR160" s="937"/>
      <c r="LPS160" s="937"/>
      <c r="LPT160" s="937"/>
      <c r="LPU160" s="937"/>
      <c r="LPV160" s="937"/>
      <c r="LPW160" s="937"/>
      <c r="LPX160" s="937"/>
      <c r="LPY160" s="937"/>
      <c r="LPZ160" s="937"/>
      <c r="LQA160" s="937"/>
      <c r="LQB160" s="937"/>
      <c r="LQC160" s="937"/>
      <c r="LQD160" s="937"/>
      <c r="LQE160" s="937"/>
      <c r="LQF160" s="937"/>
      <c r="LQG160" s="937"/>
      <c r="LQH160" s="937"/>
      <c r="LQI160" s="937"/>
      <c r="LQJ160" s="937"/>
      <c r="LQK160" s="937"/>
      <c r="LQL160" s="937"/>
      <c r="LQM160" s="937"/>
      <c r="LQN160" s="937"/>
      <c r="LQO160" s="937"/>
      <c r="LQP160" s="937"/>
      <c r="LQQ160" s="937"/>
      <c r="LQR160" s="937"/>
      <c r="LQS160" s="937"/>
      <c r="LQT160" s="937"/>
      <c r="LQU160" s="937"/>
      <c r="LQV160" s="937"/>
      <c r="LQW160" s="937"/>
      <c r="LQX160" s="937"/>
      <c r="LQY160" s="937"/>
      <c r="LQZ160" s="937"/>
      <c r="LRA160" s="937"/>
      <c r="LRB160" s="937"/>
      <c r="LRC160" s="937"/>
      <c r="LRD160" s="937"/>
      <c r="LRE160" s="937"/>
      <c r="LRF160" s="937"/>
      <c r="LRG160" s="937"/>
      <c r="LRH160" s="937"/>
      <c r="LRI160" s="937"/>
      <c r="LRJ160" s="937"/>
      <c r="LRK160" s="937"/>
      <c r="LRL160" s="937"/>
      <c r="LRM160" s="937"/>
      <c r="LRN160" s="937"/>
      <c r="LRO160" s="937"/>
      <c r="LRP160" s="937"/>
      <c r="LRQ160" s="937"/>
      <c r="LRR160" s="937"/>
      <c r="LRS160" s="937"/>
      <c r="LRT160" s="937"/>
      <c r="LRU160" s="937"/>
      <c r="LRV160" s="937"/>
      <c r="LRW160" s="937"/>
      <c r="LRX160" s="937"/>
      <c r="LRY160" s="937"/>
      <c r="LRZ160" s="937"/>
      <c r="LSA160" s="937"/>
      <c r="LSB160" s="937"/>
      <c r="LSC160" s="937"/>
      <c r="LSD160" s="937"/>
      <c r="LSE160" s="937"/>
      <c r="LSF160" s="937"/>
      <c r="LSG160" s="937"/>
      <c r="LSH160" s="937"/>
      <c r="LSI160" s="937"/>
      <c r="LSJ160" s="937"/>
      <c r="LSK160" s="937"/>
      <c r="LSL160" s="937"/>
      <c r="LSM160" s="937"/>
      <c r="LSN160" s="937"/>
      <c r="LSO160" s="937"/>
      <c r="LSP160" s="937"/>
      <c r="LSQ160" s="937"/>
      <c r="LSR160" s="937"/>
      <c r="LSS160" s="937"/>
      <c r="LST160" s="937"/>
      <c r="LSU160" s="937"/>
      <c r="LSV160" s="937"/>
      <c r="LSW160" s="937"/>
      <c r="LSX160" s="937"/>
      <c r="LSY160" s="937"/>
      <c r="LSZ160" s="937"/>
      <c r="LTA160" s="937"/>
      <c r="LTB160" s="937"/>
      <c r="LTC160" s="937"/>
      <c r="LTD160" s="937"/>
      <c r="LTE160" s="937"/>
      <c r="LTF160" s="937"/>
      <c r="LTG160" s="937"/>
      <c r="LTH160" s="937"/>
      <c r="LTI160" s="937"/>
      <c r="LTJ160" s="937"/>
      <c r="LTK160" s="937"/>
      <c r="LTL160" s="937"/>
      <c r="LTM160" s="937"/>
      <c r="LTN160" s="937"/>
      <c r="LTO160" s="937"/>
      <c r="LTP160" s="937"/>
      <c r="LTQ160" s="937"/>
      <c r="LTR160" s="937"/>
      <c r="LTS160" s="937"/>
      <c r="LTT160" s="937"/>
      <c r="LTU160" s="937"/>
      <c r="LTV160" s="937"/>
      <c r="LTW160" s="937"/>
      <c r="LTX160" s="937"/>
      <c r="LTY160" s="937"/>
      <c r="LTZ160" s="937"/>
      <c r="LUA160" s="937"/>
      <c r="LUB160" s="937"/>
      <c r="LUC160" s="937"/>
      <c r="LUD160" s="937"/>
      <c r="LUE160" s="937"/>
      <c r="LUF160" s="937"/>
      <c r="LUG160" s="937"/>
      <c r="LUH160" s="937"/>
      <c r="LUI160" s="937"/>
      <c r="LUJ160" s="937"/>
      <c r="LUK160" s="937"/>
      <c r="LUL160" s="937"/>
      <c r="LUM160" s="937"/>
      <c r="LUN160" s="937"/>
      <c r="LUO160" s="937"/>
      <c r="LUP160" s="937"/>
      <c r="LUQ160" s="937"/>
      <c r="LUR160" s="937"/>
      <c r="LUS160" s="937"/>
      <c r="LUT160" s="937"/>
      <c r="LUU160" s="937"/>
      <c r="LUV160" s="937"/>
      <c r="LUW160" s="937"/>
      <c r="LUX160" s="937"/>
      <c r="LUY160" s="937"/>
      <c r="LUZ160" s="937"/>
      <c r="LVA160" s="937"/>
      <c r="LVB160" s="937"/>
      <c r="LVC160" s="937"/>
      <c r="LVD160" s="937"/>
      <c r="LVE160" s="937"/>
      <c r="LVF160" s="937"/>
      <c r="LVG160" s="937"/>
      <c r="LVH160" s="937"/>
      <c r="LVI160" s="937"/>
      <c r="LVJ160" s="937"/>
      <c r="LVK160" s="937"/>
      <c r="LVL160" s="937"/>
      <c r="LVM160" s="937"/>
      <c r="LVN160" s="937"/>
      <c r="LVO160" s="937"/>
      <c r="LVP160" s="937"/>
      <c r="LVQ160" s="937"/>
      <c r="LVR160" s="937"/>
      <c r="LVS160" s="937"/>
      <c r="LVT160" s="937"/>
      <c r="LVU160" s="937"/>
      <c r="LVV160" s="937"/>
      <c r="LVW160" s="937"/>
      <c r="LVX160" s="937"/>
      <c r="LVY160" s="937"/>
      <c r="LVZ160" s="937"/>
      <c r="LWA160" s="937"/>
      <c r="LWB160" s="937"/>
      <c r="LWC160" s="937"/>
      <c r="LWD160" s="937"/>
      <c r="LWE160" s="937"/>
      <c r="LWF160" s="937"/>
      <c r="LWG160" s="937"/>
      <c r="LWH160" s="937"/>
      <c r="LWI160" s="937"/>
      <c r="LWJ160" s="937"/>
      <c r="LWK160" s="937"/>
      <c r="LWL160" s="937"/>
      <c r="LWM160" s="937"/>
      <c r="LWN160" s="937"/>
      <c r="LWO160" s="937"/>
      <c r="LWP160" s="937"/>
      <c r="LWQ160" s="937"/>
      <c r="LWR160" s="937"/>
      <c r="LWS160" s="937"/>
      <c r="LWT160" s="937"/>
      <c r="LWU160" s="937"/>
      <c r="LWV160" s="937"/>
      <c r="LWW160" s="937"/>
      <c r="LWX160" s="937"/>
      <c r="LWY160" s="937"/>
      <c r="LWZ160" s="937"/>
      <c r="LXA160" s="937"/>
      <c r="LXB160" s="937"/>
      <c r="LXC160" s="937"/>
      <c r="LXD160" s="937"/>
      <c r="LXE160" s="937"/>
      <c r="LXF160" s="937"/>
      <c r="LXG160" s="937"/>
      <c r="LXH160" s="937"/>
      <c r="LXI160" s="937"/>
      <c r="LXJ160" s="937"/>
      <c r="LXK160" s="937"/>
      <c r="LXL160" s="937"/>
      <c r="LXM160" s="937"/>
      <c r="LXN160" s="937"/>
      <c r="LXO160" s="937"/>
      <c r="LXP160" s="937"/>
      <c r="LXQ160" s="937"/>
      <c r="LXR160" s="937"/>
      <c r="LXS160" s="937"/>
      <c r="LXT160" s="937"/>
      <c r="LXU160" s="937"/>
      <c r="LXV160" s="937"/>
      <c r="LXW160" s="937"/>
      <c r="LXX160" s="937"/>
      <c r="LXY160" s="937"/>
      <c r="LXZ160" s="937"/>
      <c r="LYA160" s="937"/>
      <c r="LYB160" s="937"/>
      <c r="LYC160" s="937"/>
      <c r="LYD160" s="937"/>
      <c r="LYE160" s="937"/>
      <c r="LYF160" s="937"/>
      <c r="LYG160" s="937"/>
      <c r="LYH160" s="937"/>
      <c r="LYI160" s="937"/>
      <c r="LYJ160" s="937"/>
      <c r="LYK160" s="937"/>
      <c r="LYL160" s="937"/>
      <c r="LYM160" s="937"/>
      <c r="LYN160" s="937"/>
      <c r="LYO160" s="937"/>
      <c r="LYP160" s="937"/>
      <c r="LYQ160" s="937"/>
      <c r="LYR160" s="937"/>
      <c r="LYS160" s="937"/>
      <c r="LYT160" s="937"/>
      <c r="LYU160" s="937"/>
      <c r="LYV160" s="937"/>
      <c r="LYW160" s="937"/>
      <c r="LYX160" s="937"/>
      <c r="LYY160" s="937"/>
      <c r="LYZ160" s="937"/>
      <c r="LZA160" s="937"/>
      <c r="LZB160" s="937"/>
      <c r="LZC160" s="937"/>
      <c r="LZD160" s="937"/>
      <c r="LZE160" s="937"/>
      <c r="LZF160" s="937"/>
      <c r="LZG160" s="937"/>
      <c r="LZH160" s="937"/>
      <c r="LZI160" s="937"/>
      <c r="LZJ160" s="937"/>
      <c r="LZK160" s="937"/>
      <c r="LZL160" s="937"/>
      <c r="LZM160" s="937"/>
      <c r="LZN160" s="937"/>
      <c r="LZO160" s="937"/>
      <c r="LZP160" s="937"/>
      <c r="LZQ160" s="937"/>
      <c r="LZR160" s="937"/>
      <c r="LZS160" s="937"/>
      <c r="LZT160" s="937"/>
      <c r="LZU160" s="937"/>
      <c r="LZV160" s="937"/>
      <c r="LZW160" s="937"/>
      <c r="LZX160" s="937"/>
      <c r="LZY160" s="937"/>
      <c r="LZZ160" s="937"/>
      <c r="MAA160" s="937"/>
      <c r="MAB160" s="937"/>
      <c r="MAC160" s="937"/>
      <c r="MAD160" s="937"/>
      <c r="MAE160" s="937"/>
      <c r="MAF160" s="937"/>
      <c r="MAG160" s="937"/>
      <c r="MAH160" s="937"/>
      <c r="MAI160" s="937"/>
      <c r="MAJ160" s="937"/>
      <c r="MAK160" s="937"/>
      <c r="MAL160" s="937"/>
      <c r="MAM160" s="937"/>
      <c r="MAN160" s="937"/>
      <c r="MAO160" s="937"/>
      <c r="MAP160" s="937"/>
      <c r="MAQ160" s="937"/>
      <c r="MAR160" s="937"/>
      <c r="MAS160" s="937"/>
      <c r="MAT160" s="937"/>
      <c r="MAU160" s="937"/>
      <c r="MAV160" s="937"/>
      <c r="MAW160" s="937"/>
      <c r="MAX160" s="937"/>
      <c r="MAY160" s="937"/>
      <c r="MAZ160" s="937"/>
      <c r="MBA160" s="937"/>
      <c r="MBB160" s="937"/>
      <c r="MBC160" s="937"/>
      <c r="MBD160" s="937"/>
      <c r="MBE160" s="937"/>
      <c r="MBF160" s="937"/>
      <c r="MBG160" s="937"/>
      <c r="MBH160" s="937"/>
      <c r="MBI160" s="937"/>
      <c r="MBJ160" s="937"/>
      <c r="MBK160" s="937"/>
      <c r="MBL160" s="937"/>
      <c r="MBM160" s="937"/>
      <c r="MBN160" s="937"/>
      <c r="MBO160" s="937"/>
      <c r="MBP160" s="937"/>
      <c r="MBQ160" s="937"/>
      <c r="MBR160" s="937"/>
      <c r="MBS160" s="937"/>
      <c r="MBT160" s="937"/>
      <c r="MBU160" s="937"/>
      <c r="MBV160" s="937"/>
      <c r="MBW160" s="937"/>
      <c r="MBX160" s="937"/>
      <c r="MBY160" s="937"/>
      <c r="MBZ160" s="937"/>
      <c r="MCA160" s="937"/>
      <c r="MCB160" s="937"/>
      <c r="MCC160" s="937"/>
      <c r="MCD160" s="937"/>
      <c r="MCE160" s="937"/>
      <c r="MCF160" s="937"/>
      <c r="MCG160" s="937"/>
      <c r="MCH160" s="937"/>
      <c r="MCI160" s="937"/>
      <c r="MCJ160" s="937"/>
      <c r="MCK160" s="937"/>
      <c r="MCL160" s="937"/>
      <c r="MCM160" s="937"/>
      <c r="MCN160" s="937"/>
      <c r="MCO160" s="937"/>
      <c r="MCP160" s="937"/>
      <c r="MCQ160" s="937"/>
      <c r="MCR160" s="937"/>
      <c r="MCS160" s="937"/>
      <c r="MCT160" s="937"/>
      <c r="MCU160" s="937"/>
      <c r="MCV160" s="937"/>
      <c r="MCW160" s="937"/>
      <c r="MCX160" s="937"/>
      <c r="MCY160" s="937"/>
      <c r="MCZ160" s="937"/>
      <c r="MDA160" s="937"/>
      <c r="MDB160" s="937"/>
      <c r="MDC160" s="937"/>
      <c r="MDD160" s="937"/>
      <c r="MDE160" s="937"/>
      <c r="MDF160" s="937"/>
      <c r="MDG160" s="937"/>
      <c r="MDH160" s="937"/>
      <c r="MDI160" s="937"/>
      <c r="MDJ160" s="937"/>
      <c r="MDK160" s="937"/>
      <c r="MDL160" s="937"/>
      <c r="MDM160" s="937"/>
      <c r="MDN160" s="937"/>
      <c r="MDO160" s="937"/>
      <c r="MDP160" s="937"/>
      <c r="MDQ160" s="937"/>
      <c r="MDR160" s="937"/>
      <c r="MDS160" s="937"/>
      <c r="MDT160" s="937"/>
      <c r="MDU160" s="937"/>
      <c r="MDV160" s="937"/>
      <c r="MDW160" s="937"/>
      <c r="MDX160" s="937"/>
      <c r="MDY160" s="937"/>
      <c r="MDZ160" s="937"/>
      <c r="MEA160" s="937"/>
      <c r="MEB160" s="937"/>
      <c r="MEC160" s="937"/>
      <c r="MED160" s="937"/>
      <c r="MEE160" s="937"/>
      <c r="MEF160" s="937"/>
      <c r="MEG160" s="937"/>
      <c r="MEH160" s="937"/>
      <c r="MEI160" s="937"/>
      <c r="MEJ160" s="937"/>
      <c r="MEK160" s="937"/>
      <c r="MEL160" s="937"/>
      <c r="MEM160" s="937"/>
      <c r="MEN160" s="937"/>
      <c r="MEO160" s="937"/>
      <c r="MEP160" s="937"/>
      <c r="MEQ160" s="937"/>
      <c r="MER160" s="937"/>
      <c r="MES160" s="937"/>
      <c r="MET160" s="937"/>
      <c r="MEU160" s="937"/>
      <c r="MEV160" s="937"/>
      <c r="MEW160" s="937"/>
      <c r="MEX160" s="937"/>
      <c r="MEY160" s="937"/>
      <c r="MEZ160" s="937"/>
      <c r="MFA160" s="937"/>
      <c r="MFB160" s="937"/>
      <c r="MFC160" s="937"/>
      <c r="MFD160" s="937"/>
      <c r="MFE160" s="937"/>
      <c r="MFF160" s="937"/>
      <c r="MFG160" s="937"/>
      <c r="MFH160" s="937"/>
      <c r="MFI160" s="937"/>
      <c r="MFJ160" s="937"/>
      <c r="MFK160" s="937"/>
      <c r="MFL160" s="937"/>
      <c r="MFM160" s="937"/>
      <c r="MFN160" s="937"/>
      <c r="MFO160" s="937"/>
      <c r="MFP160" s="937"/>
      <c r="MFQ160" s="937"/>
      <c r="MFR160" s="937"/>
      <c r="MFS160" s="937"/>
      <c r="MFT160" s="937"/>
      <c r="MFU160" s="937"/>
      <c r="MFV160" s="937"/>
      <c r="MFW160" s="937"/>
      <c r="MFX160" s="937"/>
      <c r="MFY160" s="937"/>
      <c r="MFZ160" s="937"/>
      <c r="MGA160" s="937"/>
      <c r="MGB160" s="937"/>
      <c r="MGC160" s="937"/>
      <c r="MGD160" s="937"/>
      <c r="MGE160" s="937"/>
      <c r="MGF160" s="937"/>
      <c r="MGG160" s="937"/>
      <c r="MGH160" s="937"/>
      <c r="MGI160" s="937"/>
      <c r="MGJ160" s="937"/>
      <c r="MGK160" s="937"/>
      <c r="MGL160" s="937"/>
      <c r="MGM160" s="937"/>
      <c r="MGN160" s="937"/>
      <c r="MGO160" s="937"/>
      <c r="MGP160" s="937"/>
      <c r="MGQ160" s="937"/>
      <c r="MGR160" s="937"/>
      <c r="MGS160" s="937"/>
      <c r="MGT160" s="937"/>
      <c r="MGU160" s="937"/>
      <c r="MGV160" s="937"/>
      <c r="MGW160" s="937"/>
      <c r="MGX160" s="937"/>
      <c r="MGY160" s="937"/>
      <c r="MGZ160" s="937"/>
      <c r="MHA160" s="937"/>
      <c r="MHB160" s="937"/>
      <c r="MHC160" s="937"/>
      <c r="MHD160" s="937"/>
      <c r="MHE160" s="937"/>
      <c r="MHF160" s="937"/>
      <c r="MHG160" s="937"/>
      <c r="MHH160" s="937"/>
      <c r="MHI160" s="937"/>
      <c r="MHJ160" s="937"/>
      <c r="MHK160" s="937"/>
      <c r="MHL160" s="937"/>
      <c r="MHM160" s="937"/>
      <c r="MHN160" s="937"/>
      <c r="MHO160" s="937"/>
      <c r="MHP160" s="937"/>
      <c r="MHQ160" s="937"/>
      <c r="MHR160" s="937"/>
      <c r="MHS160" s="937"/>
      <c r="MHT160" s="937"/>
      <c r="MHU160" s="937"/>
      <c r="MHV160" s="937"/>
      <c r="MHW160" s="937"/>
      <c r="MHX160" s="937"/>
      <c r="MHY160" s="937"/>
      <c r="MHZ160" s="937"/>
      <c r="MIA160" s="937"/>
      <c r="MIB160" s="937"/>
      <c r="MIC160" s="937"/>
      <c r="MID160" s="937"/>
      <c r="MIE160" s="937"/>
      <c r="MIF160" s="937"/>
      <c r="MIG160" s="937"/>
      <c r="MIH160" s="937"/>
      <c r="MII160" s="937"/>
      <c r="MIJ160" s="937"/>
      <c r="MIK160" s="937"/>
      <c r="MIL160" s="937"/>
      <c r="MIM160" s="937"/>
      <c r="MIN160" s="937"/>
      <c r="MIO160" s="937"/>
      <c r="MIP160" s="937"/>
      <c r="MIQ160" s="937"/>
      <c r="MIR160" s="937"/>
      <c r="MIS160" s="937"/>
      <c r="MIT160" s="937"/>
      <c r="MIU160" s="937"/>
      <c r="MIV160" s="937"/>
      <c r="MIW160" s="937"/>
      <c r="MIX160" s="937"/>
      <c r="MIY160" s="937"/>
      <c r="MIZ160" s="937"/>
      <c r="MJA160" s="937"/>
      <c r="MJB160" s="937"/>
      <c r="MJC160" s="937"/>
      <c r="MJD160" s="937"/>
      <c r="MJE160" s="937"/>
      <c r="MJF160" s="937"/>
      <c r="MJG160" s="937"/>
      <c r="MJH160" s="937"/>
      <c r="MJI160" s="937"/>
      <c r="MJJ160" s="937"/>
      <c r="MJK160" s="937"/>
      <c r="MJL160" s="937"/>
      <c r="MJM160" s="937"/>
      <c r="MJN160" s="937"/>
      <c r="MJO160" s="937"/>
      <c r="MJP160" s="937"/>
      <c r="MJQ160" s="937"/>
      <c r="MJR160" s="937"/>
      <c r="MJS160" s="937"/>
      <c r="MJT160" s="937"/>
      <c r="MJU160" s="937"/>
      <c r="MJV160" s="937"/>
      <c r="MJW160" s="937"/>
      <c r="MJX160" s="937"/>
      <c r="MJY160" s="937"/>
      <c r="MJZ160" s="937"/>
      <c r="MKA160" s="937"/>
      <c r="MKB160" s="937"/>
      <c r="MKC160" s="937"/>
      <c r="MKD160" s="937"/>
      <c r="MKE160" s="937"/>
      <c r="MKF160" s="937"/>
      <c r="MKG160" s="937"/>
      <c r="MKH160" s="937"/>
      <c r="MKI160" s="937"/>
      <c r="MKJ160" s="937"/>
      <c r="MKK160" s="937"/>
      <c r="MKL160" s="937"/>
      <c r="MKM160" s="937"/>
      <c r="MKN160" s="937"/>
      <c r="MKO160" s="937"/>
      <c r="MKP160" s="937"/>
      <c r="MKQ160" s="937"/>
      <c r="MKR160" s="937"/>
      <c r="MKS160" s="937"/>
      <c r="MKT160" s="937"/>
      <c r="MKU160" s="937"/>
      <c r="MKV160" s="937"/>
      <c r="MKW160" s="937"/>
      <c r="MKX160" s="937"/>
      <c r="MKY160" s="937"/>
      <c r="MKZ160" s="937"/>
      <c r="MLA160" s="937"/>
      <c r="MLB160" s="937"/>
      <c r="MLC160" s="937"/>
      <c r="MLD160" s="937"/>
      <c r="MLE160" s="937"/>
      <c r="MLF160" s="937"/>
      <c r="MLG160" s="937"/>
      <c r="MLH160" s="937"/>
      <c r="MLI160" s="937"/>
      <c r="MLJ160" s="937"/>
      <c r="MLK160" s="937"/>
      <c r="MLL160" s="937"/>
      <c r="MLM160" s="937"/>
      <c r="MLN160" s="937"/>
      <c r="MLO160" s="937"/>
      <c r="MLP160" s="937"/>
      <c r="MLQ160" s="937"/>
      <c r="MLR160" s="937"/>
      <c r="MLS160" s="937"/>
      <c r="MLT160" s="937"/>
      <c r="MLU160" s="937"/>
      <c r="MLV160" s="937"/>
      <c r="MLW160" s="937"/>
      <c r="MLX160" s="937"/>
      <c r="MLY160" s="937"/>
      <c r="MLZ160" s="937"/>
      <c r="MMA160" s="937"/>
      <c r="MMB160" s="937"/>
      <c r="MMC160" s="937"/>
      <c r="MMD160" s="937"/>
      <c r="MME160" s="937"/>
      <c r="MMF160" s="937"/>
      <c r="MMG160" s="937"/>
      <c r="MMH160" s="937"/>
      <c r="MMI160" s="937"/>
      <c r="MMJ160" s="937"/>
      <c r="MMK160" s="937"/>
      <c r="MML160" s="937"/>
      <c r="MMM160" s="937"/>
      <c r="MMN160" s="937"/>
      <c r="MMO160" s="937"/>
      <c r="MMP160" s="937"/>
      <c r="MMQ160" s="937"/>
      <c r="MMR160" s="937"/>
      <c r="MMS160" s="937"/>
      <c r="MMT160" s="937"/>
      <c r="MMU160" s="937"/>
      <c r="MMV160" s="937"/>
      <c r="MMW160" s="937"/>
      <c r="MMX160" s="937"/>
      <c r="MMY160" s="937"/>
      <c r="MMZ160" s="937"/>
      <c r="MNA160" s="937"/>
      <c r="MNB160" s="937"/>
      <c r="MNC160" s="937"/>
      <c r="MND160" s="937"/>
      <c r="MNE160" s="937"/>
      <c r="MNF160" s="937"/>
      <c r="MNG160" s="937"/>
      <c r="MNH160" s="937"/>
      <c r="MNI160" s="937"/>
      <c r="MNJ160" s="937"/>
      <c r="MNK160" s="937"/>
      <c r="MNL160" s="937"/>
      <c r="MNM160" s="937"/>
      <c r="MNN160" s="937"/>
      <c r="MNO160" s="937"/>
      <c r="MNP160" s="937"/>
      <c r="MNQ160" s="937"/>
      <c r="MNR160" s="937"/>
      <c r="MNS160" s="937"/>
      <c r="MNT160" s="937"/>
      <c r="MNU160" s="937"/>
      <c r="MNV160" s="937"/>
      <c r="MNW160" s="937"/>
      <c r="MNX160" s="937"/>
      <c r="MNY160" s="937"/>
      <c r="MNZ160" s="937"/>
      <c r="MOA160" s="937"/>
      <c r="MOB160" s="937"/>
      <c r="MOC160" s="937"/>
      <c r="MOD160" s="937"/>
      <c r="MOE160" s="937"/>
      <c r="MOF160" s="937"/>
      <c r="MOG160" s="937"/>
      <c r="MOH160" s="937"/>
      <c r="MOI160" s="937"/>
      <c r="MOJ160" s="937"/>
      <c r="MOK160" s="937"/>
      <c r="MOL160" s="937"/>
      <c r="MOM160" s="937"/>
      <c r="MON160" s="937"/>
      <c r="MOO160" s="937"/>
      <c r="MOP160" s="937"/>
      <c r="MOQ160" s="937"/>
      <c r="MOR160" s="937"/>
      <c r="MOS160" s="937"/>
      <c r="MOT160" s="937"/>
      <c r="MOU160" s="937"/>
      <c r="MOV160" s="937"/>
      <c r="MOW160" s="937"/>
      <c r="MOX160" s="937"/>
      <c r="MOY160" s="937"/>
      <c r="MOZ160" s="937"/>
      <c r="MPA160" s="937"/>
      <c r="MPB160" s="937"/>
      <c r="MPC160" s="937"/>
      <c r="MPD160" s="937"/>
      <c r="MPE160" s="937"/>
      <c r="MPF160" s="937"/>
      <c r="MPG160" s="937"/>
      <c r="MPH160" s="937"/>
      <c r="MPI160" s="937"/>
      <c r="MPJ160" s="937"/>
      <c r="MPK160" s="937"/>
      <c r="MPL160" s="937"/>
      <c r="MPM160" s="937"/>
      <c r="MPN160" s="937"/>
      <c r="MPO160" s="937"/>
      <c r="MPP160" s="937"/>
      <c r="MPQ160" s="937"/>
      <c r="MPR160" s="937"/>
      <c r="MPS160" s="937"/>
      <c r="MPT160" s="937"/>
      <c r="MPU160" s="937"/>
      <c r="MPV160" s="937"/>
      <c r="MPW160" s="937"/>
      <c r="MPX160" s="937"/>
      <c r="MPY160" s="937"/>
      <c r="MPZ160" s="937"/>
      <c r="MQA160" s="937"/>
      <c r="MQB160" s="937"/>
      <c r="MQC160" s="937"/>
      <c r="MQD160" s="937"/>
      <c r="MQE160" s="937"/>
      <c r="MQF160" s="937"/>
      <c r="MQG160" s="937"/>
      <c r="MQH160" s="937"/>
      <c r="MQI160" s="937"/>
      <c r="MQJ160" s="937"/>
      <c r="MQK160" s="937"/>
      <c r="MQL160" s="937"/>
      <c r="MQM160" s="937"/>
      <c r="MQN160" s="937"/>
      <c r="MQO160" s="937"/>
      <c r="MQP160" s="937"/>
      <c r="MQQ160" s="937"/>
      <c r="MQR160" s="937"/>
      <c r="MQS160" s="937"/>
      <c r="MQT160" s="937"/>
      <c r="MQU160" s="937"/>
      <c r="MQV160" s="937"/>
      <c r="MQW160" s="937"/>
      <c r="MQX160" s="937"/>
      <c r="MQY160" s="937"/>
      <c r="MQZ160" s="937"/>
      <c r="MRA160" s="937"/>
      <c r="MRB160" s="937"/>
      <c r="MRC160" s="937"/>
      <c r="MRD160" s="937"/>
      <c r="MRE160" s="937"/>
      <c r="MRF160" s="937"/>
      <c r="MRG160" s="937"/>
      <c r="MRH160" s="937"/>
      <c r="MRI160" s="937"/>
      <c r="MRJ160" s="937"/>
      <c r="MRK160" s="937"/>
      <c r="MRL160" s="937"/>
      <c r="MRM160" s="937"/>
      <c r="MRN160" s="937"/>
      <c r="MRO160" s="937"/>
      <c r="MRP160" s="937"/>
      <c r="MRQ160" s="937"/>
      <c r="MRR160" s="937"/>
      <c r="MRS160" s="937"/>
      <c r="MRT160" s="937"/>
      <c r="MRU160" s="937"/>
      <c r="MRV160" s="937"/>
      <c r="MRW160" s="937"/>
      <c r="MRX160" s="937"/>
      <c r="MRY160" s="937"/>
      <c r="MRZ160" s="937"/>
      <c r="MSA160" s="937"/>
      <c r="MSB160" s="937"/>
      <c r="MSC160" s="937"/>
      <c r="MSD160" s="937"/>
      <c r="MSE160" s="937"/>
      <c r="MSF160" s="937"/>
      <c r="MSG160" s="937"/>
      <c r="MSH160" s="937"/>
      <c r="MSI160" s="937"/>
      <c r="MSJ160" s="937"/>
      <c r="MSK160" s="937"/>
      <c r="MSL160" s="937"/>
      <c r="MSM160" s="937"/>
      <c r="MSN160" s="937"/>
      <c r="MSO160" s="937"/>
      <c r="MSP160" s="937"/>
      <c r="MSQ160" s="937"/>
      <c r="MSR160" s="937"/>
      <c r="MSS160" s="937"/>
      <c r="MST160" s="937"/>
      <c r="MSU160" s="937"/>
      <c r="MSV160" s="937"/>
      <c r="MSW160" s="937"/>
      <c r="MSX160" s="937"/>
      <c r="MSY160" s="937"/>
      <c r="MSZ160" s="937"/>
      <c r="MTA160" s="937"/>
      <c r="MTB160" s="937"/>
      <c r="MTC160" s="937"/>
      <c r="MTD160" s="937"/>
      <c r="MTE160" s="937"/>
      <c r="MTF160" s="937"/>
      <c r="MTG160" s="937"/>
      <c r="MTH160" s="937"/>
      <c r="MTI160" s="937"/>
      <c r="MTJ160" s="937"/>
      <c r="MTK160" s="937"/>
      <c r="MTL160" s="937"/>
      <c r="MTM160" s="937"/>
      <c r="MTN160" s="937"/>
      <c r="MTO160" s="937"/>
      <c r="MTP160" s="937"/>
      <c r="MTQ160" s="937"/>
      <c r="MTR160" s="937"/>
      <c r="MTS160" s="937"/>
      <c r="MTT160" s="937"/>
      <c r="MTU160" s="937"/>
      <c r="MTV160" s="937"/>
      <c r="MTW160" s="937"/>
      <c r="MTX160" s="937"/>
      <c r="MTY160" s="937"/>
      <c r="MTZ160" s="937"/>
      <c r="MUA160" s="937"/>
      <c r="MUB160" s="937"/>
      <c r="MUC160" s="937"/>
      <c r="MUD160" s="937"/>
      <c r="MUE160" s="937"/>
      <c r="MUF160" s="937"/>
      <c r="MUG160" s="937"/>
      <c r="MUH160" s="937"/>
      <c r="MUI160" s="937"/>
      <c r="MUJ160" s="937"/>
      <c r="MUK160" s="937"/>
      <c r="MUL160" s="937"/>
      <c r="MUM160" s="937"/>
      <c r="MUN160" s="937"/>
      <c r="MUO160" s="937"/>
      <c r="MUP160" s="937"/>
      <c r="MUQ160" s="937"/>
      <c r="MUR160" s="937"/>
      <c r="MUS160" s="937"/>
      <c r="MUT160" s="937"/>
      <c r="MUU160" s="937"/>
      <c r="MUV160" s="937"/>
      <c r="MUW160" s="937"/>
      <c r="MUX160" s="937"/>
      <c r="MUY160" s="937"/>
      <c r="MUZ160" s="937"/>
      <c r="MVA160" s="937"/>
      <c r="MVB160" s="937"/>
      <c r="MVC160" s="937"/>
      <c r="MVD160" s="937"/>
      <c r="MVE160" s="937"/>
      <c r="MVF160" s="937"/>
      <c r="MVG160" s="937"/>
      <c r="MVH160" s="937"/>
      <c r="MVI160" s="937"/>
      <c r="MVJ160" s="937"/>
      <c r="MVK160" s="937"/>
      <c r="MVL160" s="937"/>
      <c r="MVM160" s="937"/>
      <c r="MVN160" s="937"/>
      <c r="MVO160" s="937"/>
      <c r="MVP160" s="937"/>
      <c r="MVQ160" s="937"/>
      <c r="MVR160" s="937"/>
      <c r="MVS160" s="937"/>
      <c r="MVT160" s="937"/>
      <c r="MVU160" s="937"/>
      <c r="MVV160" s="937"/>
      <c r="MVW160" s="937"/>
      <c r="MVX160" s="937"/>
      <c r="MVY160" s="937"/>
      <c r="MVZ160" s="937"/>
      <c r="MWA160" s="937"/>
      <c r="MWB160" s="937"/>
      <c r="MWC160" s="937"/>
      <c r="MWD160" s="937"/>
      <c r="MWE160" s="937"/>
      <c r="MWF160" s="937"/>
      <c r="MWG160" s="937"/>
      <c r="MWH160" s="937"/>
      <c r="MWI160" s="937"/>
      <c r="MWJ160" s="937"/>
      <c r="MWK160" s="937"/>
      <c r="MWL160" s="937"/>
      <c r="MWM160" s="937"/>
      <c r="MWN160" s="937"/>
      <c r="MWO160" s="937"/>
      <c r="MWP160" s="937"/>
      <c r="MWQ160" s="937"/>
      <c r="MWR160" s="937"/>
      <c r="MWS160" s="937"/>
      <c r="MWT160" s="937"/>
      <c r="MWU160" s="937"/>
      <c r="MWV160" s="937"/>
      <c r="MWW160" s="937"/>
      <c r="MWX160" s="937"/>
      <c r="MWY160" s="937"/>
      <c r="MWZ160" s="937"/>
      <c r="MXA160" s="937"/>
      <c r="MXB160" s="937"/>
      <c r="MXC160" s="937"/>
      <c r="MXD160" s="937"/>
      <c r="MXE160" s="937"/>
      <c r="MXF160" s="937"/>
      <c r="MXG160" s="937"/>
      <c r="MXH160" s="937"/>
      <c r="MXI160" s="937"/>
      <c r="MXJ160" s="937"/>
      <c r="MXK160" s="937"/>
      <c r="MXL160" s="937"/>
      <c r="MXM160" s="937"/>
      <c r="MXN160" s="937"/>
      <c r="MXO160" s="937"/>
      <c r="MXP160" s="937"/>
      <c r="MXQ160" s="937"/>
      <c r="MXR160" s="937"/>
      <c r="MXS160" s="937"/>
      <c r="MXT160" s="937"/>
      <c r="MXU160" s="937"/>
      <c r="MXV160" s="937"/>
      <c r="MXW160" s="937"/>
      <c r="MXX160" s="937"/>
      <c r="MXY160" s="937"/>
      <c r="MXZ160" s="937"/>
      <c r="MYA160" s="937"/>
      <c r="MYB160" s="937"/>
      <c r="MYC160" s="937"/>
      <c r="MYD160" s="937"/>
      <c r="MYE160" s="937"/>
      <c r="MYF160" s="937"/>
      <c r="MYG160" s="937"/>
      <c r="MYH160" s="937"/>
      <c r="MYI160" s="937"/>
      <c r="MYJ160" s="937"/>
      <c r="MYK160" s="937"/>
      <c r="MYL160" s="937"/>
      <c r="MYM160" s="937"/>
      <c r="MYN160" s="937"/>
      <c r="MYO160" s="937"/>
      <c r="MYP160" s="937"/>
      <c r="MYQ160" s="937"/>
      <c r="MYR160" s="937"/>
      <c r="MYS160" s="937"/>
      <c r="MYT160" s="937"/>
      <c r="MYU160" s="937"/>
      <c r="MYV160" s="937"/>
      <c r="MYW160" s="937"/>
      <c r="MYX160" s="937"/>
      <c r="MYY160" s="937"/>
      <c r="MYZ160" s="937"/>
      <c r="MZA160" s="937"/>
      <c r="MZB160" s="937"/>
      <c r="MZC160" s="937"/>
      <c r="MZD160" s="937"/>
      <c r="MZE160" s="937"/>
      <c r="MZF160" s="937"/>
      <c r="MZG160" s="937"/>
      <c r="MZH160" s="937"/>
      <c r="MZI160" s="937"/>
      <c r="MZJ160" s="937"/>
      <c r="MZK160" s="937"/>
      <c r="MZL160" s="937"/>
      <c r="MZM160" s="937"/>
      <c r="MZN160" s="937"/>
      <c r="MZO160" s="937"/>
      <c r="MZP160" s="937"/>
      <c r="MZQ160" s="937"/>
      <c r="MZR160" s="937"/>
      <c r="MZS160" s="937"/>
      <c r="MZT160" s="937"/>
      <c r="MZU160" s="937"/>
      <c r="MZV160" s="937"/>
      <c r="MZW160" s="937"/>
      <c r="MZX160" s="937"/>
      <c r="MZY160" s="937"/>
      <c r="MZZ160" s="937"/>
      <c r="NAA160" s="937"/>
      <c r="NAB160" s="937"/>
      <c r="NAC160" s="937"/>
      <c r="NAD160" s="937"/>
      <c r="NAE160" s="937"/>
      <c r="NAF160" s="937"/>
      <c r="NAG160" s="937"/>
      <c r="NAH160" s="937"/>
      <c r="NAI160" s="937"/>
      <c r="NAJ160" s="937"/>
      <c r="NAK160" s="937"/>
      <c r="NAL160" s="937"/>
      <c r="NAM160" s="937"/>
      <c r="NAN160" s="937"/>
      <c r="NAO160" s="937"/>
      <c r="NAP160" s="937"/>
      <c r="NAQ160" s="937"/>
      <c r="NAR160" s="937"/>
      <c r="NAS160" s="937"/>
      <c r="NAT160" s="937"/>
      <c r="NAU160" s="937"/>
      <c r="NAV160" s="937"/>
      <c r="NAW160" s="937"/>
      <c r="NAX160" s="937"/>
      <c r="NAY160" s="937"/>
      <c r="NAZ160" s="937"/>
      <c r="NBA160" s="937"/>
      <c r="NBB160" s="937"/>
      <c r="NBC160" s="937"/>
      <c r="NBD160" s="937"/>
      <c r="NBE160" s="937"/>
      <c r="NBF160" s="937"/>
      <c r="NBG160" s="937"/>
      <c r="NBH160" s="937"/>
      <c r="NBI160" s="937"/>
      <c r="NBJ160" s="937"/>
      <c r="NBK160" s="937"/>
      <c r="NBL160" s="937"/>
      <c r="NBM160" s="937"/>
      <c r="NBN160" s="937"/>
      <c r="NBO160" s="937"/>
      <c r="NBP160" s="937"/>
      <c r="NBQ160" s="937"/>
      <c r="NBR160" s="937"/>
      <c r="NBS160" s="937"/>
      <c r="NBT160" s="937"/>
      <c r="NBU160" s="937"/>
      <c r="NBV160" s="937"/>
      <c r="NBW160" s="937"/>
      <c r="NBX160" s="937"/>
      <c r="NBY160" s="937"/>
      <c r="NBZ160" s="937"/>
      <c r="NCA160" s="937"/>
      <c r="NCB160" s="937"/>
      <c r="NCC160" s="937"/>
      <c r="NCD160" s="937"/>
      <c r="NCE160" s="937"/>
      <c r="NCF160" s="937"/>
      <c r="NCG160" s="937"/>
      <c r="NCH160" s="937"/>
      <c r="NCI160" s="937"/>
      <c r="NCJ160" s="937"/>
      <c r="NCK160" s="937"/>
      <c r="NCL160" s="937"/>
      <c r="NCM160" s="937"/>
      <c r="NCN160" s="937"/>
      <c r="NCO160" s="937"/>
      <c r="NCP160" s="937"/>
      <c r="NCQ160" s="937"/>
      <c r="NCR160" s="937"/>
      <c r="NCS160" s="937"/>
      <c r="NCT160" s="937"/>
      <c r="NCU160" s="937"/>
      <c r="NCV160" s="937"/>
      <c r="NCW160" s="937"/>
      <c r="NCX160" s="937"/>
      <c r="NCY160" s="937"/>
      <c r="NCZ160" s="937"/>
      <c r="NDA160" s="937"/>
      <c r="NDB160" s="937"/>
      <c r="NDC160" s="937"/>
      <c r="NDD160" s="937"/>
      <c r="NDE160" s="937"/>
      <c r="NDF160" s="937"/>
      <c r="NDG160" s="937"/>
      <c r="NDH160" s="937"/>
      <c r="NDI160" s="937"/>
      <c r="NDJ160" s="937"/>
      <c r="NDK160" s="937"/>
      <c r="NDL160" s="937"/>
      <c r="NDM160" s="937"/>
      <c r="NDN160" s="937"/>
      <c r="NDO160" s="937"/>
      <c r="NDP160" s="937"/>
      <c r="NDQ160" s="937"/>
      <c r="NDR160" s="937"/>
      <c r="NDS160" s="937"/>
      <c r="NDT160" s="937"/>
      <c r="NDU160" s="937"/>
      <c r="NDV160" s="937"/>
      <c r="NDW160" s="937"/>
      <c r="NDX160" s="937"/>
      <c r="NDY160" s="937"/>
      <c r="NDZ160" s="937"/>
      <c r="NEA160" s="937"/>
      <c r="NEB160" s="937"/>
      <c r="NEC160" s="937"/>
      <c r="NED160" s="937"/>
      <c r="NEE160" s="937"/>
      <c r="NEF160" s="937"/>
      <c r="NEG160" s="937"/>
      <c r="NEH160" s="937"/>
      <c r="NEI160" s="937"/>
      <c r="NEJ160" s="937"/>
      <c r="NEK160" s="937"/>
      <c r="NEL160" s="937"/>
      <c r="NEM160" s="937"/>
      <c r="NEN160" s="937"/>
      <c r="NEO160" s="937"/>
      <c r="NEP160" s="937"/>
      <c r="NEQ160" s="937"/>
      <c r="NER160" s="937"/>
      <c r="NES160" s="937"/>
      <c r="NET160" s="937"/>
      <c r="NEU160" s="937"/>
      <c r="NEV160" s="937"/>
      <c r="NEW160" s="937"/>
      <c r="NEX160" s="937"/>
      <c r="NEY160" s="937"/>
      <c r="NEZ160" s="937"/>
      <c r="NFA160" s="937"/>
      <c r="NFB160" s="937"/>
      <c r="NFC160" s="937"/>
      <c r="NFD160" s="937"/>
      <c r="NFE160" s="937"/>
      <c r="NFF160" s="937"/>
      <c r="NFG160" s="937"/>
      <c r="NFH160" s="937"/>
      <c r="NFI160" s="937"/>
      <c r="NFJ160" s="937"/>
      <c r="NFK160" s="937"/>
      <c r="NFL160" s="937"/>
      <c r="NFM160" s="937"/>
      <c r="NFN160" s="937"/>
      <c r="NFO160" s="937"/>
      <c r="NFP160" s="937"/>
      <c r="NFQ160" s="937"/>
      <c r="NFR160" s="937"/>
      <c r="NFS160" s="937"/>
      <c r="NFT160" s="937"/>
      <c r="NFU160" s="937"/>
      <c r="NFV160" s="937"/>
      <c r="NFW160" s="937"/>
      <c r="NFX160" s="937"/>
      <c r="NFY160" s="937"/>
      <c r="NFZ160" s="937"/>
      <c r="NGA160" s="937"/>
      <c r="NGB160" s="937"/>
      <c r="NGC160" s="937"/>
      <c r="NGD160" s="937"/>
      <c r="NGE160" s="937"/>
      <c r="NGF160" s="937"/>
      <c r="NGG160" s="937"/>
      <c r="NGH160" s="937"/>
      <c r="NGI160" s="937"/>
      <c r="NGJ160" s="937"/>
      <c r="NGK160" s="937"/>
      <c r="NGL160" s="937"/>
      <c r="NGM160" s="937"/>
      <c r="NGN160" s="937"/>
      <c r="NGO160" s="937"/>
      <c r="NGP160" s="937"/>
      <c r="NGQ160" s="937"/>
      <c r="NGR160" s="937"/>
      <c r="NGS160" s="937"/>
      <c r="NGT160" s="937"/>
      <c r="NGU160" s="937"/>
      <c r="NGV160" s="937"/>
      <c r="NGW160" s="937"/>
      <c r="NGX160" s="937"/>
      <c r="NGY160" s="937"/>
      <c r="NGZ160" s="937"/>
      <c r="NHA160" s="937"/>
      <c r="NHB160" s="937"/>
      <c r="NHC160" s="937"/>
      <c r="NHD160" s="937"/>
      <c r="NHE160" s="937"/>
      <c r="NHF160" s="937"/>
      <c r="NHG160" s="937"/>
      <c r="NHH160" s="937"/>
      <c r="NHI160" s="937"/>
      <c r="NHJ160" s="937"/>
      <c r="NHK160" s="937"/>
      <c r="NHL160" s="937"/>
      <c r="NHM160" s="937"/>
      <c r="NHN160" s="937"/>
      <c r="NHO160" s="937"/>
      <c r="NHP160" s="937"/>
      <c r="NHQ160" s="937"/>
      <c r="NHR160" s="937"/>
      <c r="NHS160" s="937"/>
      <c r="NHT160" s="937"/>
      <c r="NHU160" s="937"/>
      <c r="NHV160" s="937"/>
      <c r="NHW160" s="937"/>
      <c r="NHX160" s="937"/>
      <c r="NHY160" s="937"/>
      <c r="NHZ160" s="937"/>
      <c r="NIA160" s="937"/>
      <c r="NIB160" s="937"/>
      <c r="NIC160" s="937"/>
      <c r="NID160" s="937"/>
      <c r="NIE160" s="937"/>
      <c r="NIF160" s="937"/>
      <c r="NIG160" s="937"/>
      <c r="NIH160" s="937"/>
      <c r="NII160" s="937"/>
      <c r="NIJ160" s="937"/>
      <c r="NIK160" s="937"/>
      <c r="NIL160" s="937"/>
      <c r="NIM160" s="937"/>
      <c r="NIN160" s="937"/>
      <c r="NIO160" s="937"/>
      <c r="NIP160" s="937"/>
      <c r="NIQ160" s="937"/>
      <c r="NIR160" s="937"/>
      <c r="NIS160" s="937"/>
      <c r="NIT160" s="937"/>
      <c r="NIU160" s="937"/>
      <c r="NIV160" s="937"/>
      <c r="NIW160" s="937"/>
      <c r="NIX160" s="937"/>
      <c r="NIY160" s="937"/>
      <c r="NIZ160" s="937"/>
      <c r="NJA160" s="937"/>
      <c r="NJB160" s="937"/>
      <c r="NJC160" s="937"/>
      <c r="NJD160" s="937"/>
      <c r="NJE160" s="937"/>
      <c r="NJF160" s="937"/>
      <c r="NJG160" s="937"/>
      <c r="NJH160" s="937"/>
      <c r="NJI160" s="937"/>
      <c r="NJJ160" s="937"/>
      <c r="NJK160" s="937"/>
      <c r="NJL160" s="937"/>
      <c r="NJM160" s="937"/>
      <c r="NJN160" s="937"/>
      <c r="NJO160" s="937"/>
      <c r="NJP160" s="937"/>
      <c r="NJQ160" s="937"/>
      <c r="NJR160" s="937"/>
      <c r="NJS160" s="937"/>
      <c r="NJT160" s="937"/>
      <c r="NJU160" s="937"/>
      <c r="NJV160" s="937"/>
      <c r="NJW160" s="937"/>
      <c r="NJX160" s="937"/>
      <c r="NJY160" s="937"/>
      <c r="NJZ160" s="937"/>
      <c r="NKA160" s="937"/>
      <c r="NKB160" s="937"/>
      <c r="NKC160" s="937"/>
      <c r="NKD160" s="937"/>
      <c r="NKE160" s="937"/>
      <c r="NKF160" s="937"/>
      <c r="NKG160" s="937"/>
      <c r="NKH160" s="937"/>
      <c r="NKI160" s="937"/>
      <c r="NKJ160" s="937"/>
      <c r="NKK160" s="937"/>
      <c r="NKL160" s="937"/>
      <c r="NKM160" s="937"/>
      <c r="NKN160" s="937"/>
      <c r="NKO160" s="937"/>
      <c r="NKP160" s="937"/>
      <c r="NKQ160" s="937"/>
      <c r="NKR160" s="937"/>
      <c r="NKS160" s="937"/>
      <c r="NKT160" s="937"/>
      <c r="NKU160" s="937"/>
      <c r="NKV160" s="937"/>
      <c r="NKW160" s="937"/>
      <c r="NKX160" s="937"/>
      <c r="NKY160" s="937"/>
      <c r="NKZ160" s="937"/>
      <c r="NLA160" s="937"/>
      <c r="NLB160" s="937"/>
      <c r="NLC160" s="937"/>
      <c r="NLD160" s="937"/>
      <c r="NLE160" s="937"/>
      <c r="NLF160" s="937"/>
      <c r="NLG160" s="937"/>
      <c r="NLH160" s="937"/>
      <c r="NLI160" s="937"/>
      <c r="NLJ160" s="937"/>
      <c r="NLK160" s="937"/>
      <c r="NLL160" s="937"/>
      <c r="NLM160" s="937"/>
      <c r="NLN160" s="937"/>
      <c r="NLO160" s="937"/>
      <c r="NLP160" s="937"/>
      <c r="NLQ160" s="937"/>
      <c r="NLR160" s="937"/>
      <c r="NLS160" s="937"/>
      <c r="NLT160" s="937"/>
      <c r="NLU160" s="937"/>
      <c r="NLV160" s="937"/>
      <c r="NLW160" s="937"/>
      <c r="NLX160" s="937"/>
      <c r="NLY160" s="937"/>
      <c r="NLZ160" s="937"/>
      <c r="NMA160" s="937"/>
      <c r="NMB160" s="937"/>
      <c r="NMC160" s="937"/>
      <c r="NMD160" s="937"/>
      <c r="NME160" s="937"/>
      <c r="NMF160" s="937"/>
      <c r="NMG160" s="937"/>
      <c r="NMH160" s="937"/>
      <c r="NMI160" s="937"/>
      <c r="NMJ160" s="937"/>
      <c r="NMK160" s="937"/>
      <c r="NML160" s="937"/>
      <c r="NMM160" s="937"/>
      <c r="NMN160" s="937"/>
      <c r="NMO160" s="937"/>
      <c r="NMP160" s="937"/>
      <c r="NMQ160" s="937"/>
      <c r="NMR160" s="937"/>
      <c r="NMS160" s="937"/>
      <c r="NMT160" s="937"/>
      <c r="NMU160" s="937"/>
      <c r="NMV160" s="937"/>
      <c r="NMW160" s="937"/>
      <c r="NMX160" s="937"/>
      <c r="NMY160" s="937"/>
      <c r="NMZ160" s="937"/>
      <c r="NNA160" s="937"/>
      <c r="NNB160" s="937"/>
      <c r="NNC160" s="937"/>
      <c r="NND160" s="937"/>
      <c r="NNE160" s="937"/>
      <c r="NNF160" s="937"/>
      <c r="NNG160" s="937"/>
      <c r="NNH160" s="937"/>
      <c r="NNI160" s="937"/>
      <c r="NNJ160" s="937"/>
      <c r="NNK160" s="937"/>
      <c r="NNL160" s="937"/>
      <c r="NNM160" s="937"/>
      <c r="NNN160" s="937"/>
      <c r="NNO160" s="937"/>
      <c r="NNP160" s="937"/>
      <c r="NNQ160" s="937"/>
      <c r="NNR160" s="937"/>
      <c r="NNS160" s="937"/>
      <c r="NNT160" s="937"/>
      <c r="NNU160" s="937"/>
      <c r="NNV160" s="937"/>
      <c r="NNW160" s="937"/>
      <c r="NNX160" s="937"/>
      <c r="NNY160" s="937"/>
      <c r="NNZ160" s="937"/>
      <c r="NOA160" s="937"/>
      <c r="NOB160" s="937"/>
      <c r="NOC160" s="937"/>
      <c r="NOD160" s="937"/>
      <c r="NOE160" s="937"/>
      <c r="NOF160" s="937"/>
      <c r="NOG160" s="937"/>
      <c r="NOH160" s="937"/>
      <c r="NOI160" s="937"/>
      <c r="NOJ160" s="937"/>
      <c r="NOK160" s="937"/>
      <c r="NOL160" s="937"/>
      <c r="NOM160" s="937"/>
      <c r="NON160" s="937"/>
      <c r="NOO160" s="937"/>
      <c r="NOP160" s="937"/>
      <c r="NOQ160" s="937"/>
      <c r="NOR160" s="937"/>
      <c r="NOS160" s="937"/>
      <c r="NOT160" s="937"/>
      <c r="NOU160" s="937"/>
      <c r="NOV160" s="937"/>
      <c r="NOW160" s="937"/>
      <c r="NOX160" s="937"/>
      <c r="NOY160" s="937"/>
      <c r="NOZ160" s="937"/>
      <c r="NPA160" s="937"/>
      <c r="NPB160" s="937"/>
      <c r="NPC160" s="937"/>
      <c r="NPD160" s="937"/>
      <c r="NPE160" s="937"/>
      <c r="NPF160" s="937"/>
      <c r="NPG160" s="937"/>
      <c r="NPH160" s="937"/>
      <c r="NPI160" s="937"/>
      <c r="NPJ160" s="937"/>
      <c r="NPK160" s="937"/>
      <c r="NPL160" s="937"/>
      <c r="NPM160" s="937"/>
      <c r="NPN160" s="937"/>
      <c r="NPO160" s="937"/>
      <c r="NPP160" s="937"/>
      <c r="NPQ160" s="937"/>
      <c r="NPR160" s="937"/>
      <c r="NPS160" s="937"/>
      <c r="NPT160" s="937"/>
      <c r="NPU160" s="937"/>
      <c r="NPV160" s="937"/>
      <c r="NPW160" s="937"/>
      <c r="NPX160" s="937"/>
      <c r="NPY160" s="937"/>
      <c r="NPZ160" s="937"/>
      <c r="NQA160" s="937"/>
      <c r="NQB160" s="937"/>
      <c r="NQC160" s="937"/>
      <c r="NQD160" s="937"/>
      <c r="NQE160" s="937"/>
      <c r="NQF160" s="937"/>
      <c r="NQG160" s="937"/>
      <c r="NQH160" s="937"/>
      <c r="NQI160" s="937"/>
      <c r="NQJ160" s="937"/>
      <c r="NQK160" s="937"/>
      <c r="NQL160" s="937"/>
      <c r="NQM160" s="937"/>
      <c r="NQN160" s="937"/>
      <c r="NQO160" s="937"/>
      <c r="NQP160" s="937"/>
      <c r="NQQ160" s="937"/>
      <c r="NQR160" s="937"/>
      <c r="NQS160" s="937"/>
      <c r="NQT160" s="937"/>
      <c r="NQU160" s="937"/>
      <c r="NQV160" s="937"/>
      <c r="NQW160" s="937"/>
      <c r="NQX160" s="937"/>
      <c r="NQY160" s="937"/>
      <c r="NQZ160" s="937"/>
      <c r="NRA160" s="937"/>
      <c r="NRB160" s="937"/>
      <c r="NRC160" s="937"/>
      <c r="NRD160" s="937"/>
      <c r="NRE160" s="937"/>
      <c r="NRF160" s="937"/>
      <c r="NRG160" s="937"/>
      <c r="NRH160" s="937"/>
      <c r="NRI160" s="937"/>
      <c r="NRJ160" s="937"/>
      <c r="NRK160" s="937"/>
      <c r="NRL160" s="937"/>
      <c r="NRM160" s="937"/>
      <c r="NRN160" s="937"/>
      <c r="NRO160" s="937"/>
      <c r="NRP160" s="937"/>
      <c r="NRQ160" s="937"/>
      <c r="NRR160" s="937"/>
      <c r="NRS160" s="937"/>
      <c r="NRT160" s="937"/>
      <c r="NRU160" s="937"/>
      <c r="NRV160" s="937"/>
      <c r="NRW160" s="937"/>
      <c r="NRX160" s="937"/>
      <c r="NRY160" s="937"/>
      <c r="NRZ160" s="937"/>
      <c r="NSA160" s="937"/>
      <c r="NSB160" s="937"/>
      <c r="NSC160" s="937"/>
      <c r="NSD160" s="937"/>
      <c r="NSE160" s="937"/>
      <c r="NSF160" s="937"/>
      <c r="NSG160" s="937"/>
      <c r="NSH160" s="937"/>
      <c r="NSI160" s="937"/>
      <c r="NSJ160" s="937"/>
      <c r="NSK160" s="937"/>
      <c r="NSL160" s="937"/>
      <c r="NSM160" s="937"/>
      <c r="NSN160" s="937"/>
      <c r="NSO160" s="937"/>
      <c r="NSP160" s="937"/>
      <c r="NSQ160" s="937"/>
      <c r="NSR160" s="937"/>
      <c r="NSS160" s="937"/>
      <c r="NST160" s="937"/>
      <c r="NSU160" s="937"/>
      <c r="NSV160" s="937"/>
      <c r="NSW160" s="937"/>
      <c r="NSX160" s="937"/>
      <c r="NSY160" s="937"/>
      <c r="NSZ160" s="937"/>
      <c r="NTA160" s="937"/>
      <c r="NTB160" s="937"/>
      <c r="NTC160" s="937"/>
      <c r="NTD160" s="937"/>
      <c r="NTE160" s="937"/>
      <c r="NTF160" s="937"/>
      <c r="NTG160" s="937"/>
      <c r="NTH160" s="937"/>
      <c r="NTI160" s="937"/>
      <c r="NTJ160" s="937"/>
      <c r="NTK160" s="937"/>
      <c r="NTL160" s="937"/>
      <c r="NTM160" s="937"/>
      <c r="NTN160" s="937"/>
      <c r="NTO160" s="937"/>
      <c r="NTP160" s="937"/>
      <c r="NTQ160" s="937"/>
      <c r="NTR160" s="937"/>
      <c r="NTS160" s="937"/>
      <c r="NTT160" s="937"/>
      <c r="NTU160" s="937"/>
      <c r="NTV160" s="937"/>
      <c r="NTW160" s="937"/>
      <c r="NTX160" s="937"/>
      <c r="NTY160" s="937"/>
      <c r="NTZ160" s="937"/>
      <c r="NUA160" s="937"/>
      <c r="NUB160" s="937"/>
      <c r="NUC160" s="937"/>
      <c r="NUD160" s="937"/>
      <c r="NUE160" s="937"/>
      <c r="NUF160" s="937"/>
      <c r="NUG160" s="937"/>
      <c r="NUH160" s="937"/>
      <c r="NUI160" s="937"/>
      <c r="NUJ160" s="937"/>
      <c r="NUK160" s="937"/>
      <c r="NUL160" s="937"/>
      <c r="NUM160" s="937"/>
      <c r="NUN160" s="937"/>
      <c r="NUO160" s="937"/>
      <c r="NUP160" s="937"/>
      <c r="NUQ160" s="937"/>
      <c r="NUR160" s="937"/>
      <c r="NUS160" s="937"/>
      <c r="NUT160" s="937"/>
      <c r="NUU160" s="937"/>
      <c r="NUV160" s="937"/>
      <c r="NUW160" s="937"/>
      <c r="NUX160" s="937"/>
      <c r="NUY160" s="937"/>
      <c r="NUZ160" s="937"/>
      <c r="NVA160" s="937"/>
      <c r="NVB160" s="937"/>
      <c r="NVC160" s="937"/>
      <c r="NVD160" s="937"/>
      <c r="NVE160" s="937"/>
      <c r="NVF160" s="937"/>
      <c r="NVG160" s="937"/>
      <c r="NVH160" s="937"/>
      <c r="NVI160" s="937"/>
      <c r="NVJ160" s="937"/>
      <c r="NVK160" s="937"/>
      <c r="NVL160" s="937"/>
      <c r="NVM160" s="937"/>
      <c r="NVN160" s="937"/>
      <c r="NVO160" s="937"/>
      <c r="NVP160" s="937"/>
      <c r="NVQ160" s="937"/>
      <c r="NVR160" s="937"/>
      <c r="NVS160" s="937"/>
      <c r="NVT160" s="937"/>
      <c r="NVU160" s="937"/>
      <c r="NVV160" s="937"/>
      <c r="NVW160" s="937"/>
      <c r="NVX160" s="937"/>
      <c r="NVY160" s="937"/>
      <c r="NVZ160" s="937"/>
      <c r="NWA160" s="937"/>
      <c r="NWB160" s="937"/>
      <c r="NWC160" s="937"/>
      <c r="NWD160" s="937"/>
      <c r="NWE160" s="937"/>
      <c r="NWF160" s="937"/>
      <c r="NWG160" s="937"/>
      <c r="NWH160" s="937"/>
      <c r="NWI160" s="937"/>
      <c r="NWJ160" s="937"/>
      <c r="NWK160" s="937"/>
      <c r="NWL160" s="937"/>
      <c r="NWM160" s="937"/>
      <c r="NWN160" s="937"/>
      <c r="NWO160" s="937"/>
      <c r="NWP160" s="937"/>
      <c r="NWQ160" s="937"/>
      <c r="NWR160" s="937"/>
      <c r="NWS160" s="937"/>
      <c r="NWT160" s="937"/>
      <c r="NWU160" s="937"/>
      <c r="NWV160" s="937"/>
      <c r="NWW160" s="937"/>
      <c r="NWX160" s="937"/>
      <c r="NWY160" s="937"/>
      <c r="NWZ160" s="937"/>
      <c r="NXA160" s="937"/>
      <c r="NXB160" s="937"/>
      <c r="NXC160" s="937"/>
      <c r="NXD160" s="937"/>
      <c r="NXE160" s="937"/>
      <c r="NXF160" s="937"/>
      <c r="NXG160" s="937"/>
      <c r="NXH160" s="937"/>
      <c r="NXI160" s="937"/>
      <c r="NXJ160" s="937"/>
      <c r="NXK160" s="937"/>
      <c r="NXL160" s="937"/>
      <c r="NXM160" s="937"/>
      <c r="NXN160" s="937"/>
      <c r="NXO160" s="937"/>
      <c r="NXP160" s="937"/>
      <c r="NXQ160" s="937"/>
      <c r="NXR160" s="937"/>
      <c r="NXS160" s="937"/>
      <c r="NXT160" s="937"/>
      <c r="NXU160" s="937"/>
      <c r="NXV160" s="937"/>
      <c r="NXW160" s="937"/>
      <c r="NXX160" s="937"/>
      <c r="NXY160" s="937"/>
      <c r="NXZ160" s="937"/>
      <c r="NYA160" s="937"/>
      <c r="NYB160" s="937"/>
      <c r="NYC160" s="937"/>
      <c r="NYD160" s="937"/>
      <c r="NYE160" s="937"/>
      <c r="NYF160" s="937"/>
      <c r="NYG160" s="937"/>
      <c r="NYH160" s="937"/>
      <c r="NYI160" s="937"/>
      <c r="NYJ160" s="937"/>
      <c r="NYK160" s="937"/>
      <c r="NYL160" s="937"/>
      <c r="NYM160" s="937"/>
      <c r="NYN160" s="937"/>
      <c r="NYO160" s="937"/>
      <c r="NYP160" s="937"/>
      <c r="NYQ160" s="937"/>
      <c r="NYR160" s="937"/>
      <c r="NYS160" s="937"/>
      <c r="NYT160" s="937"/>
      <c r="NYU160" s="937"/>
      <c r="NYV160" s="937"/>
      <c r="NYW160" s="937"/>
      <c r="NYX160" s="937"/>
      <c r="NYY160" s="937"/>
      <c r="NYZ160" s="937"/>
      <c r="NZA160" s="937"/>
      <c r="NZB160" s="937"/>
      <c r="NZC160" s="937"/>
      <c r="NZD160" s="937"/>
      <c r="NZE160" s="937"/>
      <c r="NZF160" s="937"/>
      <c r="NZG160" s="937"/>
      <c r="NZH160" s="937"/>
      <c r="NZI160" s="937"/>
      <c r="NZJ160" s="937"/>
      <c r="NZK160" s="937"/>
      <c r="NZL160" s="937"/>
      <c r="NZM160" s="937"/>
      <c r="NZN160" s="937"/>
      <c r="NZO160" s="937"/>
      <c r="NZP160" s="937"/>
      <c r="NZQ160" s="937"/>
      <c r="NZR160" s="937"/>
      <c r="NZS160" s="937"/>
      <c r="NZT160" s="937"/>
      <c r="NZU160" s="937"/>
      <c r="NZV160" s="937"/>
      <c r="NZW160" s="937"/>
      <c r="NZX160" s="937"/>
      <c r="NZY160" s="937"/>
      <c r="NZZ160" s="937"/>
      <c r="OAA160" s="937"/>
      <c r="OAB160" s="937"/>
      <c r="OAC160" s="937"/>
      <c r="OAD160" s="937"/>
      <c r="OAE160" s="937"/>
      <c r="OAF160" s="937"/>
      <c r="OAG160" s="937"/>
      <c r="OAH160" s="937"/>
      <c r="OAI160" s="937"/>
      <c r="OAJ160" s="937"/>
      <c r="OAK160" s="937"/>
      <c r="OAL160" s="937"/>
      <c r="OAM160" s="937"/>
      <c r="OAN160" s="937"/>
      <c r="OAO160" s="937"/>
      <c r="OAP160" s="937"/>
      <c r="OAQ160" s="937"/>
      <c r="OAR160" s="937"/>
      <c r="OAS160" s="937"/>
      <c r="OAT160" s="937"/>
      <c r="OAU160" s="937"/>
      <c r="OAV160" s="937"/>
      <c r="OAW160" s="937"/>
      <c r="OAX160" s="937"/>
      <c r="OAY160" s="937"/>
      <c r="OAZ160" s="937"/>
      <c r="OBA160" s="937"/>
      <c r="OBB160" s="937"/>
      <c r="OBC160" s="937"/>
      <c r="OBD160" s="937"/>
      <c r="OBE160" s="937"/>
      <c r="OBF160" s="937"/>
      <c r="OBG160" s="937"/>
      <c r="OBH160" s="937"/>
      <c r="OBI160" s="937"/>
      <c r="OBJ160" s="937"/>
      <c r="OBK160" s="937"/>
      <c r="OBL160" s="937"/>
      <c r="OBM160" s="937"/>
      <c r="OBN160" s="937"/>
      <c r="OBO160" s="937"/>
      <c r="OBP160" s="937"/>
      <c r="OBQ160" s="937"/>
      <c r="OBR160" s="937"/>
      <c r="OBS160" s="937"/>
      <c r="OBT160" s="937"/>
      <c r="OBU160" s="937"/>
      <c r="OBV160" s="937"/>
      <c r="OBW160" s="937"/>
      <c r="OBX160" s="937"/>
      <c r="OBY160" s="937"/>
      <c r="OBZ160" s="937"/>
      <c r="OCA160" s="937"/>
      <c r="OCB160" s="937"/>
      <c r="OCC160" s="937"/>
      <c r="OCD160" s="937"/>
      <c r="OCE160" s="937"/>
      <c r="OCF160" s="937"/>
      <c r="OCG160" s="937"/>
      <c r="OCH160" s="937"/>
      <c r="OCI160" s="937"/>
      <c r="OCJ160" s="937"/>
      <c r="OCK160" s="937"/>
      <c r="OCL160" s="937"/>
      <c r="OCM160" s="937"/>
      <c r="OCN160" s="937"/>
      <c r="OCO160" s="937"/>
      <c r="OCP160" s="937"/>
      <c r="OCQ160" s="937"/>
      <c r="OCR160" s="937"/>
      <c r="OCS160" s="937"/>
      <c r="OCT160" s="937"/>
      <c r="OCU160" s="937"/>
      <c r="OCV160" s="937"/>
      <c r="OCW160" s="937"/>
      <c r="OCX160" s="937"/>
      <c r="OCY160" s="937"/>
      <c r="OCZ160" s="937"/>
      <c r="ODA160" s="937"/>
      <c r="ODB160" s="937"/>
      <c r="ODC160" s="937"/>
      <c r="ODD160" s="937"/>
      <c r="ODE160" s="937"/>
      <c r="ODF160" s="937"/>
      <c r="ODG160" s="937"/>
      <c r="ODH160" s="937"/>
      <c r="ODI160" s="937"/>
      <c r="ODJ160" s="937"/>
      <c r="ODK160" s="937"/>
      <c r="ODL160" s="937"/>
      <c r="ODM160" s="937"/>
      <c r="ODN160" s="937"/>
      <c r="ODO160" s="937"/>
      <c r="ODP160" s="937"/>
      <c r="ODQ160" s="937"/>
      <c r="ODR160" s="937"/>
      <c r="ODS160" s="937"/>
      <c r="ODT160" s="937"/>
      <c r="ODU160" s="937"/>
      <c r="ODV160" s="937"/>
      <c r="ODW160" s="937"/>
      <c r="ODX160" s="937"/>
      <c r="ODY160" s="937"/>
      <c r="ODZ160" s="937"/>
      <c r="OEA160" s="937"/>
      <c r="OEB160" s="937"/>
      <c r="OEC160" s="937"/>
      <c r="OED160" s="937"/>
      <c r="OEE160" s="937"/>
      <c r="OEF160" s="937"/>
      <c r="OEG160" s="937"/>
      <c r="OEH160" s="937"/>
      <c r="OEI160" s="937"/>
      <c r="OEJ160" s="937"/>
      <c r="OEK160" s="937"/>
      <c r="OEL160" s="937"/>
      <c r="OEM160" s="937"/>
      <c r="OEN160" s="937"/>
      <c r="OEO160" s="937"/>
      <c r="OEP160" s="937"/>
      <c r="OEQ160" s="937"/>
      <c r="OER160" s="937"/>
      <c r="OES160" s="937"/>
      <c r="OET160" s="937"/>
      <c r="OEU160" s="937"/>
      <c r="OEV160" s="937"/>
      <c r="OEW160" s="937"/>
      <c r="OEX160" s="937"/>
      <c r="OEY160" s="937"/>
      <c r="OEZ160" s="937"/>
      <c r="OFA160" s="937"/>
      <c r="OFB160" s="937"/>
      <c r="OFC160" s="937"/>
      <c r="OFD160" s="937"/>
      <c r="OFE160" s="937"/>
      <c r="OFF160" s="937"/>
      <c r="OFG160" s="937"/>
      <c r="OFH160" s="937"/>
      <c r="OFI160" s="937"/>
      <c r="OFJ160" s="937"/>
      <c r="OFK160" s="937"/>
      <c r="OFL160" s="937"/>
      <c r="OFM160" s="937"/>
      <c r="OFN160" s="937"/>
      <c r="OFO160" s="937"/>
      <c r="OFP160" s="937"/>
      <c r="OFQ160" s="937"/>
      <c r="OFR160" s="937"/>
      <c r="OFS160" s="937"/>
      <c r="OFT160" s="937"/>
      <c r="OFU160" s="937"/>
      <c r="OFV160" s="937"/>
      <c r="OFW160" s="937"/>
      <c r="OFX160" s="937"/>
      <c r="OFY160" s="937"/>
      <c r="OFZ160" s="937"/>
      <c r="OGA160" s="937"/>
      <c r="OGB160" s="937"/>
      <c r="OGC160" s="937"/>
      <c r="OGD160" s="937"/>
      <c r="OGE160" s="937"/>
      <c r="OGF160" s="937"/>
      <c r="OGG160" s="937"/>
      <c r="OGH160" s="937"/>
      <c r="OGI160" s="937"/>
      <c r="OGJ160" s="937"/>
      <c r="OGK160" s="937"/>
      <c r="OGL160" s="937"/>
      <c r="OGM160" s="937"/>
      <c r="OGN160" s="937"/>
      <c r="OGO160" s="937"/>
      <c r="OGP160" s="937"/>
      <c r="OGQ160" s="937"/>
      <c r="OGR160" s="937"/>
      <c r="OGS160" s="937"/>
      <c r="OGT160" s="937"/>
      <c r="OGU160" s="937"/>
      <c r="OGV160" s="937"/>
      <c r="OGW160" s="937"/>
      <c r="OGX160" s="937"/>
      <c r="OGY160" s="937"/>
      <c r="OGZ160" s="937"/>
      <c r="OHA160" s="937"/>
      <c r="OHB160" s="937"/>
      <c r="OHC160" s="937"/>
      <c r="OHD160" s="937"/>
      <c r="OHE160" s="937"/>
      <c r="OHF160" s="937"/>
      <c r="OHG160" s="937"/>
      <c r="OHH160" s="937"/>
      <c r="OHI160" s="937"/>
      <c r="OHJ160" s="937"/>
      <c r="OHK160" s="937"/>
      <c r="OHL160" s="937"/>
      <c r="OHM160" s="937"/>
      <c r="OHN160" s="937"/>
      <c r="OHO160" s="937"/>
      <c r="OHP160" s="937"/>
      <c r="OHQ160" s="937"/>
      <c r="OHR160" s="937"/>
      <c r="OHS160" s="937"/>
      <c r="OHT160" s="937"/>
      <c r="OHU160" s="937"/>
      <c r="OHV160" s="937"/>
      <c r="OHW160" s="937"/>
      <c r="OHX160" s="937"/>
      <c r="OHY160" s="937"/>
      <c r="OHZ160" s="937"/>
      <c r="OIA160" s="937"/>
      <c r="OIB160" s="937"/>
      <c r="OIC160" s="937"/>
      <c r="OID160" s="937"/>
      <c r="OIE160" s="937"/>
      <c r="OIF160" s="937"/>
      <c r="OIG160" s="937"/>
      <c r="OIH160" s="937"/>
      <c r="OII160" s="937"/>
      <c r="OIJ160" s="937"/>
      <c r="OIK160" s="937"/>
      <c r="OIL160" s="937"/>
      <c r="OIM160" s="937"/>
      <c r="OIN160" s="937"/>
      <c r="OIO160" s="937"/>
      <c r="OIP160" s="937"/>
      <c r="OIQ160" s="937"/>
      <c r="OIR160" s="937"/>
      <c r="OIS160" s="937"/>
      <c r="OIT160" s="937"/>
      <c r="OIU160" s="937"/>
      <c r="OIV160" s="937"/>
      <c r="OIW160" s="937"/>
      <c r="OIX160" s="937"/>
      <c r="OIY160" s="937"/>
      <c r="OIZ160" s="937"/>
      <c r="OJA160" s="937"/>
      <c r="OJB160" s="937"/>
      <c r="OJC160" s="937"/>
      <c r="OJD160" s="937"/>
      <c r="OJE160" s="937"/>
      <c r="OJF160" s="937"/>
      <c r="OJG160" s="937"/>
      <c r="OJH160" s="937"/>
      <c r="OJI160" s="937"/>
      <c r="OJJ160" s="937"/>
      <c r="OJK160" s="937"/>
      <c r="OJL160" s="937"/>
      <c r="OJM160" s="937"/>
      <c r="OJN160" s="937"/>
      <c r="OJO160" s="937"/>
      <c r="OJP160" s="937"/>
      <c r="OJQ160" s="937"/>
      <c r="OJR160" s="937"/>
      <c r="OJS160" s="937"/>
      <c r="OJT160" s="937"/>
      <c r="OJU160" s="937"/>
      <c r="OJV160" s="937"/>
      <c r="OJW160" s="937"/>
      <c r="OJX160" s="937"/>
      <c r="OJY160" s="937"/>
      <c r="OJZ160" s="937"/>
      <c r="OKA160" s="937"/>
      <c r="OKB160" s="937"/>
      <c r="OKC160" s="937"/>
      <c r="OKD160" s="937"/>
      <c r="OKE160" s="937"/>
      <c r="OKF160" s="937"/>
      <c r="OKG160" s="937"/>
      <c r="OKH160" s="937"/>
      <c r="OKI160" s="937"/>
      <c r="OKJ160" s="937"/>
      <c r="OKK160" s="937"/>
      <c r="OKL160" s="937"/>
      <c r="OKM160" s="937"/>
      <c r="OKN160" s="937"/>
      <c r="OKO160" s="937"/>
      <c r="OKP160" s="937"/>
      <c r="OKQ160" s="937"/>
      <c r="OKR160" s="937"/>
      <c r="OKS160" s="937"/>
      <c r="OKT160" s="937"/>
      <c r="OKU160" s="937"/>
      <c r="OKV160" s="937"/>
      <c r="OKW160" s="937"/>
      <c r="OKX160" s="937"/>
      <c r="OKY160" s="937"/>
      <c r="OKZ160" s="937"/>
      <c r="OLA160" s="937"/>
      <c r="OLB160" s="937"/>
      <c r="OLC160" s="937"/>
      <c r="OLD160" s="937"/>
      <c r="OLE160" s="937"/>
      <c r="OLF160" s="937"/>
      <c r="OLG160" s="937"/>
      <c r="OLH160" s="937"/>
      <c r="OLI160" s="937"/>
      <c r="OLJ160" s="937"/>
      <c r="OLK160" s="937"/>
      <c r="OLL160" s="937"/>
      <c r="OLM160" s="937"/>
      <c r="OLN160" s="937"/>
      <c r="OLO160" s="937"/>
      <c r="OLP160" s="937"/>
      <c r="OLQ160" s="937"/>
      <c r="OLR160" s="937"/>
      <c r="OLS160" s="937"/>
      <c r="OLT160" s="937"/>
      <c r="OLU160" s="937"/>
      <c r="OLV160" s="937"/>
      <c r="OLW160" s="937"/>
      <c r="OLX160" s="937"/>
      <c r="OLY160" s="937"/>
      <c r="OLZ160" s="937"/>
      <c r="OMA160" s="937"/>
      <c r="OMB160" s="937"/>
      <c r="OMC160" s="937"/>
      <c r="OMD160" s="937"/>
      <c r="OME160" s="937"/>
      <c r="OMF160" s="937"/>
      <c r="OMG160" s="937"/>
      <c r="OMH160" s="937"/>
      <c r="OMI160" s="937"/>
      <c r="OMJ160" s="937"/>
      <c r="OMK160" s="937"/>
      <c r="OML160" s="937"/>
      <c r="OMM160" s="937"/>
      <c r="OMN160" s="937"/>
      <c r="OMO160" s="937"/>
      <c r="OMP160" s="937"/>
      <c r="OMQ160" s="937"/>
      <c r="OMR160" s="937"/>
      <c r="OMS160" s="937"/>
      <c r="OMT160" s="937"/>
      <c r="OMU160" s="937"/>
      <c r="OMV160" s="937"/>
      <c r="OMW160" s="937"/>
      <c r="OMX160" s="937"/>
      <c r="OMY160" s="937"/>
      <c r="OMZ160" s="937"/>
      <c r="ONA160" s="937"/>
      <c r="ONB160" s="937"/>
      <c r="ONC160" s="937"/>
      <c r="OND160" s="937"/>
      <c r="ONE160" s="937"/>
      <c r="ONF160" s="937"/>
      <c r="ONG160" s="937"/>
      <c r="ONH160" s="937"/>
      <c r="ONI160" s="937"/>
      <c r="ONJ160" s="937"/>
      <c r="ONK160" s="937"/>
      <c r="ONL160" s="937"/>
      <c r="ONM160" s="937"/>
      <c r="ONN160" s="937"/>
      <c r="ONO160" s="937"/>
      <c r="ONP160" s="937"/>
      <c r="ONQ160" s="937"/>
      <c r="ONR160" s="937"/>
      <c r="ONS160" s="937"/>
      <c r="ONT160" s="937"/>
      <c r="ONU160" s="937"/>
      <c r="ONV160" s="937"/>
      <c r="ONW160" s="937"/>
      <c r="ONX160" s="937"/>
      <c r="ONY160" s="937"/>
      <c r="ONZ160" s="937"/>
      <c r="OOA160" s="937"/>
      <c r="OOB160" s="937"/>
      <c r="OOC160" s="937"/>
      <c r="OOD160" s="937"/>
      <c r="OOE160" s="937"/>
      <c r="OOF160" s="937"/>
      <c r="OOG160" s="937"/>
      <c r="OOH160" s="937"/>
      <c r="OOI160" s="937"/>
      <c r="OOJ160" s="937"/>
      <c r="OOK160" s="937"/>
      <c r="OOL160" s="937"/>
      <c r="OOM160" s="937"/>
      <c r="OON160" s="937"/>
      <c r="OOO160" s="937"/>
      <c r="OOP160" s="937"/>
      <c r="OOQ160" s="937"/>
      <c r="OOR160" s="937"/>
      <c r="OOS160" s="937"/>
      <c r="OOT160" s="937"/>
      <c r="OOU160" s="937"/>
      <c r="OOV160" s="937"/>
      <c r="OOW160" s="937"/>
      <c r="OOX160" s="937"/>
      <c r="OOY160" s="937"/>
      <c r="OOZ160" s="937"/>
      <c r="OPA160" s="937"/>
      <c r="OPB160" s="937"/>
      <c r="OPC160" s="937"/>
      <c r="OPD160" s="937"/>
      <c r="OPE160" s="937"/>
      <c r="OPF160" s="937"/>
      <c r="OPG160" s="937"/>
      <c r="OPH160" s="937"/>
      <c r="OPI160" s="937"/>
      <c r="OPJ160" s="937"/>
      <c r="OPK160" s="937"/>
      <c r="OPL160" s="937"/>
      <c r="OPM160" s="937"/>
      <c r="OPN160" s="937"/>
      <c r="OPO160" s="937"/>
      <c r="OPP160" s="937"/>
      <c r="OPQ160" s="937"/>
      <c r="OPR160" s="937"/>
      <c r="OPS160" s="937"/>
      <c r="OPT160" s="937"/>
      <c r="OPU160" s="937"/>
      <c r="OPV160" s="937"/>
      <c r="OPW160" s="937"/>
      <c r="OPX160" s="937"/>
      <c r="OPY160" s="937"/>
      <c r="OPZ160" s="937"/>
      <c r="OQA160" s="937"/>
      <c r="OQB160" s="937"/>
      <c r="OQC160" s="937"/>
      <c r="OQD160" s="937"/>
      <c r="OQE160" s="937"/>
      <c r="OQF160" s="937"/>
      <c r="OQG160" s="937"/>
      <c r="OQH160" s="937"/>
      <c r="OQI160" s="937"/>
      <c r="OQJ160" s="937"/>
      <c r="OQK160" s="937"/>
      <c r="OQL160" s="937"/>
      <c r="OQM160" s="937"/>
      <c r="OQN160" s="937"/>
      <c r="OQO160" s="937"/>
      <c r="OQP160" s="937"/>
      <c r="OQQ160" s="937"/>
      <c r="OQR160" s="937"/>
      <c r="OQS160" s="937"/>
      <c r="OQT160" s="937"/>
      <c r="OQU160" s="937"/>
      <c r="OQV160" s="937"/>
      <c r="OQW160" s="937"/>
      <c r="OQX160" s="937"/>
      <c r="OQY160" s="937"/>
      <c r="OQZ160" s="937"/>
      <c r="ORA160" s="937"/>
      <c r="ORB160" s="937"/>
      <c r="ORC160" s="937"/>
      <c r="ORD160" s="937"/>
      <c r="ORE160" s="937"/>
      <c r="ORF160" s="937"/>
      <c r="ORG160" s="937"/>
      <c r="ORH160" s="937"/>
      <c r="ORI160" s="937"/>
      <c r="ORJ160" s="937"/>
      <c r="ORK160" s="937"/>
      <c r="ORL160" s="937"/>
      <c r="ORM160" s="937"/>
      <c r="ORN160" s="937"/>
      <c r="ORO160" s="937"/>
      <c r="ORP160" s="937"/>
      <c r="ORQ160" s="937"/>
      <c r="ORR160" s="937"/>
      <c r="ORS160" s="937"/>
      <c r="ORT160" s="937"/>
      <c r="ORU160" s="937"/>
      <c r="ORV160" s="937"/>
      <c r="ORW160" s="937"/>
      <c r="ORX160" s="937"/>
      <c r="ORY160" s="937"/>
      <c r="ORZ160" s="937"/>
      <c r="OSA160" s="937"/>
      <c r="OSB160" s="937"/>
      <c r="OSC160" s="937"/>
      <c r="OSD160" s="937"/>
      <c r="OSE160" s="937"/>
      <c r="OSF160" s="937"/>
      <c r="OSG160" s="937"/>
      <c r="OSH160" s="937"/>
      <c r="OSI160" s="937"/>
      <c r="OSJ160" s="937"/>
      <c r="OSK160" s="937"/>
      <c r="OSL160" s="937"/>
      <c r="OSM160" s="937"/>
      <c r="OSN160" s="937"/>
      <c r="OSO160" s="937"/>
      <c r="OSP160" s="937"/>
      <c r="OSQ160" s="937"/>
      <c r="OSR160" s="937"/>
      <c r="OSS160" s="937"/>
      <c r="OST160" s="937"/>
      <c r="OSU160" s="937"/>
      <c r="OSV160" s="937"/>
      <c r="OSW160" s="937"/>
      <c r="OSX160" s="937"/>
      <c r="OSY160" s="937"/>
      <c r="OSZ160" s="937"/>
      <c r="OTA160" s="937"/>
      <c r="OTB160" s="937"/>
      <c r="OTC160" s="937"/>
      <c r="OTD160" s="937"/>
      <c r="OTE160" s="937"/>
      <c r="OTF160" s="937"/>
      <c r="OTG160" s="937"/>
      <c r="OTH160" s="937"/>
      <c r="OTI160" s="937"/>
      <c r="OTJ160" s="937"/>
      <c r="OTK160" s="937"/>
      <c r="OTL160" s="937"/>
      <c r="OTM160" s="937"/>
      <c r="OTN160" s="937"/>
      <c r="OTO160" s="937"/>
      <c r="OTP160" s="937"/>
      <c r="OTQ160" s="937"/>
      <c r="OTR160" s="937"/>
      <c r="OTS160" s="937"/>
      <c r="OTT160" s="937"/>
      <c r="OTU160" s="937"/>
      <c r="OTV160" s="937"/>
      <c r="OTW160" s="937"/>
      <c r="OTX160" s="937"/>
      <c r="OTY160" s="937"/>
      <c r="OTZ160" s="937"/>
      <c r="OUA160" s="937"/>
      <c r="OUB160" s="937"/>
      <c r="OUC160" s="937"/>
      <c r="OUD160" s="937"/>
      <c r="OUE160" s="937"/>
      <c r="OUF160" s="937"/>
      <c r="OUG160" s="937"/>
      <c r="OUH160" s="937"/>
      <c r="OUI160" s="937"/>
      <c r="OUJ160" s="937"/>
      <c r="OUK160" s="937"/>
      <c r="OUL160" s="937"/>
      <c r="OUM160" s="937"/>
      <c r="OUN160" s="937"/>
      <c r="OUO160" s="937"/>
      <c r="OUP160" s="937"/>
      <c r="OUQ160" s="937"/>
      <c r="OUR160" s="937"/>
      <c r="OUS160" s="937"/>
      <c r="OUT160" s="937"/>
      <c r="OUU160" s="937"/>
      <c r="OUV160" s="937"/>
      <c r="OUW160" s="937"/>
      <c r="OUX160" s="937"/>
      <c r="OUY160" s="937"/>
      <c r="OUZ160" s="937"/>
      <c r="OVA160" s="937"/>
      <c r="OVB160" s="937"/>
      <c r="OVC160" s="937"/>
      <c r="OVD160" s="937"/>
      <c r="OVE160" s="937"/>
      <c r="OVF160" s="937"/>
      <c r="OVG160" s="937"/>
      <c r="OVH160" s="937"/>
      <c r="OVI160" s="937"/>
      <c r="OVJ160" s="937"/>
      <c r="OVK160" s="937"/>
      <c r="OVL160" s="937"/>
      <c r="OVM160" s="937"/>
      <c r="OVN160" s="937"/>
      <c r="OVO160" s="937"/>
      <c r="OVP160" s="937"/>
      <c r="OVQ160" s="937"/>
      <c r="OVR160" s="937"/>
      <c r="OVS160" s="937"/>
      <c r="OVT160" s="937"/>
      <c r="OVU160" s="937"/>
      <c r="OVV160" s="937"/>
      <c r="OVW160" s="937"/>
      <c r="OVX160" s="937"/>
      <c r="OVY160" s="937"/>
      <c r="OVZ160" s="937"/>
      <c r="OWA160" s="937"/>
      <c r="OWB160" s="937"/>
      <c r="OWC160" s="937"/>
      <c r="OWD160" s="937"/>
      <c r="OWE160" s="937"/>
      <c r="OWF160" s="937"/>
      <c r="OWG160" s="937"/>
      <c r="OWH160" s="937"/>
      <c r="OWI160" s="937"/>
      <c r="OWJ160" s="937"/>
      <c r="OWK160" s="937"/>
      <c r="OWL160" s="937"/>
      <c r="OWM160" s="937"/>
      <c r="OWN160" s="937"/>
      <c r="OWO160" s="937"/>
      <c r="OWP160" s="937"/>
      <c r="OWQ160" s="937"/>
      <c r="OWR160" s="937"/>
      <c r="OWS160" s="937"/>
      <c r="OWT160" s="937"/>
      <c r="OWU160" s="937"/>
      <c r="OWV160" s="937"/>
      <c r="OWW160" s="937"/>
      <c r="OWX160" s="937"/>
      <c r="OWY160" s="937"/>
      <c r="OWZ160" s="937"/>
      <c r="OXA160" s="937"/>
      <c r="OXB160" s="937"/>
      <c r="OXC160" s="937"/>
      <c r="OXD160" s="937"/>
      <c r="OXE160" s="937"/>
      <c r="OXF160" s="937"/>
      <c r="OXG160" s="937"/>
      <c r="OXH160" s="937"/>
      <c r="OXI160" s="937"/>
      <c r="OXJ160" s="937"/>
      <c r="OXK160" s="937"/>
      <c r="OXL160" s="937"/>
      <c r="OXM160" s="937"/>
      <c r="OXN160" s="937"/>
      <c r="OXO160" s="937"/>
      <c r="OXP160" s="937"/>
      <c r="OXQ160" s="937"/>
      <c r="OXR160" s="937"/>
      <c r="OXS160" s="937"/>
      <c r="OXT160" s="937"/>
      <c r="OXU160" s="937"/>
      <c r="OXV160" s="937"/>
      <c r="OXW160" s="937"/>
      <c r="OXX160" s="937"/>
      <c r="OXY160" s="937"/>
      <c r="OXZ160" s="937"/>
      <c r="OYA160" s="937"/>
      <c r="OYB160" s="937"/>
      <c r="OYC160" s="937"/>
      <c r="OYD160" s="937"/>
      <c r="OYE160" s="937"/>
      <c r="OYF160" s="937"/>
      <c r="OYG160" s="937"/>
      <c r="OYH160" s="937"/>
      <c r="OYI160" s="937"/>
      <c r="OYJ160" s="937"/>
      <c r="OYK160" s="937"/>
      <c r="OYL160" s="937"/>
      <c r="OYM160" s="937"/>
      <c r="OYN160" s="937"/>
      <c r="OYO160" s="937"/>
      <c r="OYP160" s="937"/>
      <c r="OYQ160" s="937"/>
      <c r="OYR160" s="937"/>
      <c r="OYS160" s="937"/>
      <c r="OYT160" s="937"/>
      <c r="OYU160" s="937"/>
      <c r="OYV160" s="937"/>
      <c r="OYW160" s="937"/>
      <c r="OYX160" s="937"/>
      <c r="OYY160" s="937"/>
      <c r="OYZ160" s="937"/>
      <c r="OZA160" s="937"/>
      <c r="OZB160" s="937"/>
      <c r="OZC160" s="937"/>
      <c r="OZD160" s="937"/>
      <c r="OZE160" s="937"/>
      <c r="OZF160" s="937"/>
      <c r="OZG160" s="937"/>
      <c r="OZH160" s="937"/>
      <c r="OZI160" s="937"/>
      <c r="OZJ160" s="937"/>
      <c r="OZK160" s="937"/>
      <c r="OZL160" s="937"/>
      <c r="OZM160" s="937"/>
      <c r="OZN160" s="937"/>
      <c r="OZO160" s="937"/>
      <c r="OZP160" s="937"/>
      <c r="OZQ160" s="937"/>
      <c r="OZR160" s="937"/>
      <c r="OZS160" s="937"/>
      <c r="OZT160" s="937"/>
      <c r="OZU160" s="937"/>
      <c r="OZV160" s="937"/>
      <c r="OZW160" s="937"/>
      <c r="OZX160" s="937"/>
      <c r="OZY160" s="937"/>
      <c r="OZZ160" s="937"/>
      <c r="PAA160" s="937"/>
      <c r="PAB160" s="937"/>
      <c r="PAC160" s="937"/>
      <c r="PAD160" s="937"/>
      <c r="PAE160" s="937"/>
      <c r="PAF160" s="937"/>
      <c r="PAG160" s="937"/>
      <c r="PAH160" s="937"/>
      <c r="PAI160" s="937"/>
      <c r="PAJ160" s="937"/>
      <c r="PAK160" s="937"/>
      <c r="PAL160" s="937"/>
      <c r="PAM160" s="937"/>
      <c r="PAN160" s="937"/>
      <c r="PAO160" s="937"/>
      <c r="PAP160" s="937"/>
      <c r="PAQ160" s="937"/>
      <c r="PAR160" s="937"/>
      <c r="PAS160" s="937"/>
      <c r="PAT160" s="937"/>
      <c r="PAU160" s="937"/>
      <c r="PAV160" s="937"/>
      <c r="PAW160" s="937"/>
      <c r="PAX160" s="937"/>
      <c r="PAY160" s="937"/>
      <c r="PAZ160" s="937"/>
      <c r="PBA160" s="937"/>
      <c r="PBB160" s="937"/>
      <c r="PBC160" s="937"/>
      <c r="PBD160" s="937"/>
      <c r="PBE160" s="937"/>
      <c r="PBF160" s="937"/>
      <c r="PBG160" s="937"/>
      <c r="PBH160" s="937"/>
      <c r="PBI160" s="937"/>
      <c r="PBJ160" s="937"/>
      <c r="PBK160" s="937"/>
      <c r="PBL160" s="937"/>
      <c r="PBM160" s="937"/>
      <c r="PBN160" s="937"/>
      <c r="PBO160" s="937"/>
      <c r="PBP160" s="937"/>
      <c r="PBQ160" s="937"/>
      <c r="PBR160" s="937"/>
      <c r="PBS160" s="937"/>
      <c r="PBT160" s="937"/>
      <c r="PBU160" s="937"/>
      <c r="PBV160" s="937"/>
      <c r="PBW160" s="937"/>
      <c r="PBX160" s="937"/>
      <c r="PBY160" s="937"/>
      <c r="PBZ160" s="937"/>
      <c r="PCA160" s="937"/>
      <c r="PCB160" s="937"/>
      <c r="PCC160" s="937"/>
      <c r="PCD160" s="937"/>
      <c r="PCE160" s="937"/>
      <c r="PCF160" s="937"/>
      <c r="PCG160" s="937"/>
      <c r="PCH160" s="937"/>
      <c r="PCI160" s="937"/>
      <c r="PCJ160" s="937"/>
      <c r="PCK160" s="937"/>
      <c r="PCL160" s="937"/>
      <c r="PCM160" s="937"/>
      <c r="PCN160" s="937"/>
      <c r="PCO160" s="937"/>
      <c r="PCP160" s="937"/>
      <c r="PCQ160" s="937"/>
      <c r="PCR160" s="937"/>
      <c r="PCS160" s="937"/>
      <c r="PCT160" s="937"/>
      <c r="PCU160" s="937"/>
      <c r="PCV160" s="937"/>
      <c r="PCW160" s="937"/>
      <c r="PCX160" s="937"/>
      <c r="PCY160" s="937"/>
      <c r="PCZ160" s="937"/>
      <c r="PDA160" s="937"/>
      <c r="PDB160" s="937"/>
      <c r="PDC160" s="937"/>
      <c r="PDD160" s="937"/>
      <c r="PDE160" s="937"/>
      <c r="PDF160" s="937"/>
      <c r="PDG160" s="937"/>
      <c r="PDH160" s="937"/>
      <c r="PDI160" s="937"/>
      <c r="PDJ160" s="937"/>
      <c r="PDK160" s="937"/>
      <c r="PDL160" s="937"/>
      <c r="PDM160" s="937"/>
      <c r="PDN160" s="937"/>
      <c r="PDO160" s="937"/>
      <c r="PDP160" s="937"/>
      <c r="PDQ160" s="937"/>
      <c r="PDR160" s="937"/>
      <c r="PDS160" s="937"/>
      <c r="PDT160" s="937"/>
      <c r="PDU160" s="937"/>
      <c r="PDV160" s="937"/>
      <c r="PDW160" s="937"/>
      <c r="PDX160" s="937"/>
      <c r="PDY160" s="937"/>
      <c r="PDZ160" s="937"/>
      <c r="PEA160" s="937"/>
      <c r="PEB160" s="937"/>
      <c r="PEC160" s="937"/>
      <c r="PED160" s="937"/>
      <c r="PEE160" s="937"/>
      <c r="PEF160" s="937"/>
      <c r="PEG160" s="937"/>
      <c r="PEH160" s="937"/>
      <c r="PEI160" s="937"/>
      <c r="PEJ160" s="937"/>
      <c r="PEK160" s="937"/>
      <c r="PEL160" s="937"/>
      <c r="PEM160" s="937"/>
      <c r="PEN160" s="937"/>
      <c r="PEO160" s="937"/>
      <c r="PEP160" s="937"/>
      <c r="PEQ160" s="937"/>
      <c r="PER160" s="937"/>
      <c r="PES160" s="937"/>
      <c r="PET160" s="937"/>
      <c r="PEU160" s="937"/>
      <c r="PEV160" s="937"/>
      <c r="PEW160" s="937"/>
      <c r="PEX160" s="937"/>
      <c r="PEY160" s="937"/>
      <c r="PEZ160" s="937"/>
      <c r="PFA160" s="937"/>
      <c r="PFB160" s="937"/>
      <c r="PFC160" s="937"/>
      <c r="PFD160" s="937"/>
      <c r="PFE160" s="937"/>
      <c r="PFF160" s="937"/>
      <c r="PFG160" s="937"/>
      <c r="PFH160" s="937"/>
      <c r="PFI160" s="937"/>
      <c r="PFJ160" s="937"/>
      <c r="PFK160" s="937"/>
      <c r="PFL160" s="937"/>
      <c r="PFM160" s="937"/>
      <c r="PFN160" s="937"/>
      <c r="PFO160" s="937"/>
      <c r="PFP160" s="937"/>
      <c r="PFQ160" s="937"/>
      <c r="PFR160" s="937"/>
      <c r="PFS160" s="937"/>
      <c r="PFT160" s="937"/>
      <c r="PFU160" s="937"/>
      <c r="PFV160" s="937"/>
      <c r="PFW160" s="937"/>
      <c r="PFX160" s="937"/>
      <c r="PFY160" s="937"/>
      <c r="PFZ160" s="937"/>
      <c r="PGA160" s="937"/>
      <c r="PGB160" s="937"/>
      <c r="PGC160" s="937"/>
      <c r="PGD160" s="937"/>
      <c r="PGE160" s="937"/>
      <c r="PGF160" s="937"/>
      <c r="PGG160" s="937"/>
      <c r="PGH160" s="937"/>
      <c r="PGI160" s="937"/>
      <c r="PGJ160" s="937"/>
      <c r="PGK160" s="937"/>
      <c r="PGL160" s="937"/>
      <c r="PGM160" s="937"/>
      <c r="PGN160" s="937"/>
      <c r="PGO160" s="937"/>
      <c r="PGP160" s="937"/>
      <c r="PGQ160" s="937"/>
      <c r="PGR160" s="937"/>
      <c r="PGS160" s="937"/>
      <c r="PGT160" s="937"/>
      <c r="PGU160" s="937"/>
      <c r="PGV160" s="937"/>
      <c r="PGW160" s="937"/>
      <c r="PGX160" s="937"/>
      <c r="PGY160" s="937"/>
      <c r="PGZ160" s="937"/>
      <c r="PHA160" s="937"/>
      <c r="PHB160" s="937"/>
      <c r="PHC160" s="937"/>
      <c r="PHD160" s="937"/>
      <c r="PHE160" s="937"/>
      <c r="PHF160" s="937"/>
      <c r="PHG160" s="937"/>
      <c r="PHH160" s="937"/>
      <c r="PHI160" s="937"/>
      <c r="PHJ160" s="937"/>
      <c r="PHK160" s="937"/>
      <c r="PHL160" s="937"/>
      <c r="PHM160" s="937"/>
      <c r="PHN160" s="937"/>
      <c r="PHO160" s="937"/>
      <c r="PHP160" s="937"/>
      <c r="PHQ160" s="937"/>
      <c r="PHR160" s="937"/>
      <c r="PHS160" s="937"/>
      <c r="PHT160" s="937"/>
      <c r="PHU160" s="937"/>
      <c r="PHV160" s="937"/>
      <c r="PHW160" s="937"/>
      <c r="PHX160" s="937"/>
      <c r="PHY160" s="937"/>
      <c r="PHZ160" s="937"/>
      <c r="PIA160" s="937"/>
      <c r="PIB160" s="937"/>
      <c r="PIC160" s="937"/>
      <c r="PID160" s="937"/>
      <c r="PIE160" s="937"/>
      <c r="PIF160" s="937"/>
      <c r="PIG160" s="937"/>
      <c r="PIH160" s="937"/>
      <c r="PII160" s="937"/>
      <c r="PIJ160" s="937"/>
      <c r="PIK160" s="937"/>
      <c r="PIL160" s="937"/>
      <c r="PIM160" s="937"/>
      <c r="PIN160" s="937"/>
      <c r="PIO160" s="937"/>
      <c r="PIP160" s="937"/>
      <c r="PIQ160" s="937"/>
      <c r="PIR160" s="937"/>
      <c r="PIS160" s="937"/>
      <c r="PIT160" s="937"/>
      <c r="PIU160" s="937"/>
      <c r="PIV160" s="937"/>
      <c r="PIW160" s="937"/>
      <c r="PIX160" s="937"/>
      <c r="PIY160" s="937"/>
      <c r="PIZ160" s="937"/>
      <c r="PJA160" s="937"/>
      <c r="PJB160" s="937"/>
      <c r="PJC160" s="937"/>
      <c r="PJD160" s="937"/>
      <c r="PJE160" s="937"/>
      <c r="PJF160" s="937"/>
      <c r="PJG160" s="937"/>
      <c r="PJH160" s="937"/>
      <c r="PJI160" s="937"/>
      <c r="PJJ160" s="937"/>
      <c r="PJK160" s="937"/>
      <c r="PJL160" s="937"/>
      <c r="PJM160" s="937"/>
      <c r="PJN160" s="937"/>
      <c r="PJO160" s="937"/>
      <c r="PJP160" s="937"/>
      <c r="PJQ160" s="937"/>
      <c r="PJR160" s="937"/>
      <c r="PJS160" s="937"/>
      <c r="PJT160" s="937"/>
      <c r="PJU160" s="937"/>
      <c r="PJV160" s="937"/>
      <c r="PJW160" s="937"/>
      <c r="PJX160" s="937"/>
      <c r="PJY160" s="937"/>
      <c r="PJZ160" s="937"/>
      <c r="PKA160" s="937"/>
      <c r="PKB160" s="937"/>
      <c r="PKC160" s="937"/>
      <c r="PKD160" s="937"/>
      <c r="PKE160" s="937"/>
      <c r="PKF160" s="937"/>
      <c r="PKG160" s="937"/>
      <c r="PKH160" s="937"/>
      <c r="PKI160" s="937"/>
      <c r="PKJ160" s="937"/>
      <c r="PKK160" s="937"/>
      <c r="PKL160" s="937"/>
      <c r="PKM160" s="937"/>
      <c r="PKN160" s="937"/>
      <c r="PKO160" s="937"/>
      <c r="PKP160" s="937"/>
      <c r="PKQ160" s="937"/>
      <c r="PKR160" s="937"/>
      <c r="PKS160" s="937"/>
      <c r="PKT160" s="937"/>
      <c r="PKU160" s="937"/>
      <c r="PKV160" s="937"/>
      <c r="PKW160" s="937"/>
      <c r="PKX160" s="937"/>
      <c r="PKY160" s="937"/>
      <c r="PKZ160" s="937"/>
      <c r="PLA160" s="937"/>
      <c r="PLB160" s="937"/>
      <c r="PLC160" s="937"/>
      <c r="PLD160" s="937"/>
      <c r="PLE160" s="937"/>
      <c r="PLF160" s="937"/>
      <c r="PLG160" s="937"/>
      <c r="PLH160" s="937"/>
      <c r="PLI160" s="937"/>
      <c r="PLJ160" s="937"/>
      <c r="PLK160" s="937"/>
      <c r="PLL160" s="937"/>
      <c r="PLM160" s="937"/>
      <c r="PLN160" s="937"/>
      <c r="PLO160" s="937"/>
      <c r="PLP160" s="937"/>
      <c r="PLQ160" s="937"/>
      <c r="PLR160" s="937"/>
      <c r="PLS160" s="937"/>
      <c r="PLT160" s="937"/>
      <c r="PLU160" s="937"/>
      <c r="PLV160" s="937"/>
      <c r="PLW160" s="937"/>
      <c r="PLX160" s="937"/>
      <c r="PLY160" s="937"/>
      <c r="PLZ160" s="937"/>
      <c r="PMA160" s="937"/>
      <c r="PMB160" s="937"/>
      <c r="PMC160" s="937"/>
      <c r="PMD160" s="937"/>
      <c r="PME160" s="937"/>
      <c r="PMF160" s="937"/>
      <c r="PMG160" s="937"/>
      <c r="PMH160" s="937"/>
      <c r="PMI160" s="937"/>
      <c r="PMJ160" s="937"/>
      <c r="PMK160" s="937"/>
      <c r="PML160" s="937"/>
      <c r="PMM160" s="937"/>
      <c r="PMN160" s="937"/>
      <c r="PMO160" s="937"/>
      <c r="PMP160" s="937"/>
      <c r="PMQ160" s="937"/>
      <c r="PMR160" s="937"/>
      <c r="PMS160" s="937"/>
      <c r="PMT160" s="937"/>
      <c r="PMU160" s="937"/>
      <c r="PMV160" s="937"/>
      <c r="PMW160" s="937"/>
      <c r="PMX160" s="937"/>
      <c r="PMY160" s="937"/>
      <c r="PMZ160" s="937"/>
      <c r="PNA160" s="937"/>
      <c r="PNB160" s="937"/>
      <c r="PNC160" s="937"/>
      <c r="PND160" s="937"/>
      <c r="PNE160" s="937"/>
      <c r="PNF160" s="937"/>
      <c r="PNG160" s="937"/>
      <c r="PNH160" s="937"/>
      <c r="PNI160" s="937"/>
      <c r="PNJ160" s="937"/>
      <c r="PNK160" s="937"/>
      <c r="PNL160" s="937"/>
      <c r="PNM160" s="937"/>
      <c r="PNN160" s="937"/>
      <c r="PNO160" s="937"/>
      <c r="PNP160" s="937"/>
      <c r="PNQ160" s="937"/>
      <c r="PNR160" s="937"/>
      <c r="PNS160" s="937"/>
      <c r="PNT160" s="937"/>
      <c r="PNU160" s="937"/>
      <c r="PNV160" s="937"/>
      <c r="PNW160" s="937"/>
      <c r="PNX160" s="937"/>
      <c r="PNY160" s="937"/>
      <c r="PNZ160" s="937"/>
      <c r="POA160" s="937"/>
      <c r="POB160" s="937"/>
      <c r="POC160" s="937"/>
      <c r="POD160" s="937"/>
      <c r="POE160" s="937"/>
      <c r="POF160" s="937"/>
      <c r="POG160" s="937"/>
      <c r="POH160" s="937"/>
      <c r="POI160" s="937"/>
      <c r="POJ160" s="937"/>
      <c r="POK160" s="937"/>
      <c r="POL160" s="937"/>
      <c r="POM160" s="937"/>
      <c r="PON160" s="937"/>
      <c r="POO160" s="937"/>
      <c r="POP160" s="937"/>
      <c r="POQ160" s="937"/>
      <c r="POR160" s="937"/>
      <c r="POS160" s="937"/>
      <c r="POT160" s="937"/>
      <c r="POU160" s="937"/>
      <c r="POV160" s="937"/>
      <c r="POW160" s="937"/>
      <c r="POX160" s="937"/>
      <c r="POY160" s="937"/>
      <c r="POZ160" s="937"/>
      <c r="PPA160" s="937"/>
      <c r="PPB160" s="937"/>
      <c r="PPC160" s="937"/>
      <c r="PPD160" s="937"/>
      <c r="PPE160" s="937"/>
      <c r="PPF160" s="937"/>
      <c r="PPG160" s="937"/>
      <c r="PPH160" s="937"/>
      <c r="PPI160" s="937"/>
      <c r="PPJ160" s="937"/>
      <c r="PPK160" s="937"/>
      <c r="PPL160" s="937"/>
      <c r="PPM160" s="937"/>
      <c r="PPN160" s="937"/>
      <c r="PPO160" s="937"/>
      <c r="PPP160" s="937"/>
      <c r="PPQ160" s="937"/>
      <c r="PPR160" s="937"/>
      <c r="PPS160" s="937"/>
      <c r="PPT160" s="937"/>
      <c r="PPU160" s="937"/>
      <c r="PPV160" s="937"/>
      <c r="PPW160" s="937"/>
      <c r="PPX160" s="937"/>
      <c r="PPY160" s="937"/>
      <c r="PPZ160" s="937"/>
      <c r="PQA160" s="937"/>
      <c r="PQB160" s="937"/>
      <c r="PQC160" s="937"/>
      <c r="PQD160" s="937"/>
      <c r="PQE160" s="937"/>
      <c r="PQF160" s="937"/>
      <c r="PQG160" s="937"/>
      <c r="PQH160" s="937"/>
      <c r="PQI160" s="937"/>
      <c r="PQJ160" s="937"/>
      <c r="PQK160" s="937"/>
      <c r="PQL160" s="937"/>
      <c r="PQM160" s="937"/>
      <c r="PQN160" s="937"/>
      <c r="PQO160" s="937"/>
      <c r="PQP160" s="937"/>
      <c r="PQQ160" s="937"/>
      <c r="PQR160" s="937"/>
      <c r="PQS160" s="937"/>
      <c r="PQT160" s="937"/>
      <c r="PQU160" s="937"/>
      <c r="PQV160" s="937"/>
      <c r="PQW160" s="937"/>
      <c r="PQX160" s="937"/>
      <c r="PQY160" s="937"/>
      <c r="PQZ160" s="937"/>
      <c r="PRA160" s="937"/>
      <c r="PRB160" s="937"/>
      <c r="PRC160" s="937"/>
      <c r="PRD160" s="937"/>
      <c r="PRE160" s="937"/>
      <c r="PRF160" s="937"/>
      <c r="PRG160" s="937"/>
      <c r="PRH160" s="937"/>
      <c r="PRI160" s="937"/>
      <c r="PRJ160" s="937"/>
      <c r="PRK160" s="937"/>
      <c r="PRL160" s="937"/>
      <c r="PRM160" s="937"/>
      <c r="PRN160" s="937"/>
      <c r="PRO160" s="937"/>
      <c r="PRP160" s="937"/>
      <c r="PRQ160" s="937"/>
      <c r="PRR160" s="937"/>
      <c r="PRS160" s="937"/>
      <c r="PRT160" s="937"/>
      <c r="PRU160" s="937"/>
      <c r="PRV160" s="937"/>
      <c r="PRW160" s="937"/>
      <c r="PRX160" s="937"/>
      <c r="PRY160" s="937"/>
      <c r="PRZ160" s="937"/>
      <c r="PSA160" s="937"/>
      <c r="PSB160" s="937"/>
      <c r="PSC160" s="937"/>
      <c r="PSD160" s="937"/>
      <c r="PSE160" s="937"/>
      <c r="PSF160" s="937"/>
      <c r="PSG160" s="937"/>
      <c r="PSH160" s="937"/>
      <c r="PSI160" s="937"/>
      <c r="PSJ160" s="937"/>
      <c r="PSK160" s="937"/>
      <c r="PSL160" s="937"/>
      <c r="PSM160" s="937"/>
      <c r="PSN160" s="937"/>
      <c r="PSO160" s="937"/>
      <c r="PSP160" s="937"/>
      <c r="PSQ160" s="937"/>
      <c r="PSR160" s="937"/>
      <c r="PSS160" s="937"/>
      <c r="PST160" s="937"/>
      <c r="PSU160" s="937"/>
      <c r="PSV160" s="937"/>
      <c r="PSW160" s="937"/>
      <c r="PSX160" s="937"/>
      <c r="PSY160" s="937"/>
      <c r="PSZ160" s="937"/>
      <c r="PTA160" s="937"/>
      <c r="PTB160" s="937"/>
      <c r="PTC160" s="937"/>
      <c r="PTD160" s="937"/>
      <c r="PTE160" s="937"/>
      <c r="PTF160" s="937"/>
      <c r="PTG160" s="937"/>
      <c r="PTH160" s="937"/>
      <c r="PTI160" s="937"/>
      <c r="PTJ160" s="937"/>
      <c r="PTK160" s="937"/>
      <c r="PTL160" s="937"/>
      <c r="PTM160" s="937"/>
      <c r="PTN160" s="937"/>
      <c r="PTO160" s="937"/>
      <c r="PTP160" s="937"/>
      <c r="PTQ160" s="937"/>
      <c r="PTR160" s="937"/>
      <c r="PTS160" s="937"/>
      <c r="PTT160" s="937"/>
      <c r="PTU160" s="937"/>
      <c r="PTV160" s="937"/>
      <c r="PTW160" s="937"/>
      <c r="PTX160" s="937"/>
      <c r="PTY160" s="937"/>
      <c r="PTZ160" s="937"/>
      <c r="PUA160" s="937"/>
      <c r="PUB160" s="937"/>
      <c r="PUC160" s="937"/>
      <c r="PUD160" s="937"/>
      <c r="PUE160" s="937"/>
      <c r="PUF160" s="937"/>
      <c r="PUG160" s="937"/>
      <c r="PUH160" s="937"/>
      <c r="PUI160" s="937"/>
      <c r="PUJ160" s="937"/>
      <c r="PUK160" s="937"/>
      <c r="PUL160" s="937"/>
      <c r="PUM160" s="937"/>
      <c r="PUN160" s="937"/>
      <c r="PUO160" s="937"/>
      <c r="PUP160" s="937"/>
      <c r="PUQ160" s="937"/>
      <c r="PUR160" s="937"/>
      <c r="PUS160" s="937"/>
      <c r="PUT160" s="937"/>
      <c r="PUU160" s="937"/>
      <c r="PUV160" s="937"/>
      <c r="PUW160" s="937"/>
      <c r="PUX160" s="937"/>
      <c r="PUY160" s="937"/>
      <c r="PUZ160" s="937"/>
      <c r="PVA160" s="937"/>
      <c r="PVB160" s="937"/>
      <c r="PVC160" s="937"/>
      <c r="PVD160" s="937"/>
      <c r="PVE160" s="937"/>
      <c r="PVF160" s="937"/>
      <c r="PVG160" s="937"/>
      <c r="PVH160" s="937"/>
      <c r="PVI160" s="937"/>
      <c r="PVJ160" s="937"/>
      <c r="PVK160" s="937"/>
      <c r="PVL160" s="937"/>
      <c r="PVM160" s="937"/>
      <c r="PVN160" s="937"/>
      <c r="PVO160" s="937"/>
      <c r="PVP160" s="937"/>
      <c r="PVQ160" s="937"/>
      <c r="PVR160" s="937"/>
      <c r="PVS160" s="937"/>
      <c r="PVT160" s="937"/>
      <c r="PVU160" s="937"/>
      <c r="PVV160" s="937"/>
      <c r="PVW160" s="937"/>
      <c r="PVX160" s="937"/>
      <c r="PVY160" s="937"/>
      <c r="PVZ160" s="937"/>
      <c r="PWA160" s="937"/>
      <c r="PWB160" s="937"/>
      <c r="PWC160" s="937"/>
      <c r="PWD160" s="937"/>
      <c r="PWE160" s="937"/>
      <c r="PWF160" s="937"/>
      <c r="PWG160" s="937"/>
      <c r="PWH160" s="937"/>
      <c r="PWI160" s="937"/>
      <c r="PWJ160" s="937"/>
      <c r="PWK160" s="937"/>
      <c r="PWL160" s="937"/>
      <c r="PWM160" s="937"/>
      <c r="PWN160" s="937"/>
      <c r="PWO160" s="937"/>
      <c r="PWP160" s="937"/>
      <c r="PWQ160" s="937"/>
      <c r="PWR160" s="937"/>
      <c r="PWS160" s="937"/>
      <c r="PWT160" s="937"/>
      <c r="PWU160" s="937"/>
      <c r="PWV160" s="937"/>
      <c r="PWW160" s="937"/>
      <c r="PWX160" s="937"/>
      <c r="PWY160" s="937"/>
      <c r="PWZ160" s="937"/>
      <c r="PXA160" s="937"/>
      <c r="PXB160" s="937"/>
      <c r="PXC160" s="937"/>
      <c r="PXD160" s="937"/>
      <c r="PXE160" s="937"/>
      <c r="PXF160" s="937"/>
      <c r="PXG160" s="937"/>
      <c r="PXH160" s="937"/>
      <c r="PXI160" s="937"/>
      <c r="PXJ160" s="937"/>
      <c r="PXK160" s="937"/>
      <c r="PXL160" s="937"/>
      <c r="PXM160" s="937"/>
      <c r="PXN160" s="937"/>
      <c r="PXO160" s="937"/>
      <c r="PXP160" s="937"/>
      <c r="PXQ160" s="937"/>
      <c r="PXR160" s="937"/>
      <c r="PXS160" s="937"/>
      <c r="PXT160" s="937"/>
      <c r="PXU160" s="937"/>
      <c r="PXV160" s="937"/>
      <c r="PXW160" s="937"/>
      <c r="PXX160" s="937"/>
      <c r="PXY160" s="937"/>
      <c r="PXZ160" s="937"/>
      <c r="PYA160" s="937"/>
      <c r="PYB160" s="937"/>
      <c r="PYC160" s="937"/>
      <c r="PYD160" s="937"/>
      <c r="PYE160" s="937"/>
      <c r="PYF160" s="937"/>
      <c r="PYG160" s="937"/>
      <c r="PYH160" s="937"/>
      <c r="PYI160" s="937"/>
      <c r="PYJ160" s="937"/>
      <c r="PYK160" s="937"/>
      <c r="PYL160" s="937"/>
      <c r="PYM160" s="937"/>
      <c r="PYN160" s="937"/>
      <c r="PYO160" s="937"/>
      <c r="PYP160" s="937"/>
      <c r="PYQ160" s="937"/>
      <c r="PYR160" s="937"/>
      <c r="PYS160" s="937"/>
      <c r="PYT160" s="937"/>
      <c r="PYU160" s="937"/>
      <c r="PYV160" s="937"/>
      <c r="PYW160" s="937"/>
      <c r="PYX160" s="937"/>
      <c r="PYY160" s="937"/>
      <c r="PYZ160" s="937"/>
      <c r="PZA160" s="937"/>
      <c r="PZB160" s="937"/>
      <c r="PZC160" s="937"/>
      <c r="PZD160" s="937"/>
      <c r="PZE160" s="937"/>
      <c r="PZF160" s="937"/>
      <c r="PZG160" s="937"/>
      <c r="PZH160" s="937"/>
      <c r="PZI160" s="937"/>
      <c r="PZJ160" s="937"/>
      <c r="PZK160" s="937"/>
      <c r="PZL160" s="937"/>
      <c r="PZM160" s="937"/>
      <c r="PZN160" s="937"/>
      <c r="PZO160" s="937"/>
      <c r="PZP160" s="937"/>
      <c r="PZQ160" s="937"/>
      <c r="PZR160" s="937"/>
      <c r="PZS160" s="937"/>
      <c r="PZT160" s="937"/>
      <c r="PZU160" s="937"/>
      <c r="PZV160" s="937"/>
      <c r="PZW160" s="937"/>
      <c r="PZX160" s="937"/>
      <c r="PZY160" s="937"/>
      <c r="PZZ160" s="937"/>
      <c r="QAA160" s="937"/>
      <c r="QAB160" s="937"/>
      <c r="QAC160" s="937"/>
      <c r="QAD160" s="937"/>
      <c r="QAE160" s="937"/>
      <c r="QAF160" s="937"/>
      <c r="QAG160" s="937"/>
      <c r="QAH160" s="937"/>
      <c r="QAI160" s="937"/>
      <c r="QAJ160" s="937"/>
      <c r="QAK160" s="937"/>
      <c r="QAL160" s="937"/>
      <c r="QAM160" s="937"/>
      <c r="QAN160" s="937"/>
      <c r="QAO160" s="937"/>
      <c r="QAP160" s="937"/>
      <c r="QAQ160" s="937"/>
      <c r="QAR160" s="937"/>
      <c r="QAS160" s="937"/>
      <c r="QAT160" s="937"/>
      <c r="QAU160" s="937"/>
      <c r="QAV160" s="937"/>
      <c r="QAW160" s="937"/>
      <c r="QAX160" s="937"/>
      <c r="QAY160" s="937"/>
      <c r="QAZ160" s="937"/>
      <c r="QBA160" s="937"/>
      <c r="QBB160" s="937"/>
      <c r="QBC160" s="937"/>
      <c r="QBD160" s="937"/>
      <c r="QBE160" s="937"/>
      <c r="QBF160" s="937"/>
      <c r="QBG160" s="937"/>
      <c r="QBH160" s="937"/>
      <c r="QBI160" s="937"/>
      <c r="QBJ160" s="937"/>
      <c r="QBK160" s="937"/>
      <c r="QBL160" s="937"/>
      <c r="QBM160" s="937"/>
      <c r="QBN160" s="937"/>
      <c r="QBO160" s="937"/>
      <c r="QBP160" s="937"/>
      <c r="QBQ160" s="937"/>
      <c r="QBR160" s="937"/>
      <c r="QBS160" s="937"/>
      <c r="QBT160" s="937"/>
      <c r="QBU160" s="937"/>
      <c r="QBV160" s="937"/>
      <c r="QBW160" s="937"/>
      <c r="QBX160" s="937"/>
      <c r="QBY160" s="937"/>
      <c r="QBZ160" s="937"/>
      <c r="QCA160" s="937"/>
      <c r="QCB160" s="937"/>
      <c r="QCC160" s="937"/>
      <c r="QCD160" s="937"/>
      <c r="QCE160" s="937"/>
      <c r="QCF160" s="937"/>
      <c r="QCG160" s="937"/>
      <c r="QCH160" s="937"/>
      <c r="QCI160" s="937"/>
      <c r="QCJ160" s="937"/>
      <c r="QCK160" s="937"/>
      <c r="QCL160" s="937"/>
      <c r="QCM160" s="937"/>
      <c r="QCN160" s="937"/>
      <c r="QCO160" s="937"/>
      <c r="QCP160" s="937"/>
      <c r="QCQ160" s="937"/>
      <c r="QCR160" s="937"/>
      <c r="QCS160" s="937"/>
      <c r="QCT160" s="937"/>
      <c r="QCU160" s="937"/>
      <c r="QCV160" s="937"/>
      <c r="QCW160" s="937"/>
      <c r="QCX160" s="937"/>
      <c r="QCY160" s="937"/>
      <c r="QCZ160" s="937"/>
      <c r="QDA160" s="937"/>
      <c r="QDB160" s="937"/>
      <c r="QDC160" s="937"/>
      <c r="QDD160" s="937"/>
      <c r="QDE160" s="937"/>
      <c r="QDF160" s="937"/>
      <c r="QDG160" s="937"/>
      <c r="QDH160" s="937"/>
      <c r="QDI160" s="937"/>
      <c r="QDJ160" s="937"/>
      <c r="QDK160" s="937"/>
      <c r="QDL160" s="937"/>
      <c r="QDM160" s="937"/>
      <c r="QDN160" s="937"/>
      <c r="QDO160" s="937"/>
      <c r="QDP160" s="937"/>
      <c r="QDQ160" s="937"/>
      <c r="QDR160" s="937"/>
      <c r="QDS160" s="937"/>
      <c r="QDT160" s="937"/>
      <c r="QDU160" s="937"/>
      <c r="QDV160" s="937"/>
      <c r="QDW160" s="937"/>
      <c r="QDX160" s="937"/>
      <c r="QDY160" s="937"/>
      <c r="QDZ160" s="937"/>
      <c r="QEA160" s="937"/>
      <c r="QEB160" s="937"/>
      <c r="QEC160" s="937"/>
      <c r="QED160" s="937"/>
      <c r="QEE160" s="937"/>
      <c r="QEF160" s="937"/>
      <c r="QEG160" s="937"/>
      <c r="QEH160" s="937"/>
      <c r="QEI160" s="937"/>
      <c r="QEJ160" s="937"/>
      <c r="QEK160" s="937"/>
      <c r="QEL160" s="937"/>
      <c r="QEM160" s="937"/>
      <c r="QEN160" s="937"/>
      <c r="QEO160" s="937"/>
      <c r="QEP160" s="937"/>
      <c r="QEQ160" s="937"/>
      <c r="QER160" s="937"/>
      <c r="QES160" s="937"/>
      <c r="QET160" s="937"/>
      <c r="QEU160" s="937"/>
      <c r="QEV160" s="937"/>
      <c r="QEW160" s="937"/>
      <c r="QEX160" s="937"/>
      <c r="QEY160" s="937"/>
      <c r="QEZ160" s="937"/>
      <c r="QFA160" s="937"/>
      <c r="QFB160" s="937"/>
      <c r="QFC160" s="937"/>
      <c r="QFD160" s="937"/>
      <c r="QFE160" s="937"/>
      <c r="QFF160" s="937"/>
      <c r="QFG160" s="937"/>
      <c r="QFH160" s="937"/>
      <c r="QFI160" s="937"/>
      <c r="QFJ160" s="937"/>
      <c r="QFK160" s="937"/>
      <c r="QFL160" s="937"/>
      <c r="QFM160" s="937"/>
      <c r="QFN160" s="937"/>
      <c r="QFO160" s="937"/>
      <c r="QFP160" s="937"/>
      <c r="QFQ160" s="937"/>
      <c r="QFR160" s="937"/>
      <c r="QFS160" s="937"/>
      <c r="QFT160" s="937"/>
      <c r="QFU160" s="937"/>
      <c r="QFV160" s="937"/>
      <c r="QFW160" s="937"/>
      <c r="QFX160" s="937"/>
      <c r="QFY160" s="937"/>
      <c r="QFZ160" s="937"/>
      <c r="QGA160" s="937"/>
      <c r="QGB160" s="937"/>
      <c r="QGC160" s="937"/>
      <c r="QGD160" s="937"/>
      <c r="QGE160" s="937"/>
      <c r="QGF160" s="937"/>
      <c r="QGG160" s="937"/>
      <c r="QGH160" s="937"/>
      <c r="QGI160" s="937"/>
      <c r="QGJ160" s="937"/>
      <c r="QGK160" s="937"/>
      <c r="QGL160" s="937"/>
      <c r="QGM160" s="937"/>
      <c r="QGN160" s="937"/>
      <c r="QGO160" s="937"/>
      <c r="QGP160" s="937"/>
      <c r="QGQ160" s="937"/>
      <c r="QGR160" s="937"/>
      <c r="QGS160" s="937"/>
      <c r="QGT160" s="937"/>
      <c r="QGU160" s="937"/>
      <c r="QGV160" s="937"/>
      <c r="QGW160" s="937"/>
      <c r="QGX160" s="937"/>
      <c r="QGY160" s="937"/>
      <c r="QGZ160" s="937"/>
      <c r="QHA160" s="937"/>
      <c r="QHB160" s="937"/>
      <c r="QHC160" s="937"/>
      <c r="QHD160" s="937"/>
      <c r="QHE160" s="937"/>
      <c r="QHF160" s="937"/>
      <c r="QHG160" s="937"/>
      <c r="QHH160" s="937"/>
      <c r="QHI160" s="937"/>
      <c r="QHJ160" s="937"/>
      <c r="QHK160" s="937"/>
      <c r="QHL160" s="937"/>
      <c r="QHM160" s="937"/>
      <c r="QHN160" s="937"/>
      <c r="QHO160" s="937"/>
      <c r="QHP160" s="937"/>
      <c r="QHQ160" s="937"/>
      <c r="QHR160" s="937"/>
      <c r="QHS160" s="937"/>
      <c r="QHT160" s="937"/>
      <c r="QHU160" s="937"/>
      <c r="QHV160" s="937"/>
      <c r="QHW160" s="937"/>
      <c r="QHX160" s="937"/>
      <c r="QHY160" s="937"/>
      <c r="QHZ160" s="937"/>
      <c r="QIA160" s="937"/>
      <c r="QIB160" s="937"/>
      <c r="QIC160" s="937"/>
      <c r="QID160" s="937"/>
      <c r="QIE160" s="937"/>
      <c r="QIF160" s="937"/>
      <c r="QIG160" s="937"/>
      <c r="QIH160" s="937"/>
      <c r="QII160" s="937"/>
      <c r="QIJ160" s="937"/>
      <c r="QIK160" s="937"/>
      <c r="QIL160" s="937"/>
      <c r="QIM160" s="937"/>
      <c r="QIN160" s="937"/>
      <c r="QIO160" s="937"/>
      <c r="QIP160" s="937"/>
      <c r="QIQ160" s="937"/>
      <c r="QIR160" s="937"/>
      <c r="QIS160" s="937"/>
      <c r="QIT160" s="937"/>
      <c r="QIU160" s="937"/>
      <c r="QIV160" s="937"/>
      <c r="QIW160" s="937"/>
      <c r="QIX160" s="937"/>
      <c r="QIY160" s="937"/>
      <c r="QIZ160" s="937"/>
      <c r="QJA160" s="937"/>
      <c r="QJB160" s="937"/>
      <c r="QJC160" s="937"/>
      <c r="QJD160" s="937"/>
      <c r="QJE160" s="937"/>
      <c r="QJF160" s="937"/>
      <c r="QJG160" s="937"/>
      <c r="QJH160" s="937"/>
      <c r="QJI160" s="937"/>
      <c r="QJJ160" s="937"/>
      <c r="QJK160" s="937"/>
      <c r="QJL160" s="937"/>
      <c r="QJM160" s="937"/>
      <c r="QJN160" s="937"/>
      <c r="QJO160" s="937"/>
      <c r="QJP160" s="937"/>
      <c r="QJQ160" s="937"/>
      <c r="QJR160" s="937"/>
      <c r="QJS160" s="937"/>
      <c r="QJT160" s="937"/>
      <c r="QJU160" s="937"/>
      <c r="QJV160" s="937"/>
      <c r="QJW160" s="937"/>
      <c r="QJX160" s="937"/>
      <c r="QJY160" s="937"/>
      <c r="QJZ160" s="937"/>
      <c r="QKA160" s="937"/>
      <c r="QKB160" s="937"/>
      <c r="QKC160" s="937"/>
      <c r="QKD160" s="937"/>
      <c r="QKE160" s="937"/>
      <c r="QKF160" s="937"/>
      <c r="QKG160" s="937"/>
      <c r="QKH160" s="937"/>
      <c r="QKI160" s="937"/>
      <c r="QKJ160" s="937"/>
      <c r="QKK160" s="937"/>
      <c r="QKL160" s="937"/>
      <c r="QKM160" s="937"/>
      <c r="QKN160" s="937"/>
      <c r="QKO160" s="937"/>
      <c r="QKP160" s="937"/>
      <c r="QKQ160" s="937"/>
      <c r="QKR160" s="937"/>
      <c r="QKS160" s="937"/>
      <c r="QKT160" s="937"/>
      <c r="QKU160" s="937"/>
      <c r="QKV160" s="937"/>
      <c r="QKW160" s="937"/>
      <c r="QKX160" s="937"/>
      <c r="QKY160" s="937"/>
      <c r="QKZ160" s="937"/>
      <c r="QLA160" s="937"/>
      <c r="QLB160" s="937"/>
      <c r="QLC160" s="937"/>
      <c r="QLD160" s="937"/>
      <c r="QLE160" s="937"/>
      <c r="QLF160" s="937"/>
      <c r="QLG160" s="937"/>
      <c r="QLH160" s="937"/>
      <c r="QLI160" s="937"/>
      <c r="QLJ160" s="937"/>
      <c r="QLK160" s="937"/>
      <c r="QLL160" s="937"/>
      <c r="QLM160" s="937"/>
      <c r="QLN160" s="937"/>
      <c r="QLO160" s="937"/>
      <c r="QLP160" s="937"/>
      <c r="QLQ160" s="937"/>
      <c r="QLR160" s="937"/>
      <c r="QLS160" s="937"/>
      <c r="QLT160" s="937"/>
      <c r="QLU160" s="937"/>
      <c r="QLV160" s="937"/>
      <c r="QLW160" s="937"/>
      <c r="QLX160" s="937"/>
      <c r="QLY160" s="937"/>
      <c r="QLZ160" s="937"/>
      <c r="QMA160" s="937"/>
      <c r="QMB160" s="937"/>
      <c r="QMC160" s="937"/>
      <c r="QMD160" s="937"/>
      <c r="QME160" s="937"/>
      <c r="QMF160" s="937"/>
      <c r="QMG160" s="937"/>
      <c r="QMH160" s="937"/>
      <c r="QMI160" s="937"/>
      <c r="QMJ160" s="937"/>
      <c r="QMK160" s="937"/>
      <c r="QML160" s="937"/>
      <c r="QMM160" s="937"/>
      <c r="QMN160" s="937"/>
      <c r="QMO160" s="937"/>
      <c r="QMP160" s="937"/>
      <c r="QMQ160" s="937"/>
      <c r="QMR160" s="937"/>
      <c r="QMS160" s="937"/>
      <c r="QMT160" s="937"/>
      <c r="QMU160" s="937"/>
      <c r="QMV160" s="937"/>
      <c r="QMW160" s="937"/>
      <c r="QMX160" s="937"/>
      <c r="QMY160" s="937"/>
      <c r="QMZ160" s="937"/>
      <c r="QNA160" s="937"/>
      <c r="QNB160" s="937"/>
      <c r="QNC160" s="937"/>
      <c r="QND160" s="937"/>
      <c r="QNE160" s="937"/>
      <c r="QNF160" s="937"/>
      <c r="QNG160" s="937"/>
      <c r="QNH160" s="937"/>
      <c r="QNI160" s="937"/>
      <c r="QNJ160" s="937"/>
      <c r="QNK160" s="937"/>
      <c r="QNL160" s="937"/>
      <c r="QNM160" s="937"/>
      <c r="QNN160" s="937"/>
      <c r="QNO160" s="937"/>
      <c r="QNP160" s="937"/>
      <c r="QNQ160" s="937"/>
      <c r="QNR160" s="937"/>
      <c r="QNS160" s="937"/>
      <c r="QNT160" s="937"/>
      <c r="QNU160" s="937"/>
      <c r="QNV160" s="937"/>
      <c r="QNW160" s="937"/>
      <c r="QNX160" s="937"/>
      <c r="QNY160" s="937"/>
      <c r="QNZ160" s="937"/>
      <c r="QOA160" s="937"/>
      <c r="QOB160" s="937"/>
      <c r="QOC160" s="937"/>
      <c r="QOD160" s="937"/>
      <c r="QOE160" s="937"/>
      <c r="QOF160" s="937"/>
      <c r="QOG160" s="937"/>
      <c r="QOH160" s="937"/>
      <c r="QOI160" s="937"/>
      <c r="QOJ160" s="937"/>
      <c r="QOK160" s="937"/>
      <c r="QOL160" s="937"/>
      <c r="QOM160" s="937"/>
      <c r="QON160" s="937"/>
      <c r="QOO160" s="937"/>
      <c r="QOP160" s="937"/>
      <c r="QOQ160" s="937"/>
      <c r="QOR160" s="937"/>
      <c r="QOS160" s="937"/>
      <c r="QOT160" s="937"/>
      <c r="QOU160" s="937"/>
      <c r="QOV160" s="937"/>
      <c r="QOW160" s="937"/>
      <c r="QOX160" s="937"/>
      <c r="QOY160" s="937"/>
      <c r="QOZ160" s="937"/>
      <c r="QPA160" s="937"/>
      <c r="QPB160" s="937"/>
      <c r="QPC160" s="937"/>
      <c r="QPD160" s="937"/>
      <c r="QPE160" s="937"/>
      <c r="QPF160" s="937"/>
      <c r="QPG160" s="937"/>
      <c r="QPH160" s="937"/>
      <c r="QPI160" s="937"/>
      <c r="QPJ160" s="937"/>
      <c r="QPK160" s="937"/>
      <c r="QPL160" s="937"/>
      <c r="QPM160" s="937"/>
      <c r="QPN160" s="937"/>
      <c r="QPO160" s="937"/>
      <c r="QPP160" s="937"/>
      <c r="QPQ160" s="937"/>
      <c r="QPR160" s="937"/>
      <c r="QPS160" s="937"/>
      <c r="QPT160" s="937"/>
      <c r="QPU160" s="937"/>
      <c r="QPV160" s="937"/>
      <c r="QPW160" s="937"/>
      <c r="QPX160" s="937"/>
      <c r="QPY160" s="937"/>
      <c r="QPZ160" s="937"/>
      <c r="QQA160" s="937"/>
      <c r="QQB160" s="937"/>
      <c r="QQC160" s="937"/>
      <c r="QQD160" s="937"/>
      <c r="QQE160" s="937"/>
      <c r="QQF160" s="937"/>
      <c r="QQG160" s="937"/>
      <c r="QQH160" s="937"/>
      <c r="QQI160" s="937"/>
      <c r="QQJ160" s="937"/>
      <c r="QQK160" s="937"/>
      <c r="QQL160" s="937"/>
      <c r="QQM160" s="937"/>
      <c r="QQN160" s="937"/>
      <c r="QQO160" s="937"/>
      <c r="QQP160" s="937"/>
      <c r="QQQ160" s="937"/>
      <c r="QQR160" s="937"/>
      <c r="QQS160" s="937"/>
      <c r="QQT160" s="937"/>
      <c r="QQU160" s="937"/>
      <c r="QQV160" s="937"/>
      <c r="QQW160" s="937"/>
      <c r="QQX160" s="937"/>
      <c r="QQY160" s="937"/>
      <c r="QQZ160" s="937"/>
      <c r="QRA160" s="937"/>
      <c r="QRB160" s="937"/>
      <c r="QRC160" s="937"/>
      <c r="QRD160" s="937"/>
      <c r="QRE160" s="937"/>
      <c r="QRF160" s="937"/>
      <c r="QRG160" s="937"/>
      <c r="QRH160" s="937"/>
      <c r="QRI160" s="937"/>
      <c r="QRJ160" s="937"/>
      <c r="QRK160" s="937"/>
      <c r="QRL160" s="937"/>
      <c r="QRM160" s="937"/>
      <c r="QRN160" s="937"/>
      <c r="QRO160" s="937"/>
      <c r="QRP160" s="937"/>
      <c r="QRQ160" s="937"/>
      <c r="QRR160" s="937"/>
      <c r="QRS160" s="937"/>
      <c r="QRT160" s="937"/>
      <c r="QRU160" s="937"/>
      <c r="QRV160" s="937"/>
      <c r="QRW160" s="937"/>
      <c r="QRX160" s="937"/>
      <c r="QRY160" s="937"/>
      <c r="QRZ160" s="937"/>
      <c r="QSA160" s="937"/>
      <c r="QSB160" s="937"/>
      <c r="QSC160" s="937"/>
      <c r="QSD160" s="937"/>
      <c r="QSE160" s="937"/>
      <c r="QSF160" s="937"/>
      <c r="QSG160" s="937"/>
      <c r="QSH160" s="937"/>
      <c r="QSI160" s="937"/>
      <c r="QSJ160" s="937"/>
      <c r="QSK160" s="937"/>
      <c r="QSL160" s="937"/>
      <c r="QSM160" s="937"/>
      <c r="QSN160" s="937"/>
      <c r="QSO160" s="937"/>
      <c r="QSP160" s="937"/>
      <c r="QSQ160" s="937"/>
      <c r="QSR160" s="937"/>
      <c r="QSS160" s="937"/>
      <c r="QST160" s="937"/>
      <c r="QSU160" s="937"/>
      <c r="QSV160" s="937"/>
      <c r="QSW160" s="937"/>
      <c r="QSX160" s="937"/>
      <c r="QSY160" s="937"/>
      <c r="QSZ160" s="937"/>
      <c r="QTA160" s="937"/>
      <c r="QTB160" s="937"/>
      <c r="QTC160" s="937"/>
      <c r="QTD160" s="937"/>
      <c r="QTE160" s="937"/>
      <c r="QTF160" s="937"/>
      <c r="QTG160" s="937"/>
      <c r="QTH160" s="937"/>
      <c r="QTI160" s="937"/>
      <c r="QTJ160" s="937"/>
      <c r="QTK160" s="937"/>
      <c r="QTL160" s="937"/>
      <c r="QTM160" s="937"/>
      <c r="QTN160" s="937"/>
      <c r="QTO160" s="937"/>
      <c r="QTP160" s="937"/>
      <c r="QTQ160" s="937"/>
      <c r="QTR160" s="937"/>
      <c r="QTS160" s="937"/>
      <c r="QTT160" s="937"/>
      <c r="QTU160" s="937"/>
      <c r="QTV160" s="937"/>
      <c r="QTW160" s="937"/>
      <c r="QTX160" s="937"/>
      <c r="QTY160" s="937"/>
      <c r="QTZ160" s="937"/>
      <c r="QUA160" s="937"/>
      <c r="QUB160" s="937"/>
      <c r="QUC160" s="937"/>
      <c r="QUD160" s="937"/>
      <c r="QUE160" s="937"/>
      <c r="QUF160" s="937"/>
      <c r="QUG160" s="937"/>
      <c r="QUH160" s="937"/>
      <c r="QUI160" s="937"/>
      <c r="QUJ160" s="937"/>
      <c r="QUK160" s="937"/>
      <c r="QUL160" s="937"/>
      <c r="QUM160" s="937"/>
      <c r="QUN160" s="937"/>
      <c r="QUO160" s="937"/>
      <c r="QUP160" s="937"/>
      <c r="QUQ160" s="937"/>
      <c r="QUR160" s="937"/>
      <c r="QUS160" s="937"/>
      <c r="QUT160" s="937"/>
      <c r="QUU160" s="937"/>
      <c r="QUV160" s="937"/>
      <c r="QUW160" s="937"/>
      <c r="QUX160" s="937"/>
      <c r="QUY160" s="937"/>
      <c r="QUZ160" s="937"/>
      <c r="QVA160" s="937"/>
      <c r="QVB160" s="937"/>
      <c r="QVC160" s="937"/>
      <c r="QVD160" s="937"/>
      <c r="QVE160" s="937"/>
      <c r="QVF160" s="937"/>
      <c r="QVG160" s="937"/>
      <c r="QVH160" s="937"/>
      <c r="QVI160" s="937"/>
      <c r="QVJ160" s="937"/>
      <c r="QVK160" s="937"/>
      <c r="QVL160" s="937"/>
      <c r="QVM160" s="937"/>
      <c r="QVN160" s="937"/>
      <c r="QVO160" s="937"/>
      <c r="QVP160" s="937"/>
      <c r="QVQ160" s="937"/>
      <c r="QVR160" s="937"/>
      <c r="QVS160" s="937"/>
      <c r="QVT160" s="937"/>
      <c r="QVU160" s="937"/>
      <c r="QVV160" s="937"/>
      <c r="QVW160" s="937"/>
      <c r="QVX160" s="937"/>
      <c r="QVY160" s="937"/>
      <c r="QVZ160" s="937"/>
      <c r="QWA160" s="937"/>
      <c r="QWB160" s="937"/>
      <c r="QWC160" s="937"/>
      <c r="QWD160" s="937"/>
      <c r="QWE160" s="937"/>
      <c r="QWF160" s="937"/>
      <c r="QWG160" s="937"/>
      <c r="QWH160" s="937"/>
      <c r="QWI160" s="937"/>
      <c r="QWJ160" s="937"/>
      <c r="QWK160" s="937"/>
      <c r="QWL160" s="937"/>
      <c r="QWM160" s="937"/>
      <c r="QWN160" s="937"/>
      <c r="QWO160" s="937"/>
      <c r="QWP160" s="937"/>
      <c r="QWQ160" s="937"/>
      <c r="QWR160" s="937"/>
      <c r="QWS160" s="937"/>
      <c r="QWT160" s="937"/>
      <c r="QWU160" s="937"/>
      <c r="QWV160" s="937"/>
      <c r="QWW160" s="937"/>
      <c r="QWX160" s="937"/>
      <c r="QWY160" s="937"/>
      <c r="QWZ160" s="937"/>
      <c r="QXA160" s="937"/>
      <c r="QXB160" s="937"/>
      <c r="QXC160" s="937"/>
      <c r="QXD160" s="937"/>
      <c r="QXE160" s="937"/>
      <c r="QXF160" s="937"/>
      <c r="QXG160" s="937"/>
      <c r="QXH160" s="937"/>
      <c r="QXI160" s="937"/>
      <c r="QXJ160" s="937"/>
      <c r="QXK160" s="937"/>
      <c r="QXL160" s="937"/>
      <c r="QXM160" s="937"/>
      <c r="QXN160" s="937"/>
      <c r="QXO160" s="937"/>
      <c r="QXP160" s="937"/>
      <c r="QXQ160" s="937"/>
      <c r="QXR160" s="937"/>
      <c r="QXS160" s="937"/>
      <c r="QXT160" s="937"/>
      <c r="QXU160" s="937"/>
      <c r="QXV160" s="937"/>
      <c r="QXW160" s="937"/>
      <c r="QXX160" s="937"/>
      <c r="QXY160" s="937"/>
      <c r="QXZ160" s="937"/>
      <c r="QYA160" s="937"/>
      <c r="QYB160" s="937"/>
      <c r="QYC160" s="937"/>
      <c r="QYD160" s="937"/>
      <c r="QYE160" s="937"/>
      <c r="QYF160" s="937"/>
      <c r="QYG160" s="937"/>
      <c r="QYH160" s="937"/>
      <c r="QYI160" s="937"/>
      <c r="QYJ160" s="937"/>
      <c r="QYK160" s="937"/>
      <c r="QYL160" s="937"/>
      <c r="QYM160" s="937"/>
      <c r="QYN160" s="937"/>
      <c r="QYO160" s="937"/>
      <c r="QYP160" s="937"/>
      <c r="QYQ160" s="937"/>
      <c r="QYR160" s="937"/>
      <c r="QYS160" s="937"/>
      <c r="QYT160" s="937"/>
      <c r="QYU160" s="937"/>
      <c r="QYV160" s="937"/>
      <c r="QYW160" s="937"/>
      <c r="QYX160" s="937"/>
      <c r="QYY160" s="937"/>
      <c r="QYZ160" s="937"/>
      <c r="QZA160" s="937"/>
      <c r="QZB160" s="937"/>
      <c r="QZC160" s="937"/>
      <c r="QZD160" s="937"/>
      <c r="QZE160" s="937"/>
      <c r="QZF160" s="937"/>
      <c r="QZG160" s="937"/>
      <c r="QZH160" s="937"/>
      <c r="QZI160" s="937"/>
      <c r="QZJ160" s="937"/>
      <c r="QZK160" s="937"/>
      <c r="QZL160" s="937"/>
      <c r="QZM160" s="937"/>
      <c r="QZN160" s="937"/>
      <c r="QZO160" s="937"/>
      <c r="QZP160" s="937"/>
      <c r="QZQ160" s="937"/>
      <c r="QZR160" s="937"/>
      <c r="QZS160" s="937"/>
      <c r="QZT160" s="937"/>
      <c r="QZU160" s="937"/>
      <c r="QZV160" s="937"/>
      <c r="QZW160" s="937"/>
      <c r="QZX160" s="937"/>
      <c r="QZY160" s="937"/>
      <c r="QZZ160" s="937"/>
      <c r="RAA160" s="937"/>
      <c r="RAB160" s="937"/>
      <c r="RAC160" s="937"/>
      <c r="RAD160" s="937"/>
      <c r="RAE160" s="937"/>
      <c r="RAF160" s="937"/>
      <c r="RAG160" s="937"/>
      <c r="RAH160" s="937"/>
      <c r="RAI160" s="937"/>
      <c r="RAJ160" s="937"/>
      <c r="RAK160" s="937"/>
      <c r="RAL160" s="937"/>
      <c r="RAM160" s="937"/>
      <c r="RAN160" s="937"/>
      <c r="RAO160" s="937"/>
      <c r="RAP160" s="937"/>
      <c r="RAQ160" s="937"/>
      <c r="RAR160" s="937"/>
      <c r="RAS160" s="937"/>
      <c r="RAT160" s="937"/>
      <c r="RAU160" s="937"/>
      <c r="RAV160" s="937"/>
      <c r="RAW160" s="937"/>
      <c r="RAX160" s="937"/>
      <c r="RAY160" s="937"/>
      <c r="RAZ160" s="937"/>
      <c r="RBA160" s="937"/>
      <c r="RBB160" s="937"/>
      <c r="RBC160" s="937"/>
      <c r="RBD160" s="937"/>
      <c r="RBE160" s="937"/>
      <c r="RBF160" s="937"/>
      <c r="RBG160" s="937"/>
      <c r="RBH160" s="937"/>
      <c r="RBI160" s="937"/>
      <c r="RBJ160" s="937"/>
      <c r="RBK160" s="937"/>
      <c r="RBL160" s="937"/>
      <c r="RBM160" s="937"/>
      <c r="RBN160" s="937"/>
      <c r="RBO160" s="937"/>
      <c r="RBP160" s="937"/>
      <c r="RBQ160" s="937"/>
      <c r="RBR160" s="937"/>
      <c r="RBS160" s="937"/>
      <c r="RBT160" s="937"/>
      <c r="RBU160" s="937"/>
      <c r="RBV160" s="937"/>
      <c r="RBW160" s="937"/>
      <c r="RBX160" s="937"/>
      <c r="RBY160" s="937"/>
      <c r="RBZ160" s="937"/>
      <c r="RCA160" s="937"/>
      <c r="RCB160" s="937"/>
      <c r="RCC160" s="937"/>
      <c r="RCD160" s="937"/>
      <c r="RCE160" s="937"/>
      <c r="RCF160" s="937"/>
      <c r="RCG160" s="937"/>
      <c r="RCH160" s="937"/>
      <c r="RCI160" s="937"/>
      <c r="RCJ160" s="937"/>
      <c r="RCK160" s="937"/>
      <c r="RCL160" s="937"/>
      <c r="RCM160" s="937"/>
      <c r="RCN160" s="937"/>
      <c r="RCO160" s="937"/>
      <c r="RCP160" s="937"/>
      <c r="RCQ160" s="937"/>
      <c r="RCR160" s="937"/>
      <c r="RCS160" s="937"/>
      <c r="RCT160" s="937"/>
      <c r="RCU160" s="937"/>
      <c r="RCV160" s="937"/>
      <c r="RCW160" s="937"/>
      <c r="RCX160" s="937"/>
      <c r="RCY160" s="937"/>
      <c r="RCZ160" s="937"/>
      <c r="RDA160" s="937"/>
      <c r="RDB160" s="937"/>
      <c r="RDC160" s="937"/>
      <c r="RDD160" s="937"/>
      <c r="RDE160" s="937"/>
      <c r="RDF160" s="937"/>
      <c r="RDG160" s="937"/>
      <c r="RDH160" s="937"/>
      <c r="RDI160" s="937"/>
      <c r="RDJ160" s="937"/>
      <c r="RDK160" s="937"/>
      <c r="RDL160" s="937"/>
      <c r="RDM160" s="937"/>
      <c r="RDN160" s="937"/>
      <c r="RDO160" s="937"/>
      <c r="RDP160" s="937"/>
      <c r="RDQ160" s="937"/>
      <c r="RDR160" s="937"/>
      <c r="RDS160" s="937"/>
      <c r="RDT160" s="937"/>
      <c r="RDU160" s="937"/>
      <c r="RDV160" s="937"/>
      <c r="RDW160" s="937"/>
      <c r="RDX160" s="937"/>
      <c r="RDY160" s="937"/>
      <c r="RDZ160" s="937"/>
      <c r="REA160" s="937"/>
      <c r="REB160" s="937"/>
      <c r="REC160" s="937"/>
      <c r="RED160" s="937"/>
      <c r="REE160" s="937"/>
      <c r="REF160" s="937"/>
      <c r="REG160" s="937"/>
      <c r="REH160" s="937"/>
      <c r="REI160" s="937"/>
      <c r="REJ160" s="937"/>
      <c r="REK160" s="937"/>
      <c r="REL160" s="937"/>
      <c r="REM160" s="937"/>
      <c r="REN160" s="937"/>
      <c r="REO160" s="937"/>
      <c r="REP160" s="937"/>
      <c r="REQ160" s="937"/>
      <c r="RER160" s="937"/>
      <c r="RES160" s="937"/>
      <c r="RET160" s="937"/>
      <c r="REU160" s="937"/>
      <c r="REV160" s="937"/>
      <c r="REW160" s="937"/>
      <c r="REX160" s="937"/>
      <c r="REY160" s="937"/>
      <c r="REZ160" s="937"/>
      <c r="RFA160" s="937"/>
      <c r="RFB160" s="937"/>
      <c r="RFC160" s="937"/>
      <c r="RFD160" s="937"/>
      <c r="RFE160" s="937"/>
      <c r="RFF160" s="937"/>
      <c r="RFG160" s="937"/>
      <c r="RFH160" s="937"/>
      <c r="RFI160" s="937"/>
      <c r="RFJ160" s="937"/>
      <c r="RFK160" s="937"/>
      <c r="RFL160" s="937"/>
      <c r="RFM160" s="937"/>
      <c r="RFN160" s="937"/>
      <c r="RFO160" s="937"/>
      <c r="RFP160" s="937"/>
      <c r="RFQ160" s="937"/>
      <c r="RFR160" s="937"/>
      <c r="RFS160" s="937"/>
      <c r="RFT160" s="937"/>
      <c r="RFU160" s="937"/>
      <c r="RFV160" s="937"/>
      <c r="RFW160" s="937"/>
      <c r="RFX160" s="937"/>
      <c r="RFY160" s="937"/>
      <c r="RFZ160" s="937"/>
      <c r="RGA160" s="937"/>
      <c r="RGB160" s="937"/>
      <c r="RGC160" s="937"/>
      <c r="RGD160" s="937"/>
      <c r="RGE160" s="937"/>
      <c r="RGF160" s="937"/>
      <c r="RGG160" s="937"/>
      <c r="RGH160" s="937"/>
      <c r="RGI160" s="937"/>
      <c r="RGJ160" s="937"/>
      <c r="RGK160" s="937"/>
      <c r="RGL160" s="937"/>
      <c r="RGM160" s="937"/>
      <c r="RGN160" s="937"/>
      <c r="RGO160" s="937"/>
      <c r="RGP160" s="937"/>
      <c r="RGQ160" s="937"/>
      <c r="RGR160" s="937"/>
      <c r="RGS160" s="937"/>
      <c r="RGT160" s="937"/>
      <c r="RGU160" s="937"/>
      <c r="RGV160" s="937"/>
      <c r="RGW160" s="937"/>
      <c r="RGX160" s="937"/>
      <c r="RGY160" s="937"/>
      <c r="RGZ160" s="937"/>
      <c r="RHA160" s="937"/>
      <c r="RHB160" s="937"/>
      <c r="RHC160" s="937"/>
      <c r="RHD160" s="937"/>
      <c r="RHE160" s="937"/>
      <c r="RHF160" s="937"/>
      <c r="RHG160" s="937"/>
      <c r="RHH160" s="937"/>
      <c r="RHI160" s="937"/>
      <c r="RHJ160" s="937"/>
      <c r="RHK160" s="937"/>
      <c r="RHL160" s="937"/>
      <c r="RHM160" s="937"/>
      <c r="RHN160" s="937"/>
      <c r="RHO160" s="937"/>
      <c r="RHP160" s="937"/>
      <c r="RHQ160" s="937"/>
      <c r="RHR160" s="937"/>
      <c r="RHS160" s="937"/>
      <c r="RHT160" s="937"/>
      <c r="RHU160" s="937"/>
      <c r="RHV160" s="937"/>
      <c r="RHW160" s="937"/>
      <c r="RHX160" s="937"/>
      <c r="RHY160" s="937"/>
      <c r="RHZ160" s="937"/>
      <c r="RIA160" s="937"/>
      <c r="RIB160" s="937"/>
      <c r="RIC160" s="937"/>
      <c r="RID160" s="937"/>
      <c r="RIE160" s="937"/>
      <c r="RIF160" s="937"/>
      <c r="RIG160" s="937"/>
      <c r="RIH160" s="937"/>
      <c r="RII160" s="937"/>
      <c r="RIJ160" s="937"/>
      <c r="RIK160" s="937"/>
      <c r="RIL160" s="937"/>
      <c r="RIM160" s="937"/>
      <c r="RIN160" s="937"/>
      <c r="RIO160" s="937"/>
      <c r="RIP160" s="937"/>
      <c r="RIQ160" s="937"/>
      <c r="RIR160" s="937"/>
      <c r="RIS160" s="937"/>
      <c r="RIT160" s="937"/>
      <c r="RIU160" s="937"/>
      <c r="RIV160" s="937"/>
      <c r="RIW160" s="937"/>
      <c r="RIX160" s="937"/>
      <c r="RIY160" s="937"/>
      <c r="RIZ160" s="937"/>
      <c r="RJA160" s="937"/>
      <c r="RJB160" s="937"/>
      <c r="RJC160" s="937"/>
      <c r="RJD160" s="937"/>
      <c r="RJE160" s="937"/>
      <c r="RJF160" s="937"/>
      <c r="RJG160" s="937"/>
      <c r="RJH160" s="937"/>
      <c r="RJI160" s="937"/>
      <c r="RJJ160" s="937"/>
      <c r="RJK160" s="937"/>
      <c r="RJL160" s="937"/>
      <c r="RJM160" s="937"/>
      <c r="RJN160" s="937"/>
      <c r="RJO160" s="937"/>
      <c r="RJP160" s="937"/>
      <c r="RJQ160" s="937"/>
      <c r="RJR160" s="937"/>
      <c r="RJS160" s="937"/>
      <c r="RJT160" s="937"/>
      <c r="RJU160" s="937"/>
      <c r="RJV160" s="937"/>
      <c r="RJW160" s="937"/>
      <c r="RJX160" s="937"/>
      <c r="RJY160" s="937"/>
      <c r="RJZ160" s="937"/>
      <c r="RKA160" s="937"/>
      <c r="RKB160" s="937"/>
      <c r="RKC160" s="937"/>
      <c r="RKD160" s="937"/>
      <c r="RKE160" s="937"/>
      <c r="RKF160" s="937"/>
      <c r="RKG160" s="937"/>
      <c r="RKH160" s="937"/>
      <c r="RKI160" s="937"/>
      <c r="RKJ160" s="937"/>
      <c r="RKK160" s="937"/>
      <c r="RKL160" s="937"/>
      <c r="RKM160" s="937"/>
      <c r="RKN160" s="937"/>
      <c r="RKO160" s="937"/>
      <c r="RKP160" s="937"/>
      <c r="RKQ160" s="937"/>
      <c r="RKR160" s="937"/>
      <c r="RKS160" s="937"/>
      <c r="RKT160" s="937"/>
      <c r="RKU160" s="937"/>
      <c r="RKV160" s="937"/>
      <c r="RKW160" s="937"/>
      <c r="RKX160" s="937"/>
      <c r="RKY160" s="937"/>
      <c r="RKZ160" s="937"/>
      <c r="RLA160" s="937"/>
      <c r="RLB160" s="937"/>
      <c r="RLC160" s="937"/>
      <c r="RLD160" s="937"/>
      <c r="RLE160" s="937"/>
      <c r="RLF160" s="937"/>
      <c r="RLG160" s="937"/>
      <c r="RLH160" s="937"/>
      <c r="RLI160" s="937"/>
      <c r="RLJ160" s="937"/>
      <c r="RLK160" s="937"/>
      <c r="RLL160" s="937"/>
      <c r="RLM160" s="937"/>
      <c r="RLN160" s="937"/>
      <c r="RLO160" s="937"/>
      <c r="RLP160" s="937"/>
      <c r="RLQ160" s="937"/>
      <c r="RLR160" s="937"/>
      <c r="RLS160" s="937"/>
      <c r="RLT160" s="937"/>
      <c r="RLU160" s="937"/>
      <c r="RLV160" s="937"/>
      <c r="RLW160" s="937"/>
      <c r="RLX160" s="937"/>
      <c r="RLY160" s="937"/>
      <c r="RLZ160" s="937"/>
      <c r="RMA160" s="937"/>
      <c r="RMB160" s="937"/>
      <c r="RMC160" s="937"/>
      <c r="RMD160" s="937"/>
      <c r="RME160" s="937"/>
      <c r="RMF160" s="937"/>
      <c r="RMG160" s="937"/>
      <c r="RMH160" s="937"/>
      <c r="RMI160" s="937"/>
      <c r="RMJ160" s="937"/>
      <c r="RMK160" s="937"/>
      <c r="RML160" s="937"/>
      <c r="RMM160" s="937"/>
      <c r="RMN160" s="937"/>
      <c r="RMO160" s="937"/>
      <c r="RMP160" s="937"/>
      <c r="RMQ160" s="937"/>
      <c r="RMR160" s="937"/>
      <c r="RMS160" s="937"/>
      <c r="RMT160" s="937"/>
      <c r="RMU160" s="937"/>
      <c r="RMV160" s="937"/>
      <c r="RMW160" s="937"/>
      <c r="RMX160" s="937"/>
      <c r="RMY160" s="937"/>
      <c r="RMZ160" s="937"/>
      <c r="RNA160" s="937"/>
      <c r="RNB160" s="937"/>
      <c r="RNC160" s="937"/>
      <c r="RND160" s="937"/>
      <c r="RNE160" s="937"/>
      <c r="RNF160" s="937"/>
      <c r="RNG160" s="937"/>
      <c r="RNH160" s="937"/>
      <c r="RNI160" s="937"/>
      <c r="RNJ160" s="937"/>
      <c r="RNK160" s="937"/>
      <c r="RNL160" s="937"/>
      <c r="RNM160" s="937"/>
      <c r="RNN160" s="937"/>
      <c r="RNO160" s="937"/>
      <c r="RNP160" s="937"/>
      <c r="RNQ160" s="937"/>
      <c r="RNR160" s="937"/>
      <c r="RNS160" s="937"/>
      <c r="RNT160" s="937"/>
      <c r="RNU160" s="937"/>
      <c r="RNV160" s="937"/>
      <c r="RNW160" s="937"/>
      <c r="RNX160" s="937"/>
      <c r="RNY160" s="937"/>
      <c r="RNZ160" s="937"/>
      <c r="ROA160" s="937"/>
      <c r="ROB160" s="937"/>
      <c r="ROC160" s="937"/>
      <c r="ROD160" s="937"/>
      <c r="ROE160" s="937"/>
      <c r="ROF160" s="937"/>
      <c r="ROG160" s="937"/>
      <c r="ROH160" s="937"/>
      <c r="ROI160" s="937"/>
      <c r="ROJ160" s="937"/>
      <c r="ROK160" s="937"/>
      <c r="ROL160" s="937"/>
      <c r="ROM160" s="937"/>
      <c r="RON160" s="937"/>
      <c r="ROO160" s="937"/>
      <c r="ROP160" s="937"/>
      <c r="ROQ160" s="937"/>
      <c r="ROR160" s="937"/>
      <c r="ROS160" s="937"/>
      <c r="ROT160" s="937"/>
      <c r="ROU160" s="937"/>
      <c r="ROV160" s="937"/>
      <c r="ROW160" s="937"/>
      <c r="ROX160" s="937"/>
      <c r="ROY160" s="937"/>
      <c r="ROZ160" s="937"/>
      <c r="RPA160" s="937"/>
      <c r="RPB160" s="937"/>
      <c r="RPC160" s="937"/>
      <c r="RPD160" s="937"/>
      <c r="RPE160" s="937"/>
      <c r="RPF160" s="937"/>
      <c r="RPG160" s="937"/>
      <c r="RPH160" s="937"/>
      <c r="RPI160" s="937"/>
      <c r="RPJ160" s="937"/>
      <c r="RPK160" s="937"/>
      <c r="RPL160" s="937"/>
      <c r="RPM160" s="937"/>
      <c r="RPN160" s="937"/>
      <c r="RPO160" s="937"/>
      <c r="RPP160" s="937"/>
      <c r="RPQ160" s="937"/>
      <c r="RPR160" s="937"/>
      <c r="RPS160" s="937"/>
      <c r="RPT160" s="937"/>
      <c r="RPU160" s="937"/>
      <c r="RPV160" s="937"/>
      <c r="RPW160" s="937"/>
      <c r="RPX160" s="937"/>
      <c r="RPY160" s="937"/>
      <c r="RPZ160" s="937"/>
      <c r="RQA160" s="937"/>
      <c r="RQB160" s="937"/>
      <c r="RQC160" s="937"/>
      <c r="RQD160" s="937"/>
      <c r="RQE160" s="937"/>
      <c r="RQF160" s="937"/>
      <c r="RQG160" s="937"/>
      <c r="RQH160" s="937"/>
      <c r="RQI160" s="937"/>
      <c r="RQJ160" s="937"/>
      <c r="RQK160" s="937"/>
      <c r="RQL160" s="937"/>
      <c r="RQM160" s="937"/>
      <c r="RQN160" s="937"/>
      <c r="RQO160" s="937"/>
      <c r="RQP160" s="937"/>
      <c r="RQQ160" s="937"/>
      <c r="RQR160" s="937"/>
      <c r="RQS160" s="937"/>
      <c r="RQT160" s="937"/>
      <c r="RQU160" s="937"/>
      <c r="RQV160" s="937"/>
      <c r="RQW160" s="937"/>
      <c r="RQX160" s="937"/>
      <c r="RQY160" s="937"/>
      <c r="RQZ160" s="937"/>
      <c r="RRA160" s="937"/>
      <c r="RRB160" s="937"/>
      <c r="RRC160" s="937"/>
      <c r="RRD160" s="937"/>
      <c r="RRE160" s="937"/>
      <c r="RRF160" s="937"/>
      <c r="RRG160" s="937"/>
      <c r="RRH160" s="937"/>
      <c r="RRI160" s="937"/>
      <c r="RRJ160" s="937"/>
      <c r="RRK160" s="937"/>
      <c r="RRL160" s="937"/>
      <c r="RRM160" s="937"/>
      <c r="RRN160" s="937"/>
      <c r="RRO160" s="937"/>
      <c r="RRP160" s="937"/>
      <c r="RRQ160" s="937"/>
      <c r="RRR160" s="937"/>
      <c r="RRS160" s="937"/>
      <c r="RRT160" s="937"/>
      <c r="RRU160" s="937"/>
      <c r="RRV160" s="937"/>
      <c r="RRW160" s="937"/>
      <c r="RRX160" s="937"/>
      <c r="RRY160" s="937"/>
      <c r="RRZ160" s="937"/>
      <c r="RSA160" s="937"/>
      <c r="RSB160" s="937"/>
      <c r="RSC160" s="937"/>
      <c r="RSD160" s="937"/>
      <c r="RSE160" s="937"/>
      <c r="RSF160" s="937"/>
      <c r="RSG160" s="937"/>
      <c r="RSH160" s="937"/>
      <c r="RSI160" s="937"/>
      <c r="RSJ160" s="937"/>
      <c r="RSK160" s="937"/>
      <c r="RSL160" s="937"/>
      <c r="RSM160" s="937"/>
      <c r="RSN160" s="937"/>
      <c r="RSO160" s="937"/>
      <c r="RSP160" s="937"/>
      <c r="RSQ160" s="937"/>
      <c r="RSR160" s="937"/>
      <c r="RSS160" s="937"/>
      <c r="RST160" s="937"/>
      <c r="RSU160" s="937"/>
      <c r="RSV160" s="937"/>
      <c r="RSW160" s="937"/>
      <c r="RSX160" s="937"/>
      <c r="RSY160" s="937"/>
      <c r="RSZ160" s="937"/>
      <c r="RTA160" s="937"/>
      <c r="RTB160" s="937"/>
      <c r="RTC160" s="937"/>
      <c r="RTD160" s="937"/>
      <c r="RTE160" s="937"/>
      <c r="RTF160" s="937"/>
      <c r="RTG160" s="937"/>
      <c r="RTH160" s="937"/>
      <c r="RTI160" s="937"/>
      <c r="RTJ160" s="937"/>
      <c r="RTK160" s="937"/>
      <c r="RTL160" s="937"/>
      <c r="RTM160" s="937"/>
      <c r="RTN160" s="937"/>
      <c r="RTO160" s="937"/>
      <c r="RTP160" s="937"/>
      <c r="RTQ160" s="937"/>
      <c r="RTR160" s="937"/>
      <c r="RTS160" s="937"/>
      <c r="RTT160" s="937"/>
      <c r="RTU160" s="937"/>
      <c r="RTV160" s="937"/>
      <c r="RTW160" s="937"/>
      <c r="RTX160" s="937"/>
      <c r="RTY160" s="937"/>
      <c r="RTZ160" s="937"/>
      <c r="RUA160" s="937"/>
      <c r="RUB160" s="937"/>
      <c r="RUC160" s="937"/>
      <c r="RUD160" s="937"/>
      <c r="RUE160" s="937"/>
      <c r="RUF160" s="937"/>
      <c r="RUG160" s="937"/>
      <c r="RUH160" s="937"/>
      <c r="RUI160" s="937"/>
      <c r="RUJ160" s="937"/>
      <c r="RUK160" s="937"/>
      <c r="RUL160" s="937"/>
      <c r="RUM160" s="937"/>
      <c r="RUN160" s="937"/>
      <c r="RUO160" s="937"/>
      <c r="RUP160" s="937"/>
      <c r="RUQ160" s="937"/>
      <c r="RUR160" s="937"/>
      <c r="RUS160" s="937"/>
      <c r="RUT160" s="937"/>
      <c r="RUU160" s="937"/>
      <c r="RUV160" s="937"/>
      <c r="RUW160" s="937"/>
      <c r="RUX160" s="937"/>
      <c r="RUY160" s="937"/>
      <c r="RUZ160" s="937"/>
      <c r="RVA160" s="937"/>
      <c r="RVB160" s="937"/>
      <c r="RVC160" s="937"/>
      <c r="RVD160" s="937"/>
      <c r="RVE160" s="937"/>
      <c r="RVF160" s="937"/>
      <c r="RVG160" s="937"/>
      <c r="RVH160" s="937"/>
      <c r="RVI160" s="937"/>
      <c r="RVJ160" s="937"/>
      <c r="RVK160" s="937"/>
      <c r="RVL160" s="937"/>
      <c r="RVM160" s="937"/>
      <c r="RVN160" s="937"/>
      <c r="RVO160" s="937"/>
      <c r="RVP160" s="937"/>
      <c r="RVQ160" s="937"/>
      <c r="RVR160" s="937"/>
      <c r="RVS160" s="937"/>
      <c r="RVT160" s="937"/>
      <c r="RVU160" s="937"/>
      <c r="RVV160" s="937"/>
      <c r="RVW160" s="937"/>
      <c r="RVX160" s="937"/>
      <c r="RVY160" s="937"/>
      <c r="RVZ160" s="937"/>
      <c r="RWA160" s="937"/>
      <c r="RWB160" s="937"/>
      <c r="RWC160" s="937"/>
      <c r="RWD160" s="937"/>
      <c r="RWE160" s="937"/>
      <c r="RWF160" s="937"/>
      <c r="RWG160" s="937"/>
      <c r="RWH160" s="937"/>
      <c r="RWI160" s="937"/>
      <c r="RWJ160" s="937"/>
      <c r="RWK160" s="937"/>
      <c r="RWL160" s="937"/>
      <c r="RWM160" s="937"/>
      <c r="RWN160" s="937"/>
      <c r="RWO160" s="937"/>
      <c r="RWP160" s="937"/>
      <c r="RWQ160" s="937"/>
      <c r="RWR160" s="937"/>
      <c r="RWS160" s="937"/>
      <c r="RWT160" s="937"/>
      <c r="RWU160" s="937"/>
      <c r="RWV160" s="937"/>
      <c r="RWW160" s="937"/>
      <c r="RWX160" s="937"/>
      <c r="RWY160" s="937"/>
      <c r="RWZ160" s="937"/>
      <c r="RXA160" s="937"/>
      <c r="RXB160" s="937"/>
      <c r="RXC160" s="937"/>
      <c r="RXD160" s="937"/>
      <c r="RXE160" s="937"/>
      <c r="RXF160" s="937"/>
      <c r="RXG160" s="937"/>
      <c r="RXH160" s="937"/>
      <c r="RXI160" s="937"/>
      <c r="RXJ160" s="937"/>
      <c r="RXK160" s="937"/>
      <c r="RXL160" s="937"/>
      <c r="RXM160" s="937"/>
      <c r="RXN160" s="937"/>
      <c r="RXO160" s="937"/>
      <c r="RXP160" s="937"/>
      <c r="RXQ160" s="937"/>
      <c r="RXR160" s="937"/>
      <c r="RXS160" s="937"/>
      <c r="RXT160" s="937"/>
      <c r="RXU160" s="937"/>
      <c r="RXV160" s="937"/>
      <c r="RXW160" s="937"/>
      <c r="RXX160" s="937"/>
      <c r="RXY160" s="937"/>
      <c r="RXZ160" s="937"/>
      <c r="RYA160" s="937"/>
      <c r="RYB160" s="937"/>
      <c r="RYC160" s="937"/>
      <c r="RYD160" s="937"/>
      <c r="RYE160" s="937"/>
      <c r="RYF160" s="937"/>
      <c r="RYG160" s="937"/>
      <c r="RYH160" s="937"/>
      <c r="RYI160" s="937"/>
      <c r="RYJ160" s="937"/>
      <c r="RYK160" s="937"/>
      <c r="RYL160" s="937"/>
      <c r="RYM160" s="937"/>
      <c r="RYN160" s="937"/>
      <c r="RYO160" s="937"/>
      <c r="RYP160" s="937"/>
      <c r="RYQ160" s="937"/>
      <c r="RYR160" s="937"/>
      <c r="RYS160" s="937"/>
      <c r="RYT160" s="937"/>
      <c r="RYU160" s="937"/>
      <c r="RYV160" s="937"/>
      <c r="RYW160" s="937"/>
      <c r="RYX160" s="937"/>
      <c r="RYY160" s="937"/>
      <c r="RYZ160" s="937"/>
      <c r="RZA160" s="937"/>
      <c r="RZB160" s="937"/>
      <c r="RZC160" s="937"/>
      <c r="RZD160" s="937"/>
      <c r="RZE160" s="937"/>
      <c r="RZF160" s="937"/>
      <c r="RZG160" s="937"/>
      <c r="RZH160" s="937"/>
      <c r="RZI160" s="937"/>
      <c r="RZJ160" s="937"/>
      <c r="RZK160" s="937"/>
      <c r="RZL160" s="937"/>
      <c r="RZM160" s="937"/>
      <c r="RZN160" s="937"/>
      <c r="RZO160" s="937"/>
      <c r="RZP160" s="937"/>
      <c r="RZQ160" s="937"/>
      <c r="RZR160" s="937"/>
      <c r="RZS160" s="937"/>
      <c r="RZT160" s="937"/>
      <c r="RZU160" s="937"/>
      <c r="RZV160" s="937"/>
      <c r="RZW160" s="937"/>
      <c r="RZX160" s="937"/>
      <c r="RZY160" s="937"/>
      <c r="RZZ160" s="937"/>
      <c r="SAA160" s="937"/>
      <c r="SAB160" s="937"/>
      <c r="SAC160" s="937"/>
      <c r="SAD160" s="937"/>
      <c r="SAE160" s="937"/>
      <c r="SAF160" s="937"/>
      <c r="SAG160" s="937"/>
      <c r="SAH160" s="937"/>
      <c r="SAI160" s="937"/>
      <c r="SAJ160" s="937"/>
      <c r="SAK160" s="937"/>
      <c r="SAL160" s="937"/>
      <c r="SAM160" s="937"/>
      <c r="SAN160" s="937"/>
      <c r="SAO160" s="937"/>
      <c r="SAP160" s="937"/>
      <c r="SAQ160" s="937"/>
      <c r="SAR160" s="937"/>
      <c r="SAS160" s="937"/>
      <c r="SAT160" s="937"/>
      <c r="SAU160" s="937"/>
      <c r="SAV160" s="937"/>
      <c r="SAW160" s="937"/>
      <c r="SAX160" s="937"/>
      <c r="SAY160" s="937"/>
      <c r="SAZ160" s="937"/>
      <c r="SBA160" s="937"/>
      <c r="SBB160" s="937"/>
      <c r="SBC160" s="937"/>
      <c r="SBD160" s="937"/>
      <c r="SBE160" s="937"/>
      <c r="SBF160" s="937"/>
      <c r="SBG160" s="937"/>
      <c r="SBH160" s="937"/>
      <c r="SBI160" s="937"/>
      <c r="SBJ160" s="937"/>
      <c r="SBK160" s="937"/>
      <c r="SBL160" s="937"/>
      <c r="SBM160" s="937"/>
      <c r="SBN160" s="937"/>
      <c r="SBO160" s="937"/>
      <c r="SBP160" s="937"/>
      <c r="SBQ160" s="937"/>
      <c r="SBR160" s="937"/>
      <c r="SBS160" s="937"/>
      <c r="SBT160" s="937"/>
      <c r="SBU160" s="937"/>
      <c r="SBV160" s="937"/>
      <c r="SBW160" s="937"/>
      <c r="SBX160" s="937"/>
      <c r="SBY160" s="937"/>
      <c r="SBZ160" s="937"/>
      <c r="SCA160" s="937"/>
      <c r="SCB160" s="937"/>
      <c r="SCC160" s="937"/>
      <c r="SCD160" s="937"/>
      <c r="SCE160" s="937"/>
      <c r="SCF160" s="937"/>
      <c r="SCG160" s="937"/>
      <c r="SCH160" s="937"/>
      <c r="SCI160" s="937"/>
      <c r="SCJ160" s="937"/>
      <c r="SCK160" s="937"/>
      <c r="SCL160" s="937"/>
      <c r="SCM160" s="937"/>
      <c r="SCN160" s="937"/>
      <c r="SCO160" s="937"/>
      <c r="SCP160" s="937"/>
      <c r="SCQ160" s="937"/>
      <c r="SCR160" s="937"/>
      <c r="SCS160" s="937"/>
      <c r="SCT160" s="937"/>
      <c r="SCU160" s="937"/>
      <c r="SCV160" s="937"/>
      <c r="SCW160" s="937"/>
      <c r="SCX160" s="937"/>
      <c r="SCY160" s="937"/>
      <c r="SCZ160" s="937"/>
      <c r="SDA160" s="937"/>
      <c r="SDB160" s="937"/>
      <c r="SDC160" s="937"/>
      <c r="SDD160" s="937"/>
      <c r="SDE160" s="937"/>
      <c r="SDF160" s="937"/>
      <c r="SDG160" s="937"/>
      <c r="SDH160" s="937"/>
      <c r="SDI160" s="937"/>
      <c r="SDJ160" s="937"/>
      <c r="SDK160" s="937"/>
      <c r="SDL160" s="937"/>
      <c r="SDM160" s="937"/>
      <c r="SDN160" s="937"/>
      <c r="SDO160" s="937"/>
      <c r="SDP160" s="937"/>
      <c r="SDQ160" s="937"/>
      <c r="SDR160" s="937"/>
      <c r="SDS160" s="937"/>
      <c r="SDT160" s="937"/>
      <c r="SDU160" s="937"/>
      <c r="SDV160" s="937"/>
      <c r="SDW160" s="937"/>
      <c r="SDX160" s="937"/>
      <c r="SDY160" s="937"/>
      <c r="SDZ160" s="937"/>
      <c r="SEA160" s="937"/>
      <c r="SEB160" s="937"/>
      <c r="SEC160" s="937"/>
      <c r="SED160" s="937"/>
      <c r="SEE160" s="937"/>
      <c r="SEF160" s="937"/>
      <c r="SEG160" s="937"/>
      <c r="SEH160" s="937"/>
      <c r="SEI160" s="937"/>
      <c r="SEJ160" s="937"/>
      <c r="SEK160" s="937"/>
      <c r="SEL160" s="937"/>
      <c r="SEM160" s="937"/>
      <c r="SEN160" s="937"/>
      <c r="SEO160" s="937"/>
      <c r="SEP160" s="937"/>
      <c r="SEQ160" s="937"/>
      <c r="SER160" s="937"/>
      <c r="SES160" s="937"/>
      <c r="SET160" s="937"/>
      <c r="SEU160" s="937"/>
      <c r="SEV160" s="937"/>
      <c r="SEW160" s="937"/>
      <c r="SEX160" s="937"/>
      <c r="SEY160" s="937"/>
      <c r="SEZ160" s="937"/>
      <c r="SFA160" s="937"/>
      <c r="SFB160" s="937"/>
      <c r="SFC160" s="937"/>
      <c r="SFD160" s="937"/>
      <c r="SFE160" s="937"/>
      <c r="SFF160" s="937"/>
      <c r="SFG160" s="937"/>
      <c r="SFH160" s="937"/>
      <c r="SFI160" s="937"/>
      <c r="SFJ160" s="937"/>
      <c r="SFK160" s="937"/>
      <c r="SFL160" s="937"/>
      <c r="SFM160" s="937"/>
      <c r="SFN160" s="937"/>
      <c r="SFO160" s="937"/>
      <c r="SFP160" s="937"/>
      <c r="SFQ160" s="937"/>
      <c r="SFR160" s="937"/>
      <c r="SFS160" s="937"/>
      <c r="SFT160" s="937"/>
      <c r="SFU160" s="937"/>
      <c r="SFV160" s="937"/>
      <c r="SFW160" s="937"/>
      <c r="SFX160" s="937"/>
      <c r="SFY160" s="937"/>
      <c r="SFZ160" s="937"/>
      <c r="SGA160" s="937"/>
      <c r="SGB160" s="937"/>
      <c r="SGC160" s="937"/>
      <c r="SGD160" s="937"/>
      <c r="SGE160" s="937"/>
      <c r="SGF160" s="937"/>
      <c r="SGG160" s="937"/>
      <c r="SGH160" s="937"/>
      <c r="SGI160" s="937"/>
      <c r="SGJ160" s="937"/>
      <c r="SGK160" s="937"/>
      <c r="SGL160" s="937"/>
      <c r="SGM160" s="937"/>
      <c r="SGN160" s="937"/>
      <c r="SGO160" s="937"/>
      <c r="SGP160" s="937"/>
      <c r="SGQ160" s="937"/>
      <c r="SGR160" s="937"/>
      <c r="SGS160" s="937"/>
      <c r="SGT160" s="937"/>
      <c r="SGU160" s="937"/>
      <c r="SGV160" s="937"/>
      <c r="SGW160" s="937"/>
      <c r="SGX160" s="937"/>
      <c r="SGY160" s="937"/>
      <c r="SGZ160" s="937"/>
      <c r="SHA160" s="937"/>
      <c r="SHB160" s="937"/>
      <c r="SHC160" s="937"/>
      <c r="SHD160" s="937"/>
      <c r="SHE160" s="937"/>
      <c r="SHF160" s="937"/>
      <c r="SHG160" s="937"/>
      <c r="SHH160" s="937"/>
      <c r="SHI160" s="937"/>
      <c r="SHJ160" s="937"/>
      <c r="SHK160" s="937"/>
      <c r="SHL160" s="937"/>
      <c r="SHM160" s="937"/>
      <c r="SHN160" s="937"/>
      <c r="SHO160" s="937"/>
      <c r="SHP160" s="937"/>
      <c r="SHQ160" s="937"/>
      <c r="SHR160" s="937"/>
      <c r="SHS160" s="937"/>
      <c r="SHT160" s="937"/>
      <c r="SHU160" s="937"/>
      <c r="SHV160" s="937"/>
      <c r="SHW160" s="937"/>
      <c r="SHX160" s="937"/>
      <c r="SHY160" s="937"/>
      <c r="SHZ160" s="937"/>
      <c r="SIA160" s="937"/>
      <c r="SIB160" s="937"/>
      <c r="SIC160" s="937"/>
      <c r="SID160" s="937"/>
      <c r="SIE160" s="937"/>
      <c r="SIF160" s="937"/>
      <c r="SIG160" s="937"/>
      <c r="SIH160" s="937"/>
      <c r="SII160" s="937"/>
      <c r="SIJ160" s="937"/>
      <c r="SIK160" s="937"/>
      <c r="SIL160" s="937"/>
      <c r="SIM160" s="937"/>
      <c r="SIN160" s="937"/>
      <c r="SIO160" s="937"/>
      <c r="SIP160" s="937"/>
      <c r="SIQ160" s="937"/>
      <c r="SIR160" s="937"/>
      <c r="SIS160" s="937"/>
      <c r="SIT160" s="937"/>
      <c r="SIU160" s="937"/>
      <c r="SIV160" s="937"/>
      <c r="SIW160" s="937"/>
      <c r="SIX160" s="937"/>
      <c r="SIY160" s="937"/>
      <c r="SIZ160" s="937"/>
      <c r="SJA160" s="937"/>
      <c r="SJB160" s="937"/>
      <c r="SJC160" s="937"/>
      <c r="SJD160" s="937"/>
      <c r="SJE160" s="937"/>
      <c r="SJF160" s="937"/>
      <c r="SJG160" s="937"/>
      <c r="SJH160" s="937"/>
      <c r="SJI160" s="937"/>
      <c r="SJJ160" s="937"/>
      <c r="SJK160" s="937"/>
      <c r="SJL160" s="937"/>
      <c r="SJM160" s="937"/>
      <c r="SJN160" s="937"/>
      <c r="SJO160" s="937"/>
      <c r="SJP160" s="937"/>
      <c r="SJQ160" s="937"/>
      <c r="SJR160" s="937"/>
      <c r="SJS160" s="937"/>
      <c r="SJT160" s="937"/>
      <c r="SJU160" s="937"/>
      <c r="SJV160" s="937"/>
      <c r="SJW160" s="937"/>
      <c r="SJX160" s="937"/>
      <c r="SJY160" s="937"/>
      <c r="SJZ160" s="937"/>
      <c r="SKA160" s="937"/>
      <c r="SKB160" s="937"/>
      <c r="SKC160" s="937"/>
      <c r="SKD160" s="937"/>
      <c r="SKE160" s="937"/>
      <c r="SKF160" s="937"/>
      <c r="SKG160" s="937"/>
      <c r="SKH160" s="937"/>
      <c r="SKI160" s="937"/>
      <c r="SKJ160" s="937"/>
      <c r="SKK160" s="937"/>
      <c r="SKL160" s="937"/>
      <c r="SKM160" s="937"/>
      <c r="SKN160" s="937"/>
      <c r="SKO160" s="937"/>
      <c r="SKP160" s="937"/>
      <c r="SKQ160" s="937"/>
      <c r="SKR160" s="937"/>
      <c r="SKS160" s="937"/>
      <c r="SKT160" s="937"/>
      <c r="SKU160" s="937"/>
      <c r="SKV160" s="937"/>
      <c r="SKW160" s="937"/>
      <c r="SKX160" s="937"/>
      <c r="SKY160" s="937"/>
      <c r="SKZ160" s="937"/>
      <c r="SLA160" s="937"/>
      <c r="SLB160" s="937"/>
      <c r="SLC160" s="937"/>
      <c r="SLD160" s="937"/>
      <c r="SLE160" s="937"/>
      <c r="SLF160" s="937"/>
      <c r="SLG160" s="937"/>
      <c r="SLH160" s="937"/>
      <c r="SLI160" s="937"/>
      <c r="SLJ160" s="937"/>
      <c r="SLK160" s="937"/>
      <c r="SLL160" s="937"/>
      <c r="SLM160" s="937"/>
      <c r="SLN160" s="937"/>
      <c r="SLO160" s="937"/>
      <c r="SLP160" s="937"/>
      <c r="SLQ160" s="937"/>
      <c r="SLR160" s="937"/>
      <c r="SLS160" s="937"/>
      <c r="SLT160" s="937"/>
      <c r="SLU160" s="937"/>
      <c r="SLV160" s="937"/>
      <c r="SLW160" s="937"/>
      <c r="SLX160" s="937"/>
      <c r="SLY160" s="937"/>
      <c r="SLZ160" s="937"/>
      <c r="SMA160" s="937"/>
      <c r="SMB160" s="937"/>
      <c r="SMC160" s="937"/>
      <c r="SMD160" s="937"/>
      <c r="SME160" s="937"/>
      <c r="SMF160" s="937"/>
      <c r="SMG160" s="937"/>
      <c r="SMH160" s="937"/>
      <c r="SMI160" s="937"/>
      <c r="SMJ160" s="937"/>
      <c r="SMK160" s="937"/>
      <c r="SML160" s="937"/>
      <c r="SMM160" s="937"/>
      <c r="SMN160" s="937"/>
      <c r="SMO160" s="937"/>
      <c r="SMP160" s="937"/>
      <c r="SMQ160" s="937"/>
      <c r="SMR160" s="937"/>
      <c r="SMS160" s="937"/>
      <c r="SMT160" s="937"/>
      <c r="SMU160" s="937"/>
      <c r="SMV160" s="937"/>
      <c r="SMW160" s="937"/>
      <c r="SMX160" s="937"/>
      <c r="SMY160" s="937"/>
      <c r="SMZ160" s="937"/>
      <c r="SNA160" s="937"/>
      <c r="SNB160" s="937"/>
      <c r="SNC160" s="937"/>
      <c r="SND160" s="937"/>
      <c r="SNE160" s="937"/>
      <c r="SNF160" s="937"/>
      <c r="SNG160" s="937"/>
      <c r="SNH160" s="937"/>
      <c r="SNI160" s="937"/>
      <c r="SNJ160" s="937"/>
      <c r="SNK160" s="937"/>
      <c r="SNL160" s="937"/>
      <c r="SNM160" s="937"/>
      <c r="SNN160" s="937"/>
      <c r="SNO160" s="937"/>
      <c r="SNP160" s="937"/>
      <c r="SNQ160" s="937"/>
      <c r="SNR160" s="937"/>
      <c r="SNS160" s="937"/>
      <c r="SNT160" s="937"/>
      <c r="SNU160" s="937"/>
      <c r="SNV160" s="937"/>
      <c r="SNW160" s="937"/>
      <c r="SNX160" s="937"/>
      <c r="SNY160" s="937"/>
      <c r="SNZ160" s="937"/>
      <c r="SOA160" s="937"/>
      <c r="SOB160" s="937"/>
      <c r="SOC160" s="937"/>
      <c r="SOD160" s="937"/>
      <c r="SOE160" s="937"/>
      <c r="SOF160" s="937"/>
      <c r="SOG160" s="937"/>
      <c r="SOH160" s="937"/>
      <c r="SOI160" s="937"/>
      <c r="SOJ160" s="937"/>
      <c r="SOK160" s="937"/>
      <c r="SOL160" s="937"/>
      <c r="SOM160" s="937"/>
      <c r="SON160" s="937"/>
      <c r="SOO160" s="937"/>
      <c r="SOP160" s="937"/>
      <c r="SOQ160" s="937"/>
      <c r="SOR160" s="937"/>
      <c r="SOS160" s="937"/>
      <c r="SOT160" s="937"/>
      <c r="SOU160" s="937"/>
      <c r="SOV160" s="937"/>
      <c r="SOW160" s="937"/>
      <c r="SOX160" s="937"/>
      <c r="SOY160" s="937"/>
      <c r="SOZ160" s="937"/>
      <c r="SPA160" s="937"/>
      <c r="SPB160" s="937"/>
      <c r="SPC160" s="937"/>
      <c r="SPD160" s="937"/>
      <c r="SPE160" s="937"/>
      <c r="SPF160" s="937"/>
      <c r="SPG160" s="937"/>
      <c r="SPH160" s="937"/>
      <c r="SPI160" s="937"/>
      <c r="SPJ160" s="937"/>
      <c r="SPK160" s="937"/>
      <c r="SPL160" s="937"/>
      <c r="SPM160" s="937"/>
      <c r="SPN160" s="937"/>
      <c r="SPO160" s="937"/>
      <c r="SPP160" s="937"/>
      <c r="SPQ160" s="937"/>
      <c r="SPR160" s="937"/>
      <c r="SPS160" s="937"/>
      <c r="SPT160" s="937"/>
      <c r="SPU160" s="937"/>
      <c r="SPV160" s="937"/>
      <c r="SPW160" s="937"/>
      <c r="SPX160" s="937"/>
      <c r="SPY160" s="937"/>
      <c r="SPZ160" s="937"/>
      <c r="SQA160" s="937"/>
      <c r="SQB160" s="937"/>
      <c r="SQC160" s="937"/>
      <c r="SQD160" s="937"/>
      <c r="SQE160" s="937"/>
      <c r="SQF160" s="937"/>
      <c r="SQG160" s="937"/>
      <c r="SQH160" s="937"/>
      <c r="SQI160" s="937"/>
      <c r="SQJ160" s="937"/>
      <c r="SQK160" s="937"/>
      <c r="SQL160" s="937"/>
      <c r="SQM160" s="937"/>
      <c r="SQN160" s="937"/>
      <c r="SQO160" s="937"/>
      <c r="SQP160" s="937"/>
      <c r="SQQ160" s="937"/>
      <c r="SQR160" s="937"/>
      <c r="SQS160" s="937"/>
      <c r="SQT160" s="937"/>
      <c r="SQU160" s="937"/>
      <c r="SQV160" s="937"/>
      <c r="SQW160" s="937"/>
      <c r="SQX160" s="937"/>
      <c r="SQY160" s="937"/>
      <c r="SQZ160" s="937"/>
      <c r="SRA160" s="937"/>
      <c r="SRB160" s="937"/>
      <c r="SRC160" s="937"/>
      <c r="SRD160" s="937"/>
      <c r="SRE160" s="937"/>
      <c r="SRF160" s="937"/>
      <c r="SRG160" s="937"/>
      <c r="SRH160" s="937"/>
      <c r="SRI160" s="937"/>
      <c r="SRJ160" s="937"/>
      <c r="SRK160" s="937"/>
      <c r="SRL160" s="937"/>
      <c r="SRM160" s="937"/>
      <c r="SRN160" s="937"/>
      <c r="SRO160" s="937"/>
      <c r="SRP160" s="937"/>
      <c r="SRQ160" s="937"/>
      <c r="SRR160" s="937"/>
      <c r="SRS160" s="937"/>
      <c r="SRT160" s="937"/>
      <c r="SRU160" s="937"/>
      <c r="SRV160" s="937"/>
      <c r="SRW160" s="937"/>
      <c r="SRX160" s="937"/>
      <c r="SRY160" s="937"/>
      <c r="SRZ160" s="937"/>
      <c r="SSA160" s="937"/>
      <c r="SSB160" s="937"/>
      <c r="SSC160" s="937"/>
      <c r="SSD160" s="937"/>
      <c r="SSE160" s="937"/>
      <c r="SSF160" s="937"/>
      <c r="SSG160" s="937"/>
      <c r="SSH160" s="937"/>
      <c r="SSI160" s="937"/>
      <c r="SSJ160" s="937"/>
      <c r="SSK160" s="937"/>
      <c r="SSL160" s="937"/>
      <c r="SSM160" s="937"/>
      <c r="SSN160" s="937"/>
      <c r="SSO160" s="937"/>
      <c r="SSP160" s="937"/>
      <c r="SSQ160" s="937"/>
      <c r="SSR160" s="937"/>
      <c r="SSS160" s="937"/>
      <c r="SST160" s="937"/>
      <c r="SSU160" s="937"/>
      <c r="SSV160" s="937"/>
      <c r="SSW160" s="937"/>
      <c r="SSX160" s="937"/>
      <c r="SSY160" s="937"/>
      <c r="SSZ160" s="937"/>
      <c r="STA160" s="937"/>
      <c r="STB160" s="937"/>
      <c r="STC160" s="937"/>
      <c r="STD160" s="937"/>
      <c r="STE160" s="937"/>
      <c r="STF160" s="937"/>
      <c r="STG160" s="937"/>
      <c r="STH160" s="937"/>
      <c r="STI160" s="937"/>
      <c r="STJ160" s="937"/>
      <c r="STK160" s="937"/>
      <c r="STL160" s="937"/>
      <c r="STM160" s="937"/>
      <c r="STN160" s="937"/>
      <c r="STO160" s="937"/>
      <c r="STP160" s="937"/>
      <c r="STQ160" s="937"/>
      <c r="STR160" s="937"/>
      <c r="STS160" s="937"/>
      <c r="STT160" s="937"/>
      <c r="STU160" s="937"/>
      <c r="STV160" s="937"/>
      <c r="STW160" s="937"/>
      <c r="STX160" s="937"/>
      <c r="STY160" s="937"/>
      <c r="STZ160" s="937"/>
      <c r="SUA160" s="937"/>
      <c r="SUB160" s="937"/>
      <c r="SUC160" s="937"/>
      <c r="SUD160" s="937"/>
      <c r="SUE160" s="937"/>
      <c r="SUF160" s="937"/>
      <c r="SUG160" s="937"/>
      <c r="SUH160" s="937"/>
      <c r="SUI160" s="937"/>
      <c r="SUJ160" s="937"/>
      <c r="SUK160" s="937"/>
      <c r="SUL160" s="937"/>
      <c r="SUM160" s="937"/>
      <c r="SUN160" s="937"/>
      <c r="SUO160" s="937"/>
      <c r="SUP160" s="937"/>
      <c r="SUQ160" s="937"/>
      <c r="SUR160" s="937"/>
      <c r="SUS160" s="937"/>
      <c r="SUT160" s="937"/>
      <c r="SUU160" s="937"/>
      <c r="SUV160" s="937"/>
      <c r="SUW160" s="937"/>
      <c r="SUX160" s="937"/>
      <c r="SUY160" s="937"/>
      <c r="SUZ160" s="937"/>
      <c r="SVA160" s="937"/>
      <c r="SVB160" s="937"/>
      <c r="SVC160" s="937"/>
      <c r="SVD160" s="937"/>
      <c r="SVE160" s="937"/>
      <c r="SVF160" s="937"/>
      <c r="SVG160" s="937"/>
      <c r="SVH160" s="937"/>
      <c r="SVI160" s="937"/>
      <c r="SVJ160" s="937"/>
      <c r="SVK160" s="937"/>
      <c r="SVL160" s="937"/>
      <c r="SVM160" s="937"/>
      <c r="SVN160" s="937"/>
      <c r="SVO160" s="937"/>
      <c r="SVP160" s="937"/>
      <c r="SVQ160" s="937"/>
      <c r="SVR160" s="937"/>
      <c r="SVS160" s="937"/>
      <c r="SVT160" s="937"/>
      <c r="SVU160" s="937"/>
      <c r="SVV160" s="937"/>
      <c r="SVW160" s="937"/>
      <c r="SVX160" s="937"/>
      <c r="SVY160" s="937"/>
      <c r="SVZ160" s="937"/>
      <c r="SWA160" s="937"/>
      <c r="SWB160" s="937"/>
      <c r="SWC160" s="937"/>
      <c r="SWD160" s="937"/>
      <c r="SWE160" s="937"/>
      <c r="SWF160" s="937"/>
      <c r="SWG160" s="937"/>
      <c r="SWH160" s="937"/>
      <c r="SWI160" s="937"/>
      <c r="SWJ160" s="937"/>
      <c r="SWK160" s="937"/>
      <c r="SWL160" s="937"/>
      <c r="SWM160" s="937"/>
      <c r="SWN160" s="937"/>
      <c r="SWO160" s="937"/>
      <c r="SWP160" s="937"/>
      <c r="SWQ160" s="937"/>
      <c r="SWR160" s="937"/>
      <c r="SWS160" s="937"/>
      <c r="SWT160" s="937"/>
      <c r="SWU160" s="937"/>
      <c r="SWV160" s="937"/>
      <c r="SWW160" s="937"/>
      <c r="SWX160" s="937"/>
      <c r="SWY160" s="937"/>
      <c r="SWZ160" s="937"/>
      <c r="SXA160" s="937"/>
      <c r="SXB160" s="937"/>
      <c r="SXC160" s="937"/>
      <c r="SXD160" s="937"/>
      <c r="SXE160" s="937"/>
      <c r="SXF160" s="937"/>
      <c r="SXG160" s="937"/>
      <c r="SXH160" s="937"/>
      <c r="SXI160" s="937"/>
      <c r="SXJ160" s="937"/>
      <c r="SXK160" s="937"/>
      <c r="SXL160" s="937"/>
      <c r="SXM160" s="937"/>
      <c r="SXN160" s="937"/>
      <c r="SXO160" s="937"/>
      <c r="SXP160" s="937"/>
      <c r="SXQ160" s="937"/>
      <c r="SXR160" s="937"/>
      <c r="SXS160" s="937"/>
      <c r="SXT160" s="937"/>
      <c r="SXU160" s="937"/>
      <c r="SXV160" s="937"/>
      <c r="SXW160" s="937"/>
      <c r="SXX160" s="937"/>
      <c r="SXY160" s="937"/>
      <c r="SXZ160" s="937"/>
      <c r="SYA160" s="937"/>
      <c r="SYB160" s="937"/>
      <c r="SYC160" s="937"/>
      <c r="SYD160" s="937"/>
      <c r="SYE160" s="937"/>
      <c r="SYF160" s="937"/>
      <c r="SYG160" s="937"/>
      <c r="SYH160" s="937"/>
      <c r="SYI160" s="937"/>
      <c r="SYJ160" s="937"/>
      <c r="SYK160" s="937"/>
      <c r="SYL160" s="937"/>
      <c r="SYM160" s="937"/>
      <c r="SYN160" s="937"/>
      <c r="SYO160" s="937"/>
      <c r="SYP160" s="937"/>
      <c r="SYQ160" s="937"/>
      <c r="SYR160" s="937"/>
      <c r="SYS160" s="937"/>
      <c r="SYT160" s="937"/>
      <c r="SYU160" s="937"/>
      <c r="SYV160" s="937"/>
      <c r="SYW160" s="937"/>
      <c r="SYX160" s="937"/>
      <c r="SYY160" s="937"/>
      <c r="SYZ160" s="937"/>
      <c r="SZA160" s="937"/>
      <c r="SZB160" s="937"/>
      <c r="SZC160" s="937"/>
      <c r="SZD160" s="937"/>
      <c r="SZE160" s="937"/>
      <c r="SZF160" s="937"/>
      <c r="SZG160" s="937"/>
      <c r="SZH160" s="937"/>
      <c r="SZI160" s="937"/>
      <c r="SZJ160" s="937"/>
      <c r="SZK160" s="937"/>
      <c r="SZL160" s="937"/>
      <c r="SZM160" s="937"/>
      <c r="SZN160" s="937"/>
      <c r="SZO160" s="937"/>
      <c r="SZP160" s="937"/>
      <c r="SZQ160" s="937"/>
      <c r="SZR160" s="937"/>
      <c r="SZS160" s="937"/>
      <c r="SZT160" s="937"/>
      <c r="SZU160" s="937"/>
      <c r="SZV160" s="937"/>
      <c r="SZW160" s="937"/>
      <c r="SZX160" s="937"/>
      <c r="SZY160" s="937"/>
      <c r="SZZ160" s="937"/>
      <c r="TAA160" s="937"/>
      <c r="TAB160" s="937"/>
      <c r="TAC160" s="937"/>
      <c r="TAD160" s="937"/>
      <c r="TAE160" s="937"/>
      <c r="TAF160" s="937"/>
      <c r="TAG160" s="937"/>
      <c r="TAH160" s="937"/>
      <c r="TAI160" s="937"/>
      <c r="TAJ160" s="937"/>
      <c r="TAK160" s="937"/>
      <c r="TAL160" s="937"/>
      <c r="TAM160" s="937"/>
      <c r="TAN160" s="937"/>
      <c r="TAO160" s="937"/>
      <c r="TAP160" s="937"/>
      <c r="TAQ160" s="937"/>
      <c r="TAR160" s="937"/>
      <c r="TAS160" s="937"/>
      <c r="TAT160" s="937"/>
      <c r="TAU160" s="937"/>
      <c r="TAV160" s="937"/>
      <c r="TAW160" s="937"/>
      <c r="TAX160" s="937"/>
      <c r="TAY160" s="937"/>
      <c r="TAZ160" s="937"/>
      <c r="TBA160" s="937"/>
      <c r="TBB160" s="937"/>
      <c r="TBC160" s="937"/>
      <c r="TBD160" s="937"/>
      <c r="TBE160" s="937"/>
      <c r="TBF160" s="937"/>
      <c r="TBG160" s="937"/>
      <c r="TBH160" s="937"/>
      <c r="TBI160" s="937"/>
      <c r="TBJ160" s="937"/>
      <c r="TBK160" s="937"/>
      <c r="TBL160" s="937"/>
      <c r="TBM160" s="937"/>
      <c r="TBN160" s="937"/>
      <c r="TBO160" s="937"/>
      <c r="TBP160" s="937"/>
      <c r="TBQ160" s="937"/>
      <c r="TBR160" s="937"/>
      <c r="TBS160" s="937"/>
      <c r="TBT160" s="937"/>
      <c r="TBU160" s="937"/>
      <c r="TBV160" s="937"/>
      <c r="TBW160" s="937"/>
      <c r="TBX160" s="937"/>
      <c r="TBY160" s="937"/>
      <c r="TBZ160" s="937"/>
      <c r="TCA160" s="937"/>
      <c r="TCB160" s="937"/>
      <c r="TCC160" s="937"/>
      <c r="TCD160" s="937"/>
      <c r="TCE160" s="937"/>
      <c r="TCF160" s="937"/>
      <c r="TCG160" s="937"/>
      <c r="TCH160" s="937"/>
      <c r="TCI160" s="937"/>
      <c r="TCJ160" s="937"/>
      <c r="TCK160" s="937"/>
      <c r="TCL160" s="937"/>
      <c r="TCM160" s="937"/>
      <c r="TCN160" s="937"/>
      <c r="TCO160" s="937"/>
      <c r="TCP160" s="937"/>
      <c r="TCQ160" s="937"/>
      <c r="TCR160" s="937"/>
      <c r="TCS160" s="937"/>
      <c r="TCT160" s="937"/>
      <c r="TCU160" s="937"/>
      <c r="TCV160" s="937"/>
      <c r="TCW160" s="937"/>
      <c r="TCX160" s="937"/>
      <c r="TCY160" s="937"/>
      <c r="TCZ160" s="937"/>
      <c r="TDA160" s="937"/>
      <c r="TDB160" s="937"/>
      <c r="TDC160" s="937"/>
      <c r="TDD160" s="937"/>
      <c r="TDE160" s="937"/>
      <c r="TDF160" s="937"/>
      <c r="TDG160" s="937"/>
      <c r="TDH160" s="937"/>
      <c r="TDI160" s="937"/>
      <c r="TDJ160" s="937"/>
      <c r="TDK160" s="937"/>
      <c r="TDL160" s="937"/>
      <c r="TDM160" s="937"/>
      <c r="TDN160" s="937"/>
      <c r="TDO160" s="937"/>
      <c r="TDP160" s="937"/>
      <c r="TDQ160" s="937"/>
      <c r="TDR160" s="937"/>
      <c r="TDS160" s="937"/>
      <c r="TDT160" s="937"/>
      <c r="TDU160" s="937"/>
      <c r="TDV160" s="937"/>
      <c r="TDW160" s="937"/>
      <c r="TDX160" s="937"/>
      <c r="TDY160" s="937"/>
      <c r="TDZ160" s="937"/>
      <c r="TEA160" s="937"/>
      <c r="TEB160" s="937"/>
      <c r="TEC160" s="937"/>
      <c r="TED160" s="937"/>
      <c r="TEE160" s="937"/>
      <c r="TEF160" s="937"/>
      <c r="TEG160" s="937"/>
      <c r="TEH160" s="937"/>
      <c r="TEI160" s="937"/>
      <c r="TEJ160" s="937"/>
      <c r="TEK160" s="937"/>
      <c r="TEL160" s="937"/>
      <c r="TEM160" s="937"/>
      <c r="TEN160" s="937"/>
      <c r="TEO160" s="937"/>
      <c r="TEP160" s="937"/>
      <c r="TEQ160" s="937"/>
      <c r="TER160" s="937"/>
      <c r="TES160" s="937"/>
      <c r="TET160" s="937"/>
      <c r="TEU160" s="937"/>
      <c r="TEV160" s="937"/>
      <c r="TEW160" s="937"/>
      <c r="TEX160" s="937"/>
      <c r="TEY160" s="937"/>
      <c r="TEZ160" s="937"/>
      <c r="TFA160" s="937"/>
      <c r="TFB160" s="937"/>
      <c r="TFC160" s="937"/>
      <c r="TFD160" s="937"/>
      <c r="TFE160" s="937"/>
      <c r="TFF160" s="937"/>
      <c r="TFG160" s="937"/>
      <c r="TFH160" s="937"/>
      <c r="TFI160" s="937"/>
      <c r="TFJ160" s="937"/>
      <c r="TFK160" s="937"/>
      <c r="TFL160" s="937"/>
      <c r="TFM160" s="937"/>
      <c r="TFN160" s="937"/>
      <c r="TFO160" s="937"/>
      <c r="TFP160" s="937"/>
      <c r="TFQ160" s="937"/>
      <c r="TFR160" s="937"/>
      <c r="TFS160" s="937"/>
      <c r="TFT160" s="937"/>
      <c r="TFU160" s="937"/>
      <c r="TFV160" s="937"/>
      <c r="TFW160" s="937"/>
      <c r="TFX160" s="937"/>
      <c r="TFY160" s="937"/>
      <c r="TFZ160" s="937"/>
      <c r="TGA160" s="937"/>
      <c r="TGB160" s="937"/>
      <c r="TGC160" s="937"/>
      <c r="TGD160" s="937"/>
      <c r="TGE160" s="937"/>
      <c r="TGF160" s="937"/>
      <c r="TGG160" s="937"/>
      <c r="TGH160" s="937"/>
      <c r="TGI160" s="937"/>
      <c r="TGJ160" s="937"/>
      <c r="TGK160" s="937"/>
      <c r="TGL160" s="937"/>
      <c r="TGM160" s="937"/>
      <c r="TGN160" s="937"/>
      <c r="TGO160" s="937"/>
      <c r="TGP160" s="937"/>
      <c r="TGQ160" s="937"/>
      <c r="TGR160" s="937"/>
      <c r="TGS160" s="937"/>
      <c r="TGT160" s="937"/>
      <c r="TGU160" s="937"/>
      <c r="TGV160" s="937"/>
      <c r="TGW160" s="937"/>
      <c r="TGX160" s="937"/>
      <c r="TGY160" s="937"/>
      <c r="TGZ160" s="937"/>
      <c r="THA160" s="937"/>
      <c r="THB160" s="937"/>
      <c r="THC160" s="937"/>
      <c r="THD160" s="937"/>
      <c r="THE160" s="937"/>
      <c r="THF160" s="937"/>
      <c r="THG160" s="937"/>
      <c r="THH160" s="937"/>
      <c r="THI160" s="937"/>
      <c r="THJ160" s="937"/>
      <c r="THK160" s="937"/>
      <c r="THL160" s="937"/>
      <c r="THM160" s="937"/>
      <c r="THN160" s="937"/>
      <c r="THO160" s="937"/>
      <c r="THP160" s="937"/>
      <c r="THQ160" s="937"/>
      <c r="THR160" s="937"/>
      <c r="THS160" s="937"/>
      <c r="THT160" s="937"/>
      <c r="THU160" s="937"/>
      <c r="THV160" s="937"/>
      <c r="THW160" s="937"/>
      <c r="THX160" s="937"/>
      <c r="THY160" s="937"/>
      <c r="THZ160" s="937"/>
      <c r="TIA160" s="937"/>
      <c r="TIB160" s="937"/>
      <c r="TIC160" s="937"/>
      <c r="TID160" s="937"/>
      <c r="TIE160" s="937"/>
      <c r="TIF160" s="937"/>
      <c r="TIG160" s="937"/>
      <c r="TIH160" s="937"/>
      <c r="TII160" s="937"/>
      <c r="TIJ160" s="937"/>
      <c r="TIK160" s="937"/>
      <c r="TIL160" s="937"/>
      <c r="TIM160" s="937"/>
      <c r="TIN160" s="937"/>
      <c r="TIO160" s="937"/>
      <c r="TIP160" s="937"/>
      <c r="TIQ160" s="937"/>
      <c r="TIR160" s="937"/>
      <c r="TIS160" s="937"/>
      <c r="TIT160" s="937"/>
      <c r="TIU160" s="937"/>
      <c r="TIV160" s="937"/>
      <c r="TIW160" s="937"/>
      <c r="TIX160" s="937"/>
      <c r="TIY160" s="937"/>
      <c r="TIZ160" s="937"/>
      <c r="TJA160" s="937"/>
      <c r="TJB160" s="937"/>
      <c r="TJC160" s="937"/>
      <c r="TJD160" s="937"/>
      <c r="TJE160" s="937"/>
      <c r="TJF160" s="937"/>
      <c r="TJG160" s="937"/>
      <c r="TJH160" s="937"/>
      <c r="TJI160" s="937"/>
      <c r="TJJ160" s="937"/>
      <c r="TJK160" s="937"/>
      <c r="TJL160" s="937"/>
      <c r="TJM160" s="937"/>
      <c r="TJN160" s="937"/>
      <c r="TJO160" s="937"/>
      <c r="TJP160" s="937"/>
      <c r="TJQ160" s="937"/>
      <c r="TJR160" s="937"/>
      <c r="TJS160" s="937"/>
      <c r="TJT160" s="937"/>
      <c r="TJU160" s="937"/>
      <c r="TJV160" s="937"/>
      <c r="TJW160" s="937"/>
      <c r="TJX160" s="937"/>
      <c r="TJY160" s="937"/>
      <c r="TJZ160" s="937"/>
      <c r="TKA160" s="937"/>
      <c r="TKB160" s="937"/>
      <c r="TKC160" s="937"/>
      <c r="TKD160" s="937"/>
      <c r="TKE160" s="937"/>
      <c r="TKF160" s="937"/>
      <c r="TKG160" s="937"/>
      <c r="TKH160" s="937"/>
      <c r="TKI160" s="937"/>
      <c r="TKJ160" s="937"/>
      <c r="TKK160" s="937"/>
      <c r="TKL160" s="937"/>
      <c r="TKM160" s="937"/>
      <c r="TKN160" s="937"/>
      <c r="TKO160" s="937"/>
      <c r="TKP160" s="937"/>
      <c r="TKQ160" s="937"/>
      <c r="TKR160" s="937"/>
      <c r="TKS160" s="937"/>
      <c r="TKT160" s="937"/>
      <c r="TKU160" s="937"/>
      <c r="TKV160" s="937"/>
      <c r="TKW160" s="937"/>
      <c r="TKX160" s="937"/>
      <c r="TKY160" s="937"/>
      <c r="TKZ160" s="937"/>
      <c r="TLA160" s="937"/>
      <c r="TLB160" s="937"/>
      <c r="TLC160" s="937"/>
      <c r="TLD160" s="937"/>
      <c r="TLE160" s="937"/>
      <c r="TLF160" s="937"/>
      <c r="TLG160" s="937"/>
      <c r="TLH160" s="937"/>
      <c r="TLI160" s="937"/>
      <c r="TLJ160" s="937"/>
      <c r="TLK160" s="937"/>
      <c r="TLL160" s="937"/>
      <c r="TLM160" s="937"/>
      <c r="TLN160" s="937"/>
      <c r="TLO160" s="937"/>
      <c r="TLP160" s="937"/>
      <c r="TLQ160" s="937"/>
      <c r="TLR160" s="937"/>
      <c r="TLS160" s="937"/>
      <c r="TLT160" s="937"/>
      <c r="TLU160" s="937"/>
      <c r="TLV160" s="937"/>
      <c r="TLW160" s="937"/>
      <c r="TLX160" s="937"/>
      <c r="TLY160" s="937"/>
      <c r="TLZ160" s="937"/>
      <c r="TMA160" s="937"/>
      <c r="TMB160" s="937"/>
      <c r="TMC160" s="937"/>
      <c r="TMD160" s="937"/>
      <c r="TME160" s="937"/>
      <c r="TMF160" s="937"/>
      <c r="TMG160" s="937"/>
      <c r="TMH160" s="937"/>
      <c r="TMI160" s="937"/>
      <c r="TMJ160" s="937"/>
      <c r="TMK160" s="937"/>
      <c r="TML160" s="937"/>
      <c r="TMM160" s="937"/>
      <c r="TMN160" s="937"/>
      <c r="TMO160" s="937"/>
      <c r="TMP160" s="937"/>
      <c r="TMQ160" s="937"/>
      <c r="TMR160" s="937"/>
      <c r="TMS160" s="937"/>
      <c r="TMT160" s="937"/>
      <c r="TMU160" s="937"/>
      <c r="TMV160" s="937"/>
      <c r="TMW160" s="937"/>
      <c r="TMX160" s="937"/>
      <c r="TMY160" s="937"/>
      <c r="TMZ160" s="937"/>
      <c r="TNA160" s="937"/>
      <c r="TNB160" s="937"/>
      <c r="TNC160" s="937"/>
      <c r="TND160" s="937"/>
      <c r="TNE160" s="937"/>
      <c r="TNF160" s="937"/>
      <c r="TNG160" s="937"/>
      <c r="TNH160" s="937"/>
      <c r="TNI160" s="937"/>
      <c r="TNJ160" s="937"/>
      <c r="TNK160" s="937"/>
      <c r="TNL160" s="937"/>
      <c r="TNM160" s="937"/>
      <c r="TNN160" s="937"/>
      <c r="TNO160" s="937"/>
      <c r="TNP160" s="937"/>
      <c r="TNQ160" s="937"/>
      <c r="TNR160" s="937"/>
      <c r="TNS160" s="937"/>
      <c r="TNT160" s="937"/>
      <c r="TNU160" s="937"/>
      <c r="TNV160" s="937"/>
      <c r="TNW160" s="937"/>
      <c r="TNX160" s="937"/>
      <c r="TNY160" s="937"/>
      <c r="TNZ160" s="937"/>
      <c r="TOA160" s="937"/>
      <c r="TOB160" s="937"/>
      <c r="TOC160" s="937"/>
      <c r="TOD160" s="937"/>
      <c r="TOE160" s="937"/>
      <c r="TOF160" s="937"/>
      <c r="TOG160" s="937"/>
      <c r="TOH160" s="937"/>
      <c r="TOI160" s="937"/>
      <c r="TOJ160" s="937"/>
      <c r="TOK160" s="937"/>
      <c r="TOL160" s="937"/>
      <c r="TOM160" s="937"/>
      <c r="TON160" s="937"/>
      <c r="TOO160" s="937"/>
      <c r="TOP160" s="937"/>
      <c r="TOQ160" s="937"/>
      <c r="TOR160" s="937"/>
      <c r="TOS160" s="937"/>
      <c r="TOT160" s="937"/>
      <c r="TOU160" s="937"/>
      <c r="TOV160" s="937"/>
      <c r="TOW160" s="937"/>
      <c r="TOX160" s="937"/>
      <c r="TOY160" s="937"/>
      <c r="TOZ160" s="937"/>
      <c r="TPA160" s="937"/>
      <c r="TPB160" s="937"/>
      <c r="TPC160" s="937"/>
      <c r="TPD160" s="937"/>
      <c r="TPE160" s="937"/>
      <c r="TPF160" s="937"/>
      <c r="TPG160" s="937"/>
      <c r="TPH160" s="937"/>
      <c r="TPI160" s="937"/>
      <c r="TPJ160" s="937"/>
      <c r="TPK160" s="937"/>
      <c r="TPL160" s="937"/>
      <c r="TPM160" s="937"/>
      <c r="TPN160" s="937"/>
      <c r="TPO160" s="937"/>
      <c r="TPP160" s="937"/>
      <c r="TPQ160" s="937"/>
      <c r="TPR160" s="937"/>
      <c r="TPS160" s="937"/>
      <c r="TPT160" s="937"/>
      <c r="TPU160" s="937"/>
      <c r="TPV160" s="937"/>
      <c r="TPW160" s="937"/>
      <c r="TPX160" s="937"/>
      <c r="TPY160" s="937"/>
      <c r="TPZ160" s="937"/>
      <c r="TQA160" s="937"/>
      <c r="TQB160" s="937"/>
      <c r="TQC160" s="937"/>
      <c r="TQD160" s="937"/>
      <c r="TQE160" s="937"/>
      <c r="TQF160" s="937"/>
      <c r="TQG160" s="937"/>
      <c r="TQH160" s="937"/>
      <c r="TQI160" s="937"/>
      <c r="TQJ160" s="937"/>
      <c r="TQK160" s="937"/>
      <c r="TQL160" s="937"/>
      <c r="TQM160" s="937"/>
      <c r="TQN160" s="937"/>
      <c r="TQO160" s="937"/>
      <c r="TQP160" s="937"/>
      <c r="TQQ160" s="937"/>
      <c r="TQR160" s="937"/>
      <c r="TQS160" s="937"/>
      <c r="TQT160" s="937"/>
      <c r="TQU160" s="937"/>
      <c r="TQV160" s="937"/>
      <c r="TQW160" s="937"/>
      <c r="TQX160" s="937"/>
      <c r="TQY160" s="937"/>
      <c r="TQZ160" s="937"/>
      <c r="TRA160" s="937"/>
      <c r="TRB160" s="937"/>
      <c r="TRC160" s="937"/>
      <c r="TRD160" s="937"/>
      <c r="TRE160" s="937"/>
      <c r="TRF160" s="937"/>
      <c r="TRG160" s="937"/>
      <c r="TRH160" s="937"/>
      <c r="TRI160" s="937"/>
      <c r="TRJ160" s="937"/>
      <c r="TRK160" s="937"/>
      <c r="TRL160" s="937"/>
      <c r="TRM160" s="937"/>
      <c r="TRN160" s="937"/>
      <c r="TRO160" s="937"/>
      <c r="TRP160" s="937"/>
      <c r="TRQ160" s="937"/>
      <c r="TRR160" s="937"/>
      <c r="TRS160" s="937"/>
      <c r="TRT160" s="937"/>
      <c r="TRU160" s="937"/>
      <c r="TRV160" s="937"/>
      <c r="TRW160" s="937"/>
      <c r="TRX160" s="937"/>
      <c r="TRY160" s="937"/>
      <c r="TRZ160" s="937"/>
      <c r="TSA160" s="937"/>
      <c r="TSB160" s="937"/>
      <c r="TSC160" s="937"/>
      <c r="TSD160" s="937"/>
      <c r="TSE160" s="937"/>
      <c r="TSF160" s="937"/>
      <c r="TSG160" s="937"/>
      <c r="TSH160" s="937"/>
      <c r="TSI160" s="937"/>
      <c r="TSJ160" s="937"/>
      <c r="TSK160" s="937"/>
      <c r="TSL160" s="937"/>
      <c r="TSM160" s="937"/>
      <c r="TSN160" s="937"/>
      <c r="TSO160" s="937"/>
      <c r="TSP160" s="937"/>
      <c r="TSQ160" s="937"/>
      <c r="TSR160" s="937"/>
      <c r="TSS160" s="937"/>
      <c r="TST160" s="937"/>
      <c r="TSU160" s="937"/>
      <c r="TSV160" s="937"/>
      <c r="TSW160" s="937"/>
      <c r="TSX160" s="937"/>
      <c r="TSY160" s="937"/>
      <c r="TSZ160" s="937"/>
      <c r="TTA160" s="937"/>
      <c r="TTB160" s="937"/>
      <c r="TTC160" s="937"/>
      <c r="TTD160" s="937"/>
      <c r="TTE160" s="937"/>
      <c r="TTF160" s="937"/>
      <c r="TTG160" s="937"/>
      <c r="TTH160" s="937"/>
      <c r="TTI160" s="937"/>
      <c r="TTJ160" s="937"/>
      <c r="TTK160" s="937"/>
      <c r="TTL160" s="937"/>
      <c r="TTM160" s="937"/>
      <c r="TTN160" s="937"/>
      <c r="TTO160" s="937"/>
      <c r="TTP160" s="937"/>
      <c r="TTQ160" s="937"/>
      <c r="TTR160" s="937"/>
      <c r="TTS160" s="937"/>
      <c r="TTT160" s="937"/>
      <c r="TTU160" s="937"/>
      <c r="TTV160" s="937"/>
      <c r="TTW160" s="937"/>
      <c r="TTX160" s="937"/>
      <c r="TTY160" s="937"/>
      <c r="TTZ160" s="937"/>
      <c r="TUA160" s="937"/>
      <c r="TUB160" s="937"/>
      <c r="TUC160" s="937"/>
      <c r="TUD160" s="937"/>
      <c r="TUE160" s="937"/>
      <c r="TUF160" s="937"/>
      <c r="TUG160" s="937"/>
      <c r="TUH160" s="937"/>
      <c r="TUI160" s="937"/>
      <c r="TUJ160" s="937"/>
      <c r="TUK160" s="937"/>
      <c r="TUL160" s="937"/>
      <c r="TUM160" s="937"/>
      <c r="TUN160" s="937"/>
      <c r="TUO160" s="937"/>
      <c r="TUP160" s="937"/>
      <c r="TUQ160" s="937"/>
      <c r="TUR160" s="937"/>
      <c r="TUS160" s="937"/>
      <c r="TUT160" s="937"/>
      <c r="TUU160" s="937"/>
      <c r="TUV160" s="937"/>
      <c r="TUW160" s="937"/>
      <c r="TUX160" s="937"/>
      <c r="TUY160" s="937"/>
      <c r="TUZ160" s="937"/>
      <c r="TVA160" s="937"/>
      <c r="TVB160" s="937"/>
      <c r="TVC160" s="937"/>
      <c r="TVD160" s="937"/>
      <c r="TVE160" s="937"/>
      <c r="TVF160" s="937"/>
      <c r="TVG160" s="937"/>
      <c r="TVH160" s="937"/>
      <c r="TVI160" s="937"/>
      <c r="TVJ160" s="937"/>
      <c r="TVK160" s="937"/>
      <c r="TVL160" s="937"/>
      <c r="TVM160" s="937"/>
      <c r="TVN160" s="937"/>
      <c r="TVO160" s="937"/>
      <c r="TVP160" s="937"/>
      <c r="TVQ160" s="937"/>
      <c r="TVR160" s="937"/>
      <c r="TVS160" s="937"/>
      <c r="TVT160" s="937"/>
      <c r="TVU160" s="937"/>
      <c r="TVV160" s="937"/>
      <c r="TVW160" s="937"/>
      <c r="TVX160" s="937"/>
      <c r="TVY160" s="937"/>
      <c r="TVZ160" s="937"/>
      <c r="TWA160" s="937"/>
      <c r="TWB160" s="937"/>
      <c r="TWC160" s="937"/>
      <c r="TWD160" s="937"/>
      <c r="TWE160" s="937"/>
      <c r="TWF160" s="937"/>
      <c r="TWG160" s="937"/>
      <c r="TWH160" s="937"/>
      <c r="TWI160" s="937"/>
      <c r="TWJ160" s="937"/>
      <c r="TWK160" s="937"/>
      <c r="TWL160" s="937"/>
      <c r="TWM160" s="937"/>
      <c r="TWN160" s="937"/>
      <c r="TWO160" s="937"/>
      <c r="TWP160" s="937"/>
      <c r="TWQ160" s="937"/>
      <c r="TWR160" s="937"/>
      <c r="TWS160" s="937"/>
      <c r="TWT160" s="937"/>
      <c r="TWU160" s="937"/>
      <c r="TWV160" s="937"/>
      <c r="TWW160" s="937"/>
      <c r="TWX160" s="937"/>
      <c r="TWY160" s="937"/>
      <c r="TWZ160" s="937"/>
      <c r="TXA160" s="937"/>
      <c r="TXB160" s="937"/>
      <c r="TXC160" s="937"/>
      <c r="TXD160" s="937"/>
      <c r="TXE160" s="937"/>
      <c r="TXF160" s="937"/>
      <c r="TXG160" s="937"/>
      <c r="TXH160" s="937"/>
      <c r="TXI160" s="937"/>
      <c r="TXJ160" s="937"/>
      <c r="TXK160" s="937"/>
      <c r="TXL160" s="937"/>
      <c r="TXM160" s="937"/>
      <c r="TXN160" s="937"/>
      <c r="TXO160" s="937"/>
      <c r="TXP160" s="937"/>
      <c r="TXQ160" s="937"/>
      <c r="TXR160" s="937"/>
      <c r="TXS160" s="937"/>
      <c r="TXT160" s="937"/>
      <c r="TXU160" s="937"/>
      <c r="TXV160" s="937"/>
      <c r="TXW160" s="937"/>
      <c r="TXX160" s="937"/>
      <c r="TXY160" s="937"/>
      <c r="TXZ160" s="937"/>
      <c r="TYA160" s="937"/>
      <c r="TYB160" s="937"/>
      <c r="TYC160" s="937"/>
      <c r="TYD160" s="937"/>
      <c r="TYE160" s="937"/>
      <c r="TYF160" s="937"/>
      <c r="TYG160" s="937"/>
      <c r="TYH160" s="937"/>
      <c r="TYI160" s="937"/>
      <c r="TYJ160" s="937"/>
      <c r="TYK160" s="937"/>
      <c r="TYL160" s="937"/>
      <c r="TYM160" s="937"/>
      <c r="TYN160" s="937"/>
      <c r="TYO160" s="937"/>
      <c r="TYP160" s="937"/>
      <c r="TYQ160" s="937"/>
      <c r="TYR160" s="937"/>
      <c r="TYS160" s="937"/>
      <c r="TYT160" s="937"/>
      <c r="TYU160" s="937"/>
      <c r="TYV160" s="937"/>
      <c r="TYW160" s="937"/>
      <c r="TYX160" s="937"/>
      <c r="TYY160" s="937"/>
      <c r="TYZ160" s="937"/>
      <c r="TZA160" s="937"/>
      <c r="TZB160" s="937"/>
      <c r="TZC160" s="937"/>
      <c r="TZD160" s="937"/>
      <c r="TZE160" s="937"/>
      <c r="TZF160" s="937"/>
      <c r="TZG160" s="937"/>
      <c r="TZH160" s="937"/>
      <c r="TZI160" s="937"/>
      <c r="TZJ160" s="937"/>
      <c r="TZK160" s="937"/>
      <c r="TZL160" s="937"/>
      <c r="TZM160" s="937"/>
      <c r="TZN160" s="937"/>
      <c r="TZO160" s="937"/>
      <c r="TZP160" s="937"/>
      <c r="TZQ160" s="937"/>
      <c r="TZR160" s="937"/>
      <c r="TZS160" s="937"/>
      <c r="TZT160" s="937"/>
      <c r="TZU160" s="937"/>
      <c r="TZV160" s="937"/>
      <c r="TZW160" s="937"/>
      <c r="TZX160" s="937"/>
      <c r="TZY160" s="937"/>
      <c r="TZZ160" s="937"/>
      <c r="UAA160" s="937"/>
      <c r="UAB160" s="937"/>
      <c r="UAC160" s="937"/>
      <c r="UAD160" s="937"/>
      <c r="UAE160" s="937"/>
      <c r="UAF160" s="937"/>
      <c r="UAG160" s="937"/>
      <c r="UAH160" s="937"/>
      <c r="UAI160" s="937"/>
      <c r="UAJ160" s="937"/>
      <c r="UAK160" s="937"/>
      <c r="UAL160" s="937"/>
      <c r="UAM160" s="937"/>
      <c r="UAN160" s="937"/>
      <c r="UAO160" s="937"/>
      <c r="UAP160" s="937"/>
      <c r="UAQ160" s="937"/>
      <c r="UAR160" s="937"/>
      <c r="UAS160" s="937"/>
      <c r="UAT160" s="937"/>
      <c r="UAU160" s="937"/>
      <c r="UAV160" s="937"/>
      <c r="UAW160" s="937"/>
      <c r="UAX160" s="937"/>
      <c r="UAY160" s="937"/>
      <c r="UAZ160" s="937"/>
      <c r="UBA160" s="937"/>
      <c r="UBB160" s="937"/>
      <c r="UBC160" s="937"/>
      <c r="UBD160" s="937"/>
      <c r="UBE160" s="937"/>
      <c r="UBF160" s="937"/>
      <c r="UBG160" s="937"/>
      <c r="UBH160" s="937"/>
      <c r="UBI160" s="937"/>
      <c r="UBJ160" s="937"/>
      <c r="UBK160" s="937"/>
      <c r="UBL160" s="937"/>
      <c r="UBM160" s="937"/>
      <c r="UBN160" s="937"/>
      <c r="UBO160" s="937"/>
      <c r="UBP160" s="937"/>
      <c r="UBQ160" s="937"/>
      <c r="UBR160" s="937"/>
      <c r="UBS160" s="937"/>
      <c r="UBT160" s="937"/>
      <c r="UBU160" s="937"/>
      <c r="UBV160" s="937"/>
      <c r="UBW160" s="937"/>
      <c r="UBX160" s="937"/>
      <c r="UBY160" s="937"/>
      <c r="UBZ160" s="937"/>
      <c r="UCA160" s="937"/>
      <c r="UCB160" s="937"/>
      <c r="UCC160" s="937"/>
      <c r="UCD160" s="937"/>
      <c r="UCE160" s="937"/>
      <c r="UCF160" s="937"/>
      <c r="UCG160" s="937"/>
      <c r="UCH160" s="937"/>
      <c r="UCI160" s="937"/>
      <c r="UCJ160" s="937"/>
      <c r="UCK160" s="937"/>
      <c r="UCL160" s="937"/>
      <c r="UCM160" s="937"/>
      <c r="UCN160" s="937"/>
      <c r="UCO160" s="937"/>
      <c r="UCP160" s="937"/>
      <c r="UCQ160" s="937"/>
      <c r="UCR160" s="937"/>
      <c r="UCS160" s="937"/>
      <c r="UCT160" s="937"/>
      <c r="UCU160" s="937"/>
      <c r="UCV160" s="937"/>
      <c r="UCW160" s="937"/>
      <c r="UCX160" s="937"/>
      <c r="UCY160" s="937"/>
      <c r="UCZ160" s="937"/>
      <c r="UDA160" s="937"/>
      <c r="UDB160" s="937"/>
      <c r="UDC160" s="937"/>
      <c r="UDD160" s="937"/>
      <c r="UDE160" s="937"/>
      <c r="UDF160" s="937"/>
      <c r="UDG160" s="937"/>
      <c r="UDH160" s="937"/>
      <c r="UDI160" s="937"/>
      <c r="UDJ160" s="937"/>
      <c r="UDK160" s="937"/>
      <c r="UDL160" s="937"/>
      <c r="UDM160" s="937"/>
      <c r="UDN160" s="937"/>
      <c r="UDO160" s="937"/>
      <c r="UDP160" s="937"/>
      <c r="UDQ160" s="937"/>
      <c r="UDR160" s="937"/>
      <c r="UDS160" s="937"/>
      <c r="UDT160" s="937"/>
      <c r="UDU160" s="937"/>
      <c r="UDV160" s="937"/>
      <c r="UDW160" s="937"/>
      <c r="UDX160" s="937"/>
      <c r="UDY160" s="937"/>
      <c r="UDZ160" s="937"/>
      <c r="UEA160" s="937"/>
      <c r="UEB160" s="937"/>
      <c r="UEC160" s="937"/>
      <c r="UED160" s="937"/>
      <c r="UEE160" s="937"/>
      <c r="UEF160" s="937"/>
      <c r="UEG160" s="937"/>
      <c r="UEH160" s="937"/>
      <c r="UEI160" s="937"/>
      <c r="UEJ160" s="937"/>
      <c r="UEK160" s="937"/>
      <c r="UEL160" s="937"/>
      <c r="UEM160" s="937"/>
      <c r="UEN160" s="937"/>
      <c r="UEO160" s="937"/>
      <c r="UEP160" s="937"/>
      <c r="UEQ160" s="937"/>
      <c r="UER160" s="937"/>
      <c r="UES160" s="937"/>
      <c r="UET160" s="937"/>
      <c r="UEU160" s="937"/>
      <c r="UEV160" s="937"/>
      <c r="UEW160" s="937"/>
      <c r="UEX160" s="937"/>
      <c r="UEY160" s="937"/>
      <c r="UEZ160" s="937"/>
      <c r="UFA160" s="937"/>
      <c r="UFB160" s="937"/>
      <c r="UFC160" s="937"/>
      <c r="UFD160" s="937"/>
      <c r="UFE160" s="937"/>
      <c r="UFF160" s="937"/>
      <c r="UFG160" s="937"/>
      <c r="UFH160" s="937"/>
      <c r="UFI160" s="937"/>
      <c r="UFJ160" s="937"/>
      <c r="UFK160" s="937"/>
      <c r="UFL160" s="937"/>
      <c r="UFM160" s="937"/>
      <c r="UFN160" s="937"/>
      <c r="UFO160" s="937"/>
      <c r="UFP160" s="937"/>
      <c r="UFQ160" s="937"/>
      <c r="UFR160" s="937"/>
      <c r="UFS160" s="937"/>
      <c r="UFT160" s="937"/>
      <c r="UFU160" s="937"/>
      <c r="UFV160" s="937"/>
      <c r="UFW160" s="937"/>
      <c r="UFX160" s="937"/>
      <c r="UFY160" s="937"/>
      <c r="UFZ160" s="937"/>
      <c r="UGA160" s="937"/>
      <c r="UGB160" s="937"/>
      <c r="UGC160" s="937"/>
      <c r="UGD160" s="937"/>
      <c r="UGE160" s="937"/>
      <c r="UGF160" s="937"/>
      <c r="UGG160" s="937"/>
      <c r="UGH160" s="937"/>
      <c r="UGI160" s="937"/>
      <c r="UGJ160" s="937"/>
      <c r="UGK160" s="937"/>
      <c r="UGL160" s="937"/>
      <c r="UGM160" s="937"/>
      <c r="UGN160" s="937"/>
      <c r="UGO160" s="937"/>
      <c r="UGP160" s="937"/>
      <c r="UGQ160" s="937"/>
      <c r="UGR160" s="937"/>
      <c r="UGS160" s="937"/>
      <c r="UGT160" s="937"/>
      <c r="UGU160" s="937"/>
      <c r="UGV160" s="937"/>
      <c r="UGW160" s="937"/>
      <c r="UGX160" s="937"/>
      <c r="UGY160" s="937"/>
      <c r="UGZ160" s="937"/>
      <c r="UHA160" s="937"/>
      <c r="UHB160" s="937"/>
      <c r="UHC160" s="937"/>
      <c r="UHD160" s="937"/>
      <c r="UHE160" s="937"/>
      <c r="UHF160" s="937"/>
      <c r="UHG160" s="937"/>
      <c r="UHH160" s="937"/>
      <c r="UHI160" s="937"/>
      <c r="UHJ160" s="937"/>
      <c r="UHK160" s="937"/>
      <c r="UHL160" s="937"/>
      <c r="UHM160" s="937"/>
      <c r="UHN160" s="937"/>
      <c r="UHO160" s="937"/>
      <c r="UHP160" s="937"/>
      <c r="UHQ160" s="937"/>
      <c r="UHR160" s="937"/>
      <c r="UHS160" s="937"/>
      <c r="UHT160" s="937"/>
      <c r="UHU160" s="937"/>
      <c r="UHV160" s="937"/>
      <c r="UHW160" s="937"/>
      <c r="UHX160" s="937"/>
      <c r="UHY160" s="937"/>
      <c r="UHZ160" s="937"/>
      <c r="UIA160" s="937"/>
      <c r="UIB160" s="937"/>
      <c r="UIC160" s="937"/>
      <c r="UID160" s="937"/>
      <c r="UIE160" s="937"/>
      <c r="UIF160" s="937"/>
      <c r="UIG160" s="937"/>
      <c r="UIH160" s="937"/>
      <c r="UII160" s="937"/>
      <c r="UIJ160" s="937"/>
      <c r="UIK160" s="937"/>
      <c r="UIL160" s="937"/>
      <c r="UIM160" s="937"/>
      <c r="UIN160" s="937"/>
      <c r="UIO160" s="937"/>
      <c r="UIP160" s="937"/>
      <c r="UIQ160" s="937"/>
      <c r="UIR160" s="937"/>
      <c r="UIS160" s="937"/>
      <c r="UIT160" s="937"/>
      <c r="UIU160" s="937"/>
      <c r="UIV160" s="937"/>
      <c r="UIW160" s="937"/>
      <c r="UIX160" s="937"/>
      <c r="UIY160" s="937"/>
      <c r="UIZ160" s="937"/>
      <c r="UJA160" s="937"/>
      <c r="UJB160" s="937"/>
      <c r="UJC160" s="937"/>
      <c r="UJD160" s="937"/>
      <c r="UJE160" s="937"/>
      <c r="UJF160" s="937"/>
      <c r="UJG160" s="937"/>
      <c r="UJH160" s="937"/>
      <c r="UJI160" s="937"/>
      <c r="UJJ160" s="937"/>
      <c r="UJK160" s="937"/>
      <c r="UJL160" s="937"/>
      <c r="UJM160" s="937"/>
      <c r="UJN160" s="937"/>
      <c r="UJO160" s="937"/>
      <c r="UJP160" s="937"/>
      <c r="UJQ160" s="937"/>
      <c r="UJR160" s="937"/>
      <c r="UJS160" s="937"/>
      <c r="UJT160" s="937"/>
      <c r="UJU160" s="937"/>
      <c r="UJV160" s="937"/>
      <c r="UJW160" s="937"/>
      <c r="UJX160" s="937"/>
      <c r="UJY160" s="937"/>
      <c r="UJZ160" s="937"/>
      <c r="UKA160" s="937"/>
      <c r="UKB160" s="937"/>
      <c r="UKC160" s="937"/>
      <c r="UKD160" s="937"/>
      <c r="UKE160" s="937"/>
      <c r="UKF160" s="937"/>
      <c r="UKG160" s="937"/>
      <c r="UKH160" s="937"/>
      <c r="UKI160" s="937"/>
      <c r="UKJ160" s="937"/>
      <c r="UKK160" s="937"/>
      <c r="UKL160" s="937"/>
      <c r="UKM160" s="937"/>
      <c r="UKN160" s="937"/>
      <c r="UKO160" s="937"/>
      <c r="UKP160" s="937"/>
      <c r="UKQ160" s="937"/>
      <c r="UKR160" s="937"/>
      <c r="UKS160" s="937"/>
      <c r="UKT160" s="937"/>
      <c r="UKU160" s="937"/>
      <c r="UKV160" s="937"/>
      <c r="UKW160" s="937"/>
      <c r="UKX160" s="937"/>
      <c r="UKY160" s="937"/>
      <c r="UKZ160" s="937"/>
      <c r="ULA160" s="937"/>
      <c r="ULB160" s="937"/>
      <c r="ULC160" s="937"/>
      <c r="ULD160" s="937"/>
      <c r="ULE160" s="937"/>
      <c r="ULF160" s="937"/>
      <c r="ULG160" s="937"/>
      <c r="ULH160" s="937"/>
      <c r="ULI160" s="937"/>
      <c r="ULJ160" s="937"/>
      <c r="ULK160" s="937"/>
      <c r="ULL160" s="937"/>
      <c r="ULM160" s="937"/>
      <c r="ULN160" s="937"/>
      <c r="ULO160" s="937"/>
      <c r="ULP160" s="937"/>
      <c r="ULQ160" s="937"/>
      <c r="ULR160" s="937"/>
      <c r="ULS160" s="937"/>
      <c r="ULT160" s="937"/>
      <c r="ULU160" s="937"/>
      <c r="ULV160" s="937"/>
      <c r="ULW160" s="937"/>
      <c r="ULX160" s="937"/>
      <c r="ULY160" s="937"/>
      <c r="ULZ160" s="937"/>
      <c r="UMA160" s="937"/>
      <c r="UMB160" s="937"/>
      <c r="UMC160" s="937"/>
      <c r="UMD160" s="937"/>
      <c r="UME160" s="937"/>
      <c r="UMF160" s="937"/>
      <c r="UMG160" s="937"/>
      <c r="UMH160" s="937"/>
      <c r="UMI160" s="937"/>
      <c r="UMJ160" s="937"/>
      <c r="UMK160" s="937"/>
      <c r="UML160" s="937"/>
      <c r="UMM160" s="937"/>
      <c r="UMN160" s="937"/>
      <c r="UMO160" s="937"/>
      <c r="UMP160" s="937"/>
      <c r="UMQ160" s="937"/>
      <c r="UMR160" s="937"/>
      <c r="UMS160" s="937"/>
      <c r="UMT160" s="937"/>
      <c r="UMU160" s="937"/>
      <c r="UMV160" s="937"/>
      <c r="UMW160" s="937"/>
      <c r="UMX160" s="937"/>
      <c r="UMY160" s="937"/>
      <c r="UMZ160" s="937"/>
      <c r="UNA160" s="937"/>
      <c r="UNB160" s="937"/>
      <c r="UNC160" s="937"/>
      <c r="UND160" s="937"/>
      <c r="UNE160" s="937"/>
      <c r="UNF160" s="937"/>
      <c r="UNG160" s="937"/>
      <c r="UNH160" s="937"/>
      <c r="UNI160" s="937"/>
      <c r="UNJ160" s="937"/>
      <c r="UNK160" s="937"/>
      <c r="UNL160" s="937"/>
      <c r="UNM160" s="937"/>
      <c r="UNN160" s="937"/>
      <c r="UNO160" s="937"/>
      <c r="UNP160" s="937"/>
      <c r="UNQ160" s="937"/>
      <c r="UNR160" s="937"/>
      <c r="UNS160" s="937"/>
      <c r="UNT160" s="937"/>
      <c r="UNU160" s="937"/>
      <c r="UNV160" s="937"/>
      <c r="UNW160" s="937"/>
      <c r="UNX160" s="937"/>
      <c r="UNY160" s="937"/>
      <c r="UNZ160" s="937"/>
      <c r="UOA160" s="937"/>
      <c r="UOB160" s="937"/>
      <c r="UOC160" s="937"/>
      <c r="UOD160" s="937"/>
      <c r="UOE160" s="937"/>
      <c r="UOF160" s="937"/>
      <c r="UOG160" s="937"/>
      <c r="UOH160" s="937"/>
      <c r="UOI160" s="937"/>
      <c r="UOJ160" s="937"/>
      <c r="UOK160" s="937"/>
      <c r="UOL160" s="937"/>
      <c r="UOM160" s="937"/>
      <c r="UON160" s="937"/>
      <c r="UOO160" s="937"/>
      <c r="UOP160" s="937"/>
      <c r="UOQ160" s="937"/>
      <c r="UOR160" s="937"/>
      <c r="UOS160" s="937"/>
      <c r="UOT160" s="937"/>
      <c r="UOU160" s="937"/>
      <c r="UOV160" s="937"/>
      <c r="UOW160" s="937"/>
      <c r="UOX160" s="937"/>
      <c r="UOY160" s="937"/>
      <c r="UOZ160" s="937"/>
      <c r="UPA160" s="937"/>
      <c r="UPB160" s="937"/>
      <c r="UPC160" s="937"/>
      <c r="UPD160" s="937"/>
      <c r="UPE160" s="937"/>
      <c r="UPF160" s="937"/>
      <c r="UPG160" s="937"/>
      <c r="UPH160" s="937"/>
      <c r="UPI160" s="937"/>
      <c r="UPJ160" s="937"/>
      <c r="UPK160" s="937"/>
      <c r="UPL160" s="937"/>
      <c r="UPM160" s="937"/>
      <c r="UPN160" s="937"/>
      <c r="UPO160" s="937"/>
      <c r="UPP160" s="937"/>
      <c r="UPQ160" s="937"/>
      <c r="UPR160" s="937"/>
      <c r="UPS160" s="937"/>
      <c r="UPT160" s="937"/>
      <c r="UPU160" s="937"/>
      <c r="UPV160" s="937"/>
      <c r="UPW160" s="937"/>
      <c r="UPX160" s="937"/>
      <c r="UPY160" s="937"/>
      <c r="UPZ160" s="937"/>
      <c r="UQA160" s="937"/>
      <c r="UQB160" s="937"/>
      <c r="UQC160" s="937"/>
      <c r="UQD160" s="937"/>
      <c r="UQE160" s="937"/>
      <c r="UQF160" s="937"/>
      <c r="UQG160" s="937"/>
      <c r="UQH160" s="937"/>
      <c r="UQI160" s="937"/>
      <c r="UQJ160" s="937"/>
      <c r="UQK160" s="937"/>
      <c r="UQL160" s="937"/>
      <c r="UQM160" s="937"/>
      <c r="UQN160" s="937"/>
      <c r="UQO160" s="937"/>
      <c r="UQP160" s="937"/>
      <c r="UQQ160" s="937"/>
      <c r="UQR160" s="937"/>
      <c r="UQS160" s="937"/>
      <c r="UQT160" s="937"/>
      <c r="UQU160" s="937"/>
      <c r="UQV160" s="937"/>
      <c r="UQW160" s="937"/>
      <c r="UQX160" s="937"/>
      <c r="UQY160" s="937"/>
      <c r="UQZ160" s="937"/>
      <c r="URA160" s="937"/>
      <c r="URB160" s="937"/>
      <c r="URC160" s="937"/>
      <c r="URD160" s="937"/>
      <c r="URE160" s="937"/>
      <c r="URF160" s="937"/>
      <c r="URG160" s="937"/>
      <c r="URH160" s="937"/>
      <c r="URI160" s="937"/>
      <c r="URJ160" s="937"/>
      <c r="URK160" s="937"/>
      <c r="URL160" s="937"/>
      <c r="URM160" s="937"/>
      <c r="URN160" s="937"/>
      <c r="URO160" s="937"/>
      <c r="URP160" s="937"/>
      <c r="URQ160" s="937"/>
      <c r="URR160" s="937"/>
      <c r="URS160" s="937"/>
      <c r="URT160" s="937"/>
      <c r="URU160" s="937"/>
      <c r="URV160" s="937"/>
      <c r="URW160" s="937"/>
      <c r="URX160" s="937"/>
      <c r="URY160" s="937"/>
      <c r="URZ160" s="937"/>
      <c r="USA160" s="937"/>
      <c r="USB160" s="937"/>
      <c r="USC160" s="937"/>
      <c r="USD160" s="937"/>
      <c r="USE160" s="937"/>
      <c r="USF160" s="937"/>
      <c r="USG160" s="937"/>
      <c r="USH160" s="937"/>
      <c r="USI160" s="937"/>
      <c r="USJ160" s="937"/>
      <c r="USK160" s="937"/>
      <c r="USL160" s="937"/>
      <c r="USM160" s="937"/>
      <c r="USN160" s="937"/>
      <c r="USO160" s="937"/>
      <c r="USP160" s="937"/>
      <c r="USQ160" s="937"/>
      <c r="USR160" s="937"/>
      <c r="USS160" s="937"/>
      <c r="UST160" s="937"/>
      <c r="USU160" s="937"/>
      <c r="USV160" s="937"/>
      <c r="USW160" s="937"/>
      <c r="USX160" s="937"/>
      <c r="USY160" s="937"/>
      <c r="USZ160" s="937"/>
      <c r="UTA160" s="937"/>
      <c r="UTB160" s="937"/>
      <c r="UTC160" s="937"/>
      <c r="UTD160" s="937"/>
      <c r="UTE160" s="937"/>
      <c r="UTF160" s="937"/>
      <c r="UTG160" s="937"/>
      <c r="UTH160" s="937"/>
      <c r="UTI160" s="937"/>
      <c r="UTJ160" s="937"/>
      <c r="UTK160" s="937"/>
      <c r="UTL160" s="937"/>
      <c r="UTM160" s="937"/>
      <c r="UTN160" s="937"/>
      <c r="UTO160" s="937"/>
      <c r="UTP160" s="937"/>
      <c r="UTQ160" s="937"/>
      <c r="UTR160" s="937"/>
      <c r="UTS160" s="937"/>
      <c r="UTT160" s="937"/>
      <c r="UTU160" s="937"/>
      <c r="UTV160" s="937"/>
      <c r="UTW160" s="937"/>
      <c r="UTX160" s="937"/>
      <c r="UTY160" s="937"/>
      <c r="UTZ160" s="937"/>
      <c r="UUA160" s="937"/>
      <c r="UUB160" s="937"/>
      <c r="UUC160" s="937"/>
      <c r="UUD160" s="937"/>
      <c r="UUE160" s="937"/>
      <c r="UUF160" s="937"/>
      <c r="UUG160" s="937"/>
      <c r="UUH160" s="937"/>
      <c r="UUI160" s="937"/>
      <c r="UUJ160" s="937"/>
      <c r="UUK160" s="937"/>
      <c r="UUL160" s="937"/>
      <c r="UUM160" s="937"/>
      <c r="UUN160" s="937"/>
      <c r="UUO160" s="937"/>
      <c r="UUP160" s="937"/>
      <c r="UUQ160" s="937"/>
      <c r="UUR160" s="937"/>
      <c r="UUS160" s="937"/>
      <c r="UUT160" s="937"/>
      <c r="UUU160" s="937"/>
      <c r="UUV160" s="937"/>
      <c r="UUW160" s="937"/>
      <c r="UUX160" s="937"/>
      <c r="UUY160" s="937"/>
      <c r="UUZ160" s="937"/>
      <c r="UVA160" s="937"/>
      <c r="UVB160" s="937"/>
      <c r="UVC160" s="937"/>
      <c r="UVD160" s="937"/>
      <c r="UVE160" s="937"/>
      <c r="UVF160" s="937"/>
      <c r="UVG160" s="937"/>
      <c r="UVH160" s="937"/>
      <c r="UVI160" s="937"/>
      <c r="UVJ160" s="937"/>
      <c r="UVK160" s="937"/>
      <c r="UVL160" s="937"/>
      <c r="UVM160" s="937"/>
      <c r="UVN160" s="937"/>
      <c r="UVO160" s="937"/>
      <c r="UVP160" s="937"/>
      <c r="UVQ160" s="937"/>
      <c r="UVR160" s="937"/>
      <c r="UVS160" s="937"/>
      <c r="UVT160" s="937"/>
      <c r="UVU160" s="937"/>
      <c r="UVV160" s="937"/>
      <c r="UVW160" s="937"/>
      <c r="UVX160" s="937"/>
      <c r="UVY160" s="937"/>
      <c r="UVZ160" s="937"/>
      <c r="UWA160" s="937"/>
      <c r="UWB160" s="937"/>
      <c r="UWC160" s="937"/>
      <c r="UWD160" s="937"/>
      <c r="UWE160" s="937"/>
      <c r="UWF160" s="937"/>
      <c r="UWG160" s="937"/>
      <c r="UWH160" s="937"/>
      <c r="UWI160" s="937"/>
      <c r="UWJ160" s="937"/>
      <c r="UWK160" s="937"/>
      <c r="UWL160" s="937"/>
      <c r="UWM160" s="937"/>
      <c r="UWN160" s="937"/>
      <c r="UWO160" s="937"/>
      <c r="UWP160" s="937"/>
      <c r="UWQ160" s="937"/>
      <c r="UWR160" s="937"/>
      <c r="UWS160" s="937"/>
      <c r="UWT160" s="937"/>
      <c r="UWU160" s="937"/>
      <c r="UWV160" s="937"/>
      <c r="UWW160" s="937"/>
      <c r="UWX160" s="937"/>
      <c r="UWY160" s="937"/>
      <c r="UWZ160" s="937"/>
      <c r="UXA160" s="937"/>
      <c r="UXB160" s="937"/>
      <c r="UXC160" s="937"/>
      <c r="UXD160" s="937"/>
      <c r="UXE160" s="937"/>
      <c r="UXF160" s="937"/>
      <c r="UXG160" s="937"/>
      <c r="UXH160" s="937"/>
      <c r="UXI160" s="937"/>
      <c r="UXJ160" s="937"/>
      <c r="UXK160" s="937"/>
      <c r="UXL160" s="937"/>
      <c r="UXM160" s="937"/>
      <c r="UXN160" s="937"/>
      <c r="UXO160" s="937"/>
      <c r="UXP160" s="937"/>
      <c r="UXQ160" s="937"/>
      <c r="UXR160" s="937"/>
      <c r="UXS160" s="937"/>
      <c r="UXT160" s="937"/>
      <c r="UXU160" s="937"/>
      <c r="UXV160" s="937"/>
      <c r="UXW160" s="937"/>
      <c r="UXX160" s="937"/>
      <c r="UXY160" s="937"/>
      <c r="UXZ160" s="937"/>
      <c r="UYA160" s="937"/>
      <c r="UYB160" s="937"/>
      <c r="UYC160" s="937"/>
      <c r="UYD160" s="937"/>
      <c r="UYE160" s="937"/>
      <c r="UYF160" s="937"/>
      <c r="UYG160" s="937"/>
      <c r="UYH160" s="937"/>
      <c r="UYI160" s="937"/>
      <c r="UYJ160" s="937"/>
      <c r="UYK160" s="937"/>
      <c r="UYL160" s="937"/>
      <c r="UYM160" s="937"/>
      <c r="UYN160" s="937"/>
      <c r="UYO160" s="937"/>
      <c r="UYP160" s="937"/>
      <c r="UYQ160" s="937"/>
      <c r="UYR160" s="937"/>
      <c r="UYS160" s="937"/>
      <c r="UYT160" s="937"/>
      <c r="UYU160" s="937"/>
      <c r="UYV160" s="937"/>
      <c r="UYW160" s="937"/>
      <c r="UYX160" s="937"/>
      <c r="UYY160" s="937"/>
      <c r="UYZ160" s="937"/>
      <c r="UZA160" s="937"/>
      <c r="UZB160" s="937"/>
      <c r="UZC160" s="937"/>
      <c r="UZD160" s="937"/>
      <c r="UZE160" s="937"/>
      <c r="UZF160" s="937"/>
      <c r="UZG160" s="937"/>
      <c r="UZH160" s="937"/>
      <c r="UZI160" s="937"/>
      <c r="UZJ160" s="937"/>
      <c r="UZK160" s="937"/>
      <c r="UZL160" s="937"/>
      <c r="UZM160" s="937"/>
      <c r="UZN160" s="937"/>
      <c r="UZO160" s="937"/>
      <c r="UZP160" s="937"/>
      <c r="UZQ160" s="937"/>
      <c r="UZR160" s="937"/>
      <c r="UZS160" s="937"/>
      <c r="UZT160" s="937"/>
      <c r="UZU160" s="937"/>
      <c r="UZV160" s="937"/>
      <c r="UZW160" s="937"/>
      <c r="UZX160" s="937"/>
      <c r="UZY160" s="937"/>
      <c r="UZZ160" s="937"/>
      <c r="VAA160" s="937"/>
      <c r="VAB160" s="937"/>
      <c r="VAC160" s="937"/>
      <c r="VAD160" s="937"/>
      <c r="VAE160" s="937"/>
      <c r="VAF160" s="937"/>
      <c r="VAG160" s="937"/>
      <c r="VAH160" s="937"/>
      <c r="VAI160" s="937"/>
      <c r="VAJ160" s="937"/>
      <c r="VAK160" s="937"/>
      <c r="VAL160" s="937"/>
      <c r="VAM160" s="937"/>
      <c r="VAN160" s="937"/>
      <c r="VAO160" s="937"/>
      <c r="VAP160" s="937"/>
      <c r="VAQ160" s="937"/>
      <c r="VAR160" s="937"/>
      <c r="VAS160" s="937"/>
      <c r="VAT160" s="937"/>
      <c r="VAU160" s="937"/>
      <c r="VAV160" s="937"/>
      <c r="VAW160" s="937"/>
      <c r="VAX160" s="937"/>
      <c r="VAY160" s="937"/>
      <c r="VAZ160" s="937"/>
      <c r="VBA160" s="937"/>
      <c r="VBB160" s="937"/>
      <c r="VBC160" s="937"/>
      <c r="VBD160" s="937"/>
      <c r="VBE160" s="937"/>
      <c r="VBF160" s="937"/>
      <c r="VBG160" s="937"/>
      <c r="VBH160" s="937"/>
      <c r="VBI160" s="937"/>
      <c r="VBJ160" s="937"/>
      <c r="VBK160" s="937"/>
      <c r="VBL160" s="937"/>
      <c r="VBM160" s="937"/>
      <c r="VBN160" s="937"/>
      <c r="VBO160" s="937"/>
      <c r="VBP160" s="937"/>
      <c r="VBQ160" s="937"/>
      <c r="VBR160" s="937"/>
      <c r="VBS160" s="937"/>
      <c r="VBT160" s="937"/>
      <c r="VBU160" s="937"/>
      <c r="VBV160" s="937"/>
      <c r="VBW160" s="937"/>
      <c r="VBX160" s="937"/>
      <c r="VBY160" s="937"/>
      <c r="VBZ160" s="937"/>
      <c r="VCA160" s="937"/>
      <c r="VCB160" s="937"/>
      <c r="VCC160" s="937"/>
      <c r="VCD160" s="937"/>
      <c r="VCE160" s="937"/>
      <c r="VCF160" s="937"/>
      <c r="VCG160" s="937"/>
      <c r="VCH160" s="937"/>
      <c r="VCI160" s="937"/>
      <c r="VCJ160" s="937"/>
      <c r="VCK160" s="937"/>
      <c r="VCL160" s="937"/>
      <c r="VCM160" s="937"/>
      <c r="VCN160" s="937"/>
      <c r="VCO160" s="937"/>
      <c r="VCP160" s="937"/>
      <c r="VCQ160" s="937"/>
      <c r="VCR160" s="937"/>
      <c r="VCS160" s="937"/>
      <c r="VCT160" s="937"/>
      <c r="VCU160" s="937"/>
      <c r="VCV160" s="937"/>
      <c r="VCW160" s="937"/>
      <c r="VCX160" s="937"/>
      <c r="VCY160" s="937"/>
      <c r="VCZ160" s="937"/>
      <c r="VDA160" s="937"/>
      <c r="VDB160" s="937"/>
      <c r="VDC160" s="937"/>
      <c r="VDD160" s="937"/>
      <c r="VDE160" s="937"/>
      <c r="VDF160" s="937"/>
      <c r="VDG160" s="937"/>
      <c r="VDH160" s="937"/>
      <c r="VDI160" s="937"/>
      <c r="VDJ160" s="937"/>
      <c r="VDK160" s="937"/>
      <c r="VDL160" s="937"/>
      <c r="VDM160" s="937"/>
      <c r="VDN160" s="937"/>
      <c r="VDO160" s="937"/>
      <c r="VDP160" s="937"/>
      <c r="VDQ160" s="937"/>
      <c r="VDR160" s="937"/>
      <c r="VDS160" s="937"/>
      <c r="VDT160" s="937"/>
      <c r="VDU160" s="937"/>
      <c r="VDV160" s="937"/>
      <c r="VDW160" s="937"/>
      <c r="VDX160" s="937"/>
      <c r="VDY160" s="937"/>
      <c r="VDZ160" s="937"/>
      <c r="VEA160" s="937"/>
      <c r="VEB160" s="937"/>
      <c r="VEC160" s="937"/>
      <c r="VED160" s="937"/>
      <c r="VEE160" s="937"/>
      <c r="VEF160" s="937"/>
      <c r="VEG160" s="937"/>
      <c r="VEH160" s="937"/>
      <c r="VEI160" s="937"/>
      <c r="VEJ160" s="937"/>
      <c r="VEK160" s="937"/>
      <c r="VEL160" s="937"/>
      <c r="VEM160" s="937"/>
      <c r="VEN160" s="937"/>
      <c r="VEO160" s="937"/>
      <c r="VEP160" s="937"/>
      <c r="VEQ160" s="937"/>
      <c r="VER160" s="937"/>
      <c r="VES160" s="937"/>
      <c r="VET160" s="937"/>
      <c r="VEU160" s="937"/>
      <c r="VEV160" s="937"/>
      <c r="VEW160" s="937"/>
      <c r="VEX160" s="937"/>
      <c r="VEY160" s="937"/>
      <c r="VEZ160" s="937"/>
      <c r="VFA160" s="937"/>
      <c r="VFB160" s="937"/>
      <c r="VFC160" s="937"/>
      <c r="VFD160" s="937"/>
      <c r="VFE160" s="937"/>
      <c r="VFF160" s="937"/>
      <c r="VFG160" s="937"/>
      <c r="VFH160" s="937"/>
      <c r="VFI160" s="937"/>
      <c r="VFJ160" s="937"/>
      <c r="VFK160" s="937"/>
      <c r="VFL160" s="937"/>
      <c r="VFM160" s="937"/>
      <c r="VFN160" s="937"/>
      <c r="VFO160" s="937"/>
      <c r="VFP160" s="937"/>
      <c r="VFQ160" s="937"/>
      <c r="VFR160" s="937"/>
      <c r="VFS160" s="937"/>
      <c r="VFT160" s="937"/>
      <c r="VFU160" s="937"/>
      <c r="VFV160" s="937"/>
      <c r="VFW160" s="937"/>
      <c r="VFX160" s="937"/>
      <c r="VFY160" s="937"/>
      <c r="VFZ160" s="937"/>
      <c r="VGA160" s="937"/>
      <c r="VGB160" s="937"/>
      <c r="VGC160" s="937"/>
      <c r="VGD160" s="937"/>
      <c r="VGE160" s="937"/>
      <c r="VGF160" s="937"/>
      <c r="VGG160" s="937"/>
      <c r="VGH160" s="937"/>
      <c r="VGI160" s="937"/>
      <c r="VGJ160" s="937"/>
      <c r="VGK160" s="937"/>
      <c r="VGL160" s="937"/>
      <c r="VGM160" s="937"/>
      <c r="VGN160" s="937"/>
      <c r="VGO160" s="937"/>
      <c r="VGP160" s="937"/>
      <c r="VGQ160" s="937"/>
      <c r="VGR160" s="937"/>
      <c r="VGS160" s="937"/>
      <c r="VGT160" s="937"/>
      <c r="VGU160" s="937"/>
      <c r="VGV160" s="937"/>
      <c r="VGW160" s="937"/>
      <c r="VGX160" s="937"/>
      <c r="VGY160" s="937"/>
      <c r="VGZ160" s="937"/>
      <c r="VHA160" s="937"/>
      <c r="VHB160" s="937"/>
      <c r="VHC160" s="937"/>
      <c r="VHD160" s="937"/>
      <c r="VHE160" s="937"/>
      <c r="VHF160" s="937"/>
      <c r="VHG160" s="937"/>
      <c r="VHH160" s="937"/>
      <c r="VHI160" s="937"/>
      <c r="VHJ160" s="937"/>
      <c r="VHK160" s="937"/>
      <c r="VHL160" s="937"/>
      <c r="VHM160" s="937"/>
      <c r="VHN160" s="937"/>
      <c r="VHO160" s="937"/>
      <c r="VHP160" s="937"/>
      <c r="VHQ160" s="937"/>
      <c r="VHR160" s="937"/>
      <c r="VHS160" s="937"/>
      <c r="VHT160" s="937"/>
      <c r="VHU160" s="937"/>
      <c r="VHV160" s="937"/>
      <c r="VHW160" s="937"/>
      <c r="VHX160" s="937"/>
      <c r="VHY160" s="937"/>
      <c r="VHZ160" s="937"/>
      <c r="VIA160" s="937"/>
      <c r="VIB160" s="937"/>
      <c r="VIC160" s="937"/>
      <c r="VID160" s="937"/>
      <c r="VIE160" s="937"/>
      <c r="VIF160" s="937"/>
      <c r="VIG160" s="937"/>
      <c r="VIH160" s="937"/>
      <c r="VII160" s="937"/>
      <c r="VIJ160" s="937"/>
      <c r="VIK160" s="937"/>
      <c r="VIL160" s="937"/>
      <c r="VIM160" s="937"/>
      <c r="VIN160" s="937"/>
      <c r="VIO160" s="937"/>
      <c r="VIP160" s="937"/>
      <c r="VIQ160" s="937"/>
      <c r="VIR160" s="937"/>
      <c r="VIS160" s="937"/>
      <c r="VIT160" s="937"/>
      <c r="VIU160" s="937"/>
      <c r="VIV160" s="937"/>
      <c r="VIW160" s="937"/>
      <c r="VIX160" s="937"/>
      <c r="VIY160" s="937"/>
      <c r="VIZ160" s="937"/>
      <c r="VJA160" s="937"/>
      <c r="VJB160" s="937"/>
      <c r="VJC160" s="937"/>
      <c r="VJD160" s="937"/>
      <c r="VJE160" s="937"/>
      <c r="VJF160" s="937"/>
      <c r="VJG160" s="937"/>
      <c r="VJH160" s="937"/>
      <c r="VJI160" s="937"/>
      <c r="VJJ160" s="937"/>
      <c r="VJK160" s="937"/>
      <c r="VJL160" s="937"/>
      <c r="VJM160" s="937"/>
      <c r="VJN160" s="937"/>
      <c r="VJO160" s="937"/>
      <c r="VJP160" s="937"/>
      <c r="VJQ160" s="937"/>
      <c r="VJR160" s="937"/>
      <c r="VJS160" s="937"/>
      <c r="VJT160" s="937"/>
      <c r="VJU160" s="937"/>
      <c r="VJV160" s="937"/>
      <c r="VJW160" s="937"/>
      <c r="VJX160" s="937"/>
      <c r="VJY160" s="937"/>
      <c r="VJZ160" s="937"/>
      <c r="VKA160" s="937"/>
      <c r="VKB160" s="937"/>
      <c r="VKC160" s="937"/>
      <c r="VKD160" s="937"/>
      <c r="VKE160" s="937"/>
      <c r="VKF160" s="937"/>
      <c r="VKG160" s="937"/>
      <c r="VKH160" s="937"/>
      <c r="VKI160" s="937"/>
      <c r="VKJ160" s="937"/>
      <c r="VKK160" s="937"/>
      <c r="VKL160" s="937"/>
      <c r="VKM160" s="937"/>
      <c r="VKN160" s="937"/>
      <c r="VKO160" s="937"/>
      <c r="VKP160" s="937"/>
      <c r="VKQ160" s="937"/>
      <c r="VKR160" s="937"/>
      <c r="VKS160" s="937"/>
      <c r="VKT160" s="937"/>
      <c r="VKU160" s="937"/>
      <c r="VKV160" s="937"/>
      <c r="VKW160" s="937"/>
      <c r="VKX160" s="937"/>
      <c r="VKY160" s="937"/>
      <c r="VKZ160" s="937"/>
      <c r="VLA160" s="937"/>
      <c r="VLB160" s="937"/>
      <c r="VLC160" s="937"/>
      <c r="VLD160" s="937"/>
      <c r="VLE160" s="937"/>
      <c r="VLF160" s="937"/>
      <c r="VLG160" s="937"/>
      <c r="VLH160" s="937"/>
      <c r="VLI160" s="937"/>
      <c r="VLJ160" s="937"/>
      <c r="VLK160" s="937"/>
      <c r="VLL160" s="937"/>
      <c r="VLM160" s="937"/>
      <c r="VLN160" s="937"/>
      <c r="VLO160" s="937"/>
      <c r="VLP160" s="937"/>
      <c r="VLQ160" s="937"/>
      <c r="VLR160" s="937"/>
      <c r="VLS160" s="937"/>
      <c r="VLT160" s="937"/>
      <c r="VLU160" s="937"/>
      <c r="VLV160" s="937"/>
      <c r="VLW160" s="937"/>
      <c r="VLX160" s="937"/>
      <c r="VLY160" s="937"/>
      <c r="VLZ160" s="937"/>
      <c r="VMA160" s="937"/>
      <c r="VMB160" s="937"/>
      <c r="VMC160" s="937"/>
      <c r="VMD160" s="937"/>
      <c r="VME160" s="937"/>
      <c r="VMF160" s="937"/>
      <c r="VMG160" s="937"/>
      <c r="VMH160" s="937"/>
      <c r="VMI160" s="937"/>
      <c r="VMJ160" s="937"/>
      <c r="VMK160" s="937"/>
      <c r="VML160" s="937"/>
      <c r="VMM160" s="937"/>
      <c r="VMN160" s="937"/>
      <c r="VMO160" s="937"/>
      <c r="VMP160" s="937"/>
      <c r="VMQ160" s="937"/>
      <c r="VMR160" s="937"/>
      <c r="VMS160" s="937"/>
      <c r="VMT160" s="937"/>
      <c r="VMU160" s="937"/>
      <c r="VMV160" s="937"/>
      <c r="VMW160" s="937"/>
      <c r="VMX160" s="937"/>
      <c r="VMY160" s="937"/>
      <c r="VMZ160" s="937"/>
      <c r="VNA160" s="937"/>
      <c r="VNB160" s="937"/>
      <c r="VNC160" s="937"/>
      <c r="VND160" s="937"/>
      <c r="VNE160" s="937"/>
      <c r="VNF160" s="937"/>
      <c r="VNG160" s="937"/>
      <c r="VNH160" s="937"/>
      <c r="VNI160" s="937"/>
      <c r="VNJ160" s="937"/>
      <c r="VNK160" s="937"/>
      <c r="VNL160" s="937"/>
      <c r="VNM160" s="937"/>
      <c r="VNN160" s="937"/>
      <c r="VNO160" s="937"/>
      <c r="VNP160" s="937"/>
      <c r="VNQ160" s="937"/>
      <c r="VNR160" s="937"/>
      <c r="VNS160" s="937"/>
      <c r="VNT160" s="937"/>
      <c r="VNU160" s="937"/>
      <c r="VNV160" s="937"/>
      <c r="VNW160" s="937"/>
      <c r="VNX160" s="937"/>
      <c r="VNY160" s="937"/>
      <c r="VNZ160" s="937"/>
      <c r="VOA160" s="937"/>
      <c r="VOB160" s="937"/>
      <c r="VOC160" s="937"/>
      <c r="VOD160" s="937"/>
      <c r="VOE160" s="937"/>
      <c r="VOF160" s="937"/>
      <c r="VOG160" s="937"/>
      <c r="VOH160" s="937"/>
      <c r="VOI160" s="937"/>
      <c r="VOJ160" s="937"/>
      <c r="VOK160" s="937"/>
      <c r="VOL160" s="937"/>
      <c r="VOM160" s="937"/>
      <c r="VON160" s="937"/>
      <c r="VOO160" s="937"/>
      <c r="VOP160" s="937"/>
      <c r="VOQ160" s="937"/>
      <c r="VOR160" s="937"/>
      <c r="VOS160" s="937"/>
      <c r="VOT160" s="937"/>
      <c r="VOU160" s="937"/>
      <c r="VOV160" s="937"/>
      <c r="VOW160" s="937"/>
      <c r="VOX160" s="937"/>
      <c r="VOY160" s="937"/>
      <c r="VOZ160" s="937"/>
      <c r="VPA160" s="937"/>
      <c r="VPB160" s="937"/>
      <c r="VPC160" s="937"/>
      <c r="VPD160" s="937"/>
      <c r="VPE160" s="937"/>
      <c r="VPF160" s="937"/>
      <c r="VPG160" s="937"/>
      <c r="VPH160" s="937"/>
      <c r="VPI160" s="937"/>
      <c r="VPJ160" s="937"/>
      <c r="VPK160" s="937"/>
      <c r="VPL160" s="937"/>
      <c r="VPM160" s="937"/>
      <c r="VPN160" s="937"/>
      <c r="VPO160" s="937"/>
      <c r="VPP160" s="937"/>
      <c r="VPQ160" s="937"/>
      <c r="VPR160" s="937"/>
      <c r="VPS160" s="937"/>
      <c r="VPT160" s="937"/>
      <c r="VPU160" s="937"/>
      <c r="VPV160" s="937"/>
      <c r="VPW160" s="937"/>
      <c r="VPX160" s="937"/>
      <c r="VPY160" s="937"/>
      <c r="VPZ160" s="937"/>
      <c r="VQA160" s="937"/>
      <c r="VQB160" s="937"/>
      <c r="VQC160" s="937"/>
      <c r="VQD160" s="937"/>
      <c r="VQE160" s="937"/>
      <c r="VQF160" s="937"/>
      <c r="VQG160" s="937"/>
      <c r="VQH160" s="937"/>
      <c r="VQI160" s="937"/>
      <c r="VQJ160" s="937"/>
      <c r="VQK160" s="937"/>
      <c r="VQL160" s="937"/>
      <c r="VQM160" s="937"/>
      <c r="VQN160" s="937"/>
      <c r="VQO160" s="937"/>
      <c r="VQP160" s="937"/>
      <c r="VQQ160" s="937"/>
      <c r="VQR160" s="937"/>
      <c r="VQS160" s="937"/>
      <c r="VQT160" s="937"/>
      <c r="VQU160" s="937"/>
      <c r="VQV160" s="937"/>
      <c r="VQW160" s="937"/>
      <c r="VQX160" s="937"/>
      <c r="VQY160" s="937"/>
      <c r="VQZ160" s="937"/>
      <c r="VRA160" s="937"/>
      <c r="VRB160" s="937"/>
      <c r="VRC160" s="937"/>
      <c r="VRD160" s="937"/>
      <c r="VRE160" s="937"/>
      <c r="VRF160" s="937"/>
      <c r="VRG160" s="937"/>
      <c r="VRH160" s="937"/>
      <c r="VRI160" s="937"/>
      <c r="VRJ160" s="937"/>
      <c r="VRK160" s="937"/>
      <c r="VRL160" s="937"/>
      <c r="VRM160" s="937"/>
      <c r="VRN160" s="937"/>
      <c r="VRO160" s="937"/>
      <c r="VRP160" s="937"/>
      <c r="VRQ160" s="937"/>
      <c r="VRR160" s="937"/>
      <c r="VRS160" s="937"/>
      <c r="VRT160" s="937"/>
      <c r="VRU160" s="937"/>
      <c r="VRV160" s="937"/>
      <c r="VRW160" s="937"/>
      <c r="VRX160" s="937"/>
      <c r="VRY160" s="937"/>
      <c r="VRZ160" s="937"/>
      <c r="VSA160" s="937"/>
      <c r="VSB160" s="937"/>
      <c r="VSC160" s="937"/>
      <c r="VSD160" s="937"/>
      <c r="VSE160" s="937"/>
      <c r="VSF160" s="937"/>
      <c r="VSG160" s="937"/>
      <c r="VSH160" s="937"/>
      <c r="VSI160" s="937"/>
      <c r="VSJ160" s="937"/>
      <c r="VSK160" s="937"/>
      <c r="VSL160" s="937"/>
      <c r="VSM160" s="937"/>
      <c r="VSN160" s="937"/>
      <c r="VSO160" s="937"/>
      <c r="VSP160" s="937"/>
      <c r="VSQ160" s="937"/>
      <c r="VSR160" s="937"/>
      <c r="VSS160" s="937"/>
      <c r="VST160" s="937"/>
      <c r="VSU160" s="937"/>
      <c r="VSV160" s="937"/>
      <c r="VSW160" s="937"/>
      <c r="VSX160" s="937"/>
      <c r="VSY160" s="937"/>
      <c r="VSZ160" s="937"/>
      <c r="VTA160" s="937"/>
      <c r="VTB160" s="937"/>
      <c r="VTC160" s="937"/>
      <c r="VTD160" s="937"/>
      <c r="VTE160" s="937"/>
      <c r="VTF160" s="937"/>
      <c r="VTG160" s="937"/>
      <c r="VTH160" s="937"/>
      <c r="VTI160" s="937"/>
      <c r="VTJ160" s="937"/>
      <c r="VTK160" s="937"/>
      <c r="VTL160" s="937"/>
      <c r="VTM160" s="937"/>
      <c r="VTN160" s="937"/>
      <c r="VTO160" s="937"/>
      <c r="VTP160" s="937"/>
      <c r="VTQ160" s="937"/>
      <c r="VTR160" s="937"/>
      <c r="VTS160" s="937"/>
      <c r="VTT160" s="937"/>
      <c r="VTU160" s="937"/>
      <c r="VTV160" s="937"/>
      <c r="VTW160" s="937"/>
      <c r="VTX160" s="937"/>
      <c r="VTY160" s="937"/>
      <c r="VTZ160" s="937"/>
      <c r="VUA160" s="937"/>
      <c r="VUB160" s="937"/>
      <c r="VUC160" s="937"/>
      <c r="VUD160" s="937"/>
      <c r="VUE160" s="937"/>
      <c r="VUF160" s="937"/>
      <c r="VUG160" s="937"/>
      <c r="VUH160" s="937"/>
      <c r="VUI160" s="937"/>
      <c r="VUJ160" s="937"/>
      <c r="VUK160" s="937"/>
      <c r="VUL160" s="937"/>
      <c r="VUM160" s="937"/>
      <c r="VUN160" s="937"/>
      <c r="VUO160" s="937"/>
      <c r="VUP160" s="937"/>
      <c r="VUQ160" s="937"/>
      <c r="VUR160" s="937"/>
      <c r="VUS160" s="937"/>
      <c r="VUT160" s="937"/>
      <c r="VUU160" s="937"/>
      <c r="VUV160" s="937"/>
      <c r="VUW160" s="937"/>
      <c r="VUX160" s="937"/>
      <c r="VUY160" s="937"/>
      <c r="VUZ160" s="937"/>
      <c r="VVA160" s="937"/>
      <c r="VVB160" s="937"/>
      <c r="VVC160" s="937"/>
      <c r="VVD160" s="937"/>
      <c r="VVE160" s="937"/>
      <c r="VVF160" s="937"/>
      <c r="VVG160" s="937"/>
      <c r="VVH160" s="937"/>
      <c r="VVI160" s="937"/>
      <c r="VVJ160" s="937"/>
      <c r="VVK160" s="937"/>
      <c r="VVL160" s="937"/>
      <c r="VVM160" s="937"/>
      <c r="VVN160" s="937"/>
      <c r="VVO160" s="937"/>
      <c r="VVP160" s="937"/>
      <c r="VVQ160" s="937"/>
      <c r="VVR160" s="937"/>
      <c r="VVS160" s="937"/>
      <c r="VVT160" s="937"/>
      <c r="VVU160" s="937"/>
      <c r="VVV160" s="937"/>
      <c r="VVW160" s="937"/>
      <c r="VVX160" s="937"/>
      <c r="VVY160" s="937"/>
      <c r="VVZ160" s="937"/>
      <c r="VWA160" s="937"/>
      <c r="VWB160" s="937"/>
      <c r="VWC160" s="937"/>
      <c r="VWD160" s="937"/>
      <c r="VWE160" s="937"/>
      <c r="VWF160" s="937"/>
      <c r="VWG160" s="937"/>
      <c r="VWH160" s="937"/>
      <c r="VWI160" s="937"/>
      <c r="VWJ160" s="937"/>
      <c r="VWK160" s="937"/>
      <c r="VWL160" s="937"/>
      <c r="VWM160" s="937"/>
      <c r="VWN160" s="937"/>
      <c r="VWO160" s="937"/>
      <c r="VWP160" s="937"/>
      <c r="VWQ160" s="937"/>
      <c r="VWR160" s="937"/>
      <c r="VWS160" s="937"/>
      <c r="VWT160" s="937"/>
      <c r="VWU160" s="937"/>
      <c r="VWV160" s="937"/>
      <c r="VWW160" s="937"/>
      <c r="VWX160" s="937"/>
      <c r="VWY160" s="937"/>
      <c r="VWZ160" s="937"/>
      <c r="VXA160" s="937"/>
      <c r="VXB160" s="937"/>
      <c r="VXC160" s="937"/>
      <c r="VXD160" s="937"/>
      <c r="VXE160" s="937"/>
      <c r="VXF160" s="937"/>
      <c r="VXG160" s="937"/>
      <c r="VXH160" s="937"/>
      <c r="VXI160" s="937"/>
      <c r="VXJ160" s="937"/>
      <c r="VXK160" s="937"/>
      <c r="VXL160" s="937"/>
      <c r="VXM160" s="937"/>
      <c r="VXN160" s="937"/>
      <c r="VXO160" s="937"/>
      <c r="VXP160" s="937"/>
      <c r="VXQ160" s="937"/>
      <c r="VXR160" s="937"/>
      <c r="VXS160" s="937"/>
      <c r="VXT160" s="937"/>
      <c r="VXU160" s="937"/>
      <c r="VXV160" s="937"/>
      <c r="VXW160" s="937"/>
      <c r="VXX160" s="937"/>
      <c r="VXY160" s="937"/>
      <c r="VXZ160" s="937"/>
      <c r="VYA160" s="937"/>
      <c r="VYB160" s="937"/>
      <c r="VYC160" s="937"/>
      <c r="VYD160" s="937"/>
      <c r="VYE160" s="937"/>
      <c r="VYF160" s="937"/>
      <c r="VYG160" s="937"/>
      <c r="VYH160" s="937"/>
      <c r="VYI160" s="937"/>
      <c r="VYJ160" s="937"/>
      <c r="VYK160" s="937"/>
      <c r="VYL160" s="937"/>
      <c r="VYM160" s="937"/>
      <c r="VYN160" s="937"/>
      <c r="VYO160" s="937"/>
      <c r="VYP160" s="937"/>
      <c r="VYQ160" s="937"/>
      <c r="VYR160" s="937"/>
      <c r="VYS160" s="937"/>
      <c r="VYT160" s="937"/>
      <c r="VYU160" s="937"/>
      <c r="VYV160" s="937"/>
      <c r="VYW160" s="937"/>
      <c r="VYX160" s="937"/>
      <c r="VYY160" s="937"/>
      <c r="VYZ160" s="937"/>
      <c r="VZA160" s="937"/>
      <c r="VZB160" s="937"/>
      <c r="VZC160" s="937"/>
      <c r="VZD160" s="937"/>
      <c r="VZE160" s="937"/>
      <c r="VZF160" s="937"/>
      <c r="VZG160" s="937"/>
      <c r="VZH160" s="937"/>
      <c r="VZI160" s="937"/>
      <c r="VZJ160" s="937"/>
      <c r="VZK160" s="937"/>
      <c r="VZL160" s="937"/>
      <c r="VZM160" s="937"/>
      <c r="VZN160" s="937"/>
      <c r="VZO160" s="937"/>
      <c r="VZP160" s="937"/>
      <c r="VZQ160" s="937"/>
      <c r="VZR160" s="937"/>
      <c r="VZS160" s="937"/>
      <c r="VZT160" s="937"/>
      <c r="VZU160" s="937"/>
      <c r="VZV160" s="937"/>
      <c r="VZW160" s="937"/>
      <c r="VZX160" s="937"/>
      <c r="VZY160" s="937"/>
      <c r="VZZ160" s="937"/>
      <c r="WAA160" s="937"/>
      <c r="WAB160" s="937"/>
      <c r="WAC160" s="937"/>
      <c r="WAD160" s="937"/>
      <c r="WAE160" s="937"/>
      <c r="WAF160" s="937"/>
      <c r="WAG160" s="937"/>
      <c r="WAH160" s="937"/>
      <c r="WAI160" s="937"/>
      <c r="WAJ160" s="937"/>
      <c r="WAK160" s="937"/>
      <c r="WAL160" s="937"/>
      <c r="WAM160" s="937"/>
      <c r="WAN160" s="937"/>
      <c r="WAO160" s="937"/>
      <c r="WAP160" s="937"/>
      <c r="WAQ160" s="937"/>
      <c r="WAR160" s="937"/>
      <c r="WAS160" s="937"/>
      <c r="WAT160" s="937"/>
      <c r="WAU160" s="937"/>
      <c r="WAV160" s="937"/>
      <c r="WAW160" s="937"/>
      <c r="WAX160" s="937"/>
      <c r="WAY160" s="937"/>
      <c r="WAZ160" s="937"/>
      <c r="WBA160" s="937"/>
      <c r="WBB160" s="937"/>
      <c r="WBC160" s="937"/>
      <c r="WBD160" s="937"/>
      <c r="WBE160" s="937"/>
      <c r="WBF160" s="937"/>
      <c r="WBG160" s="937"/>
      <c r="WBH160" s="937"/>
      <c r="WBI160" s="937"/>
      <c r="WBJ160" s="937"/>
      <c r="WBK160" s="937"/>
      <c r="WBL160" s="937"/>
      <c r="WBM160" s="937"/>
      <c r="WBN160" s="937"/>
      <c r="WBO160" s="937"/>
      <c r="WBP160" s="937"/>
      <c r="WBQ160" s="937"/>
      <c r="WBR160" s="937"/>
      <c r="WBS160" s="937"/>
      <c r="WBT160" s="937"/>
      <c r="WBU160" s="937"/>
      <c r="WBV160" s="937"/>
      <c r="WBW160" s="937"/>
      <c r="WBX160" s="937"/>
      <c r="WBY160" s="937"/>
      <c r="WBZ160" s="937"/>
      <c r="WCA160" s="937"/>
      <c r="WCB160" s="937"/>
      <c r="WCC160" s="937"/>
      <c r="WCD160" s="937"/>
      <c r="WCE160" s="937"/>
      <c r="WCF160" s="937"/>
      <c r="WCG160" s="937"/>
      <c r="WCH160" s="937"/>
      <c r="WCI160" s="937"/>
      <c r="WCJ160" s="937"/>
      <c r="WCK160" s="937"/>
      <c r="WCL160" s="937"/>
      <c r="WCM160" s="937"/>
      <c r="WCN160" s="937"/>
      <c r="WCO160" s="937"/>
      <c r="WCP160" s="937"/>
      <c r="WCQ160" s="937"/>
      <c r="WCR160" s="937"/>
      <c r="WCS160" s="937"/>
      <c r="WCT160" s="937"/>
      <c r="WCU160" s="937"/>
      <c r="WCV160" s="937"/>
      <c r="WCW160" s="937"/>
      <c r="WCX160" s="937"/>
      <c r="WCY160" s="937"/>
      <c r="WCZ160" s="937"/>
      <c r="WDA160" s="937"/>
      <c r="WDB160" s="937"/>
      <c r="WDC160" s="937"/>
      <c r="WDD160" s="937"/>
      <c r="WDE160" s="937"/>
      <c r="WDF160" s="937"/>
      <c r="WDG160" s="937"/>
      <c r="WDH160" s="937"/>
      <c r="WDI160" s="937"/>
      <c r="WDJ160" s="937"/>
      <c r="WDK160" s="937"/>
      <c r="WDL160" s="937"/>
      <c r="WDM160" s="937"/>
      <c r="WDN160" s="937"/>
      <c r="WDO160" s="937"/>
      <c r="WDP160" s="937"/>
      <c r="WDQ160" s="937"/>
      <c r="WDR160" s="937"/>
      <c r="WDS160" s="937"/>
      <c r="WDT160" s="937"/>
      <c r="WDU160" s="937"/>
      <c r="WDV160" s="937"/>
      <c r="WDW160" s="937"/>
      <c r="WDX160" s="937"/>
      <c r="WDY160" s="937"/>
      <c r="WDZ160" s="937"/>
      <c r="WEA160" s="937"/>
      <c r="WEB160" s="937"/>
      <c r="WEC160" s="937"/>
      <c r="WED160" s="937"/>
      <c r="WEE160" s="937"/>
      <c r="WEF160" s="937"/>
      <c r="WEG160" s="937"/>
      <c r="WEH160" s="937"/>
      <c r="WEI160" s="937"/>
      <c r="WEJ160" s="937"/>
      <c r="WEK160" s="937"/>
      <c r="WEL160" s="937"/>
      <c r="WEM160" s="937"/>
      <c r="WEN160" s="937"/>
      <c r="WEO160" s="937"/>
      <c r="WEP160" s="937"/>
      <c r="WEQ160" s="937"/>
      <c r="WER160" s="937"/>
      <c r="WES160" s="937"/>
      <c r="WET160" s="937"/>
      <c r="WEU160" s="937"/>
      <c r="WEV160" s="937"/>
      <c r="WEW160" s="937"/>
      <c r="WEX160" s="937"/>
      <c r="WEY160" s="937"/>
      <c r="WEZ160" s="937"/>
      <c r="WFA160" s="937"/>
      <c r="WFB160" s="937"/>
      <c r="WFC160" s="937"/>
      <c r="WFD160" s="937"/>
      <c r="WFE160" s="937"/>
      <c r="WFF160" s="937"/>
      <c r="WFG160" s="937"/>
      <c r="WFH160" s="937"/>
      <c r="WFI160" s="937"/>
      <c r="WFJ160" s="937"/>
      <c r="WFK160" s="937"/>
      <c r="WFL160" s="937"/>
      <c r="WFM160" s="937"/>
      <c r="WFN160" s="937"/>
      <c r="WFO160" s="937"/>
      <c r="WFP160" s="937"/>
      <c r="WFQ160" s="937"/>
      <c r="WFR160" s="937"/>
      <c r="WFS160" s="937"/>
      <c r="WFT160" s="937"/>
      <c r="WFU160" s="937"/>
      <c r="WFV160" s="937"/>
      <c r="WFW160" s="937"/>
      <c r="WFX160" s="937"/>
      <c r="WFY160" s="937"/>
      <c r="WFZ160" s="937"/>
      <c r="WGA160" s="937"/>
      <c r="WGB160" s="937"/>
      <c r="WGC160" s="937"/>
      <c r="WGD160" s="937"/>
      <c r="WGE160" s="937"/>
      <c r="WGF160" s="937"/>
      <c r="WGG160" s="937"/>
      <c r="WGH160" s="937"/>
      <c r="WGI160" s="937"/>
      <c r="WGJ160" s="937"/>
      <c r="WGK160" s="937"/>
      <c r="WGL160" s="937"/>
      <c r="WGM160" s="937"/>
      <c r="WGN160" s="937"/>
      <c r="WGO160" s="937"/>
      <c r="WGP160" s="937"/>
      <c r="WGQ160" s="937"/>
      <c r="WGR160" s="937"/>
      <c r="WGS160" s="937"/>
      <c r="WGT160" s="937"/>
      <c r="WGU160" s="937"/>
      <c r="WGV160" s="937"/>
      <c r="WGW160" s="937"/>
      <c r="WGX160" s="937"/>
      <c r="WGY160" s="937"/>
      <c r="WGZ160" s="937"/>
      <c r="WHA160" s="937"/>
      <c r="WHB160" s="937"/>
      <c r="WHC160" s="937"/>
      <c r="WHD160" s="937"/>
      <c r="WHE160" s="937"/>
      <c r="WHF160" s="937"/>
      <c r="WHG160" s="937"/>
      <c r="WHH160" s="937"/>
      <c r="WHI160" s="937"/>
      <c r="WHJ160" s="937"/>
      <c r="WHK160" s="937"/>
      <c r="WHL160" s="937"/>
      <c r="WHM160" s="937"/>
      <c r="WHN160" s="937"/>
      <c r="WHO160" s="937"/>
      <c r="WHP160" s="937"/>
      <c r="WHQ160" s="937"/>
      <c r="WHR160" s="937"/>
      <c r="WHS160" s="937"/>
      <c r="WHT160" s="937"/>
      <c r="WHU160" s="937"/>
      <c r="WHV160" s="937"/>
      <c r="WHW160" s="937"/>
      <c r="WHX160" s="937"/>
      <c r="WHY160" s="937"/>
      <c r="WHZ160" s="937"/>
      <c r="WIA160" s="937"/>
      <c r="WIB160" s="937"/>
      <c r="WIC160" s="937"/>
      <c r="WID160" s="937"/>
      <c r="WIE160" s="937"/>
      <c r="WIF160" s="937"/>
      <c r="WIG160" s="937"/>
      <c r="WIH160" s="937"/>
      <c r="WII160" s="937"/>
      <c r="WIJ160" s="937"/>
      <c r="WIK160" s="937"/>
      <c r="WIL160" s="937"/>
      <c r="WIM160" s="937"/>
      <c r="WIN160" s="937"/>
      <c r="WIO160" s="937"/>
      <c r="WIP160" s="937"/>
      <c r="WIQ160" s="937"/>
      <c r="WIR160" s="937"/>
      <c r="WIS160" s="937"/>
      <c r="WIT160" s="937"/>
      <c r="WIU160" s="937"/>
      <c r="WIV160" s="937"/>
      <c r="WIW160" s="937"/>
      <c r="WIX160" s="937"/>
      <c r="WIY160" s="937"/>
      <c r="WIZ160" s="937"/>
      <c r="WJA160" s="937"/>
      <c r="WJB160" s="937"/>
      <c r="WJC160" s="937"/>
      <c r="WJD160" s="937"/>
      <c r="WJE160" s="937"/>
      <c r="WJF160" s="937"/>
      <c r="WJG160" s="937"/>
      <c r="WJH160" s="937"/>
      <c r="WJI160" s="937"/>
      <c r="WJJ160" s="937"/>
      <c r="WJK160" s="937"/>
      <c r="WJL160" s="937"/>
      <c r="WJM160" s="937"/>
      <c r="WJN160" s="937"/>
      <c r="WJO160" s="937"/>
      <c r="WJP160" s="937"/>
      <c r="WJQ160" s="937"/>
      <c r="WJR160" s="937"/>
      <c r="WJS160" s="937"/>
      <c r="WJT160" s="937"/>
      <c r="WJU160" s="937"/>
      <c r="WJV160" s="937"/>
      <c r="WJW160" s="937"/>
      <c r="WJX160" s="937"/>
      <c r="WJY160" s="937"/>
      <c r="WJZ160" s="937"/>
      <c r="WKA160" s="937"/>
      <c r="WKB160" s="937"/>
      <c r="WKC160" s="937"/>
      <c r="WKD160" s="937"/>
      <c r="WKE160" s="937"/>
      <c r="WKF160" s="937"/>
      <c r="WKG160" s="937"/>
      <c r="WKH160" s="937"/>
      <c r="WKI160" s="937"/>
      <c r="WKJ160" s="937"/>
      <c r="WKK160" s="937"/>
      <c r="WKL160" s="937"/>
      <c r="WKM160" s="937"/>
      <c r="WKN160" s="937"/>
      <c r="WKO160" s="937"/>
      <c r="WKP160" s="937"/>
      <c r="WKQ160" s="937"/>
      <c r="WKR160" s="937"/>
      <c r="WKS160" s="937"/>
      <c r="WKT160" s="937"/>
      <c r="WKU160" s="937"/>
      <c r="WKV160" s="937"/>
      <c r="WKW160" s="937"/>
      <c r="WKX160" s="937"/>
      <c r="WKY160" s="937"/>
      <c r="WKZ160" s="937"/>
      <c r="WLA160" s="937"/>
      <c r="WLB160" s="937"/>
      <c r="WLC160" s="937"/>
      <c r="WLD160" s="937"/>
      <c r="WLE160" s="937"/>
      <c r="WLF160" s="937"/>
      <c r="WLG160" s="937"/>
      <c r="WLH160" s="937"/>
      <c r="WLI160" s="937"/>
      <c r="WLJ160" s="937"/>
      <c r="WLK160" s="937"/>
      <c r="WLL160" s="937"/>
      <c r="WLM160" s="937"/>
      <c r="WLN160" s="937"/>
      <c r="WLO160" s="937"/>
      <c r="WLP160" s="937"/>
      <c r="WLQ160" s="937"/>
      <c r="WLR160" s="937"/>
      <c r="WLS160" s="937"/>
      <c r="WLT160" s="937"/>
      <c r="WLU160" s="937"/>
      <c r="WLV160" s="937"/>
      <c r="WLW160" s="937"/>
      <c r="WLX160" s="937"/>
      <c r="WLY160" s="937"/>
      <c r="WLZ160" s="937"/>
      <c r="WMA160" s="937"/>
      <c r="WMB160" s="937"/>
      <c r="WMC160" s="937"/>
      <c r="WMD160" s="937"/>
      <c r="WME160" s="937"/>
      <c r="WMF160" s="937"/>
      <c r="WMG160" s="937"/>
      <c r="WMH160" s="937"/>
      <c r="WMI160" s="937"/>
      <c r="WMJ160" s="937"/>
      <c r="WMK160" s="937"/>
      <c r="WML160" s="937"/>
      <c r="WMM160" s="937"/>
      <c r="WMN160" s="937"/>
      <c r="WMO160" s="937"/>
      <c r="WMP160" s="937"/>
      <c r="WMQ160" s="937"/>
      <c r="WMR160" s="937"/>
      <c r="WMS160" s="937"/>
      <c r="WMT160" s="937"/>
      <c r="WMU160" s="937"/>
      <c r="WMV160" s="937"/>
      <c r="WMW160" s="937"/>
      <c r="WMX160" s="937"/>
      <c r="WMY160" s="937"/>
      <c r="WMZ160" s="937"/>
      <c r="WNA160" s="937"/>
      <c r="WNB160" s="937"/>
      <c r="WNC160" s="937"/>
      <c r="WND160" s="937"/>
      <c r="WNE160" s="937"/>
      <c r="WNF160" s="937"/>
      <c r="WNG160" s="937"/>
      <c r="WNH160" s="937"/>
      <c r="WNI160" s="937"/>
      <c r="WNJ160" s="937"/>
      <c r="WNK160" s="937"/>
      <c r="WNL160" s="937"/>
      <c r="WNM160" s="937"/>
      <c r="WNN160" s="937"/>
      <c r="WNO160" s="937"/>
      <c r="WNP160" s="937"/>
      <c r="WNQ160" s="937"/>
      <c r="WNR160" s="937"/>
      <c r="WNS160" s="937"/>
      <c r="WNT160" s="937"/>
      <c r="WNU160" s="937"/>
      <c r="WNV160" s="937"/>
      <c r="WNW160" s="937"/>
      <c r="WNX160" s="937"/>
      <c r="WNY160" s="937"/>
      <c r="WNZ160" s="937"/>
      <c r="WOA160" s="937"/>
      <c r="WOB160" s="937"/>
      <c r="WOC160" s="937"/>
      <c r="WOD160" s="937"/>
      <c r="WOE160" s="937"/>
      <c r="WOF160" s="937"/>
      <c r="WOG160" s="937"/>
      <c r="WOH160" s="937"/>
      <c r="WOI160" s="937"/>
      <c r="WOJ160" s="937"/>
      <c r="WOK160" s="937"/>
      <c r="WOL160" s="937"/>
      <c r="WOM160" s="937"/>
      <c r="WON160" s="937"/>
      <c r="WOO160" s="937"/>
      <c r="WOP160" s="937"/>
      <c r="WOQ160" s="937"/>
      <c r="WOR160" s="937"/>
      <c r="WOS160" s="937"/>
      <c r="WOT160" s="937"/>
      <c r="WOU160" s="937"/>
      <c r="WOV160" s="937"/>
      <c r="WOW160" s="937"/>
      <c r="WOX160" s="937"/>
      <c r="WOY160" s="937"/>
      <c r="WOZ160" s="937"/>
      <c r="WPA160" s="937"/>
      <c r="WPB160" s="937"/>
      <c r="WPC160" s="937"/>
      <c r="WPD160" s="937"/>
      <c r="WPE160" s="937"/>
      <c r="WPF160" s="937"/>
      <c r="WPG160" s="937"/>
      <c r="WPH160" s="937"/>
      <c r="WPI160" s="937"/>
      <c r="WPJ160" s="937"/>
      <c r="WPK160" s="937"/>
      <c r="WPL160" s="937"/>
      <c r="WPM160" s="937"/>
      <c r="WPN160" s="937"/>
      <c r="WPO160" s="937"/>
      <c r="WPP160" s="937"/>
      <c r="WPQ160" s="937"/>
      <c r="WPR160" s="937"/>
      <c r="WPS160" s="937"/>
      <c r="WPT160" s="937"/>
      <c r="WPU160" s="937"/>
      <c r="WPV160" s="937"/>
      <c r="WPW160" s="937"/>
      <c r="WPX160" s="937"/>
      <c r="WPY160" s="937"/>
      <c r="WPZ160" s="937"/>
      <c r="WQA160" s="937"/>
      <c r="WQB160" s="937"/>
      <c r="WQC160" s="937"/>
      <c r="WQD160" s="937"/>
      <c r="WQE160" s="937"/>
      <c r="WQF160" s="937"/>
      <c r="WQG160" s="937"/>
      <c r="WQH160" s="937"/>
      <c r="WQI160" s="937"/>
      <c r="WQJ160" s="937"/>
      <c r="WQK160" s="937"/>
      <c r="WQL160" s="937"/>
      <c r="WQM160" s="937"/>
      <c r="WQN160" s="937"/>
      <c r="WQO160" s="937"/>
      <c r="WQP160" s="937"/>
      <c r="WQQ160" s="937"/>
      <c r="WQR160" s="937"/>
      <c r="WQS160" s="937"/>
      <c r="WQT160" s="937"/>
      <c r="WQU160" s="937"/>
      <c r="WQV160" s="937"/>
      <c r="WQW160" s="937"/>
      <c r="WQX160" s="937"/>
      <c r="WQY160" s="937"/>
      <c r="WQZ160" s="937"/>
      <c r="WRA160" s="937"/>
      <c r="WRB160" s="937"/>
      <c r="WRC160" s="937"/>
      <c r="WRD160" s="937"/>
      <c r="WRE160" s="937"/>
      <c r="WRF160" s="937"/>
      <c r="WRG160" s="937"/>
      <c r="WRH160" s="937"/>
      <c r="WRI160" s="937"/>
      <c r="WRJ160" s="937"/>
      <c r="WRK160" s="937"/>
      <c r="WRL160" s="937"/>
      <c r="WRM160" s="937"/>
      <c r="WRN160" s="937"/>
      <c r="WRO160" s="937"/>
      <c r="WRP160" s="937"/>
      <c r="WRQ160" s="937"/>
      <c r="WRR160" s="937"/>
      <c r="WRS160" s="937"/>
      <c r="WRT160" s="937"/>
      <c r="WRU160" s="937"/>
      <c r="WRV160" s="937"/>
      <c r="WRW160" s="937"/>
      <c r="WRX160" s="937"/>
      <c r="WRY160" s="937"/>
      <c r="WRZ160" s="937"/>
      <c r="WSA160" s="937"/>
      <c r="WSB160" s="937"/>
      <c r="WSC160" s="937"/>
      <c r="WSD160" s="937"/>
      <c r="WSE160" s="937"/>
      <c r="WSF160" s="937"/>
      <c r="WSG160" s="937"/>
      <c r="WSH160" s="937"/>
      <c r="WSI160" s="937"/>
      <c r="WSJ160" s="937"/>
      <c r="WSK160" s="937"/>
      <c r="WSL160" s="937"/>
      <c r="WSM160" s="937"/>
      <c r="WSN160" s="937"/>
      <c r="WSO160" s="937"/>
      <c r="WSP160" s="937"/>
      <c r="WSQ160" s="937"/>
      <c r="WSR160" s="937"/>
      <c r="WSS160" s="937"/>
      <c r="WST160" s="937"/>
      <c r="WSU160" s="937"/>
      <c r="WSV160" s="937"/>
      <c r="WSW160" s="937"/>
      <c r="WSX160" s="937"/>
      <c r="WSY160" s="937"/>
      <c r="WSZ160" s="937"/>
      <c r="WTA160" s="937"/>
      <c r="WTB160" s="937"/>
      <c r="WTC160" s="937"/>
      <c r="WTD160" s="937"/>
      <c r="WTE160" s="937"/>
      <c r="WTF160" s="937"/>
      <c r="WTG160" s="937"/>
      <c r="WTH160" s="937"/>
      <c r="WTI160" s="937"/>
      <c r="WTJ160" s="937"/>
      <c r="WTK160" s="937"/>
      <c r="WTL160" s="937"/>
      <c r="WTM160" s="937"/>
      <c r="WTN160" s="937"/>
      <c r="WTO160" s="937"/>
      <c r="WTP160" s="937"/>
      <c r="WTQ160" s="937"/>
      <c r="WTR160" s="937"/>
      <c r="WTS160" s="937"/>
      <c r="WTT160" s="937"/>
      <c r="WTU160" s="937"/>
      <c r="WTV160" s="937"/>
      <c r="WTW160" s="937"/>
      <c r="WTX160" s="937"/>
      <c r="WTY160" s="937"/>
      <c r="WTZ160" s="937"/>
      <c r="WUA160" s="937"/>
      <c r="WUB160" s="937"/>
      <c r="WUC160" s="937"/>
      <c r="WUD160" s="937"/>
      <c r="WUE160" s="937"/>
      <c r="WUF160" s="937"/>
      <c r="WUG160" s="937"/>
      <c r="WUH160" s="937"/>
      <c r="WUI160" s="937"/>
      <c r="WUJ160" s="937"/>
      <c r="WUK160" s="937"/>
      <c r="WUL160" s="937"/>
      <c r="WUM160" s="937"/>
      <c r="WUN160" s="937"/>
      <c r="WUO160" s="937"/>
      <c r="WUP160" s="937"/>
      <c r="WUQ160" s="937"/>
      <c r="WUR160" s="937"/>
      <c r="WUS160" s="937"/>
      <c r="WUT160" s="937"/>
      <c r="WUU160" s="937"/>
      <c r="WUV160" s="937"/>
      <c r="WUW160" s="937"/>
      <c r="WUX160" s="937"/>
      <c r="WUY160" s="937"/>
      <c r="WUZ160" s="937"/>
      <c r="WVA160" s="937"/>
      <c r="WVB160" s="937"/>
      <c r="WVC160" s="937"/>
      <c r="WVD160" s="937"/>
      <c r="WVE160" s="937"/>
      <c r="WVF160" s="937"/>
      <c r="WVG160" s="937"/>
      <c r="WVH160" s="937"/>
      <c r="WVI160" s="937"/>
      <c r="WVJ160" s="937"/>
      <c r="WVK160" s="937"/>
      <c r="WVL160" s="937"/>
      <c r="WVM160" s="937"/>
      <c r="WVN160" s="937"/>
      <c r="WVO160" s="937"/>
      <c r="WVP160" s="937"/>
      <c r="WVQ160" s="937"/>
      <c r="WVR160" s="937"/>
      <c r="WVS160" s="937"/>
      <c r="WVT160" s="937"/>
      <c r="WVU160" s="937"/>
      <c r="WVV160" s="937"/>
      <c r="WVW160" s="937"/>
      <c r="WVX160" s="937"/>
      <c r="WVY160" s="937"/>
      <c r="WVZ160" s="937"/>
      <c r="WWA160" s="937"/>
      <c r="WWB160" s="937"/>
      <c r="WWC160" s="937"/>
      <c r="WWD160" s="937"/>
      <c r="WWE160" s="937"/>
      <c r="WWF160" s="937"/>
      <c r="WWG160" s="937"/>
      <c r="WWH160" s="937"/>
      <c r="WWI160" s="937"/>
      <c r="WWJ160" s="937"/>
      <c r="WWK160" s="937"/>
      <c r="WWL160" s="937"/>
      <c r="WWM160" s="937"/>
      <c r="WWN160" s="937"/>
      <c r="WWO160" s="937"/>
      <c r="WWP160" s="937"/>
      <c r="WWQ160" s="937"/>
      <c r="WWR160" s="937"/>
      <c r="WWS160" s="937"/>
      <c r="WWT160" s="937"/>
      <c r="WWU160" s="937"/>
      <c r="WWV160" s="937"/>
      <c r="WWW160" s="937"/>
      <c r="WWX160" s="937"/>
      <c r="WWY160" s="937"/>
      <c r="WWZ160" s="937"/>
      <c r="WXA160" s="937"/>
      <c r="WXB160" s="937"/>
      <c r="WXC160" s="937"/>
      <c r="WXD160" s="937"/>
      <c r="WXE160" s="937"/>
      <c r="WXF160" s="937"/>
      <c r="WXG160" s="937"/>
      <c r="WXH160" s="937"/>
      <c r="WXI160" s="937"/>
      <c r="WXJ160" s="937"/>
      <c r="WXK160" s="937"/>
      <c r="WXL160" s="937"/>
      <c r="WXM160" s="937"/>
      <c r="WXN160" s="937"/>
      <c r="WXO160" s="937"/>
      <c r="WXP160" s="937"/>
      <c r="WXQ160" s="937"/>
      <c r="WXR160" s="937"/>
      <c r="WXS160" s="937"/>
      <c r="WXT160" s="937"/>
      <c r="WXU160" s="937"/>
      <c r="WXV160" s="937"/>
      <c r="WXW160" s="937"/>
      <c r="WXX160" s="937"/>
      <c r="WXY160" s="937"/>
      <c r="WXZ160" s="937"/>
      <c r="WYA160" s="937"/>
      <c r="WYB160" s="937"/>
      <c r="WYC160" s="937"/>
      <c r="WYD160" s="937"/>
      <c r="WYE160" s="937"/>
      <c r="WYF160" s="937"/>
      <c r="WYG160" s="937"/>
      <c r="WYH160" s="937"/>
      <c r="WYI160" s="937"/>
      <c r="WYJ160" s="937"/>
      <c r="WYK160" s="937"/>
      <c r="WYL160" s="937"/>
      <c r="WYM160" s="937"/>
      <c r="WYN160" s="937"/>
      <c r="WYO160" s="937"/>
      <c r="WYP160" s="937"/>
      <c r="WYQ160" s="937"/>
      <c r="WYR160" s="937"/>
      <c r="WYS160" s="937"/>
      <c r="WYT160" s="937"/>
      <c r="WYU160" s="937"/>
      <c r="WYV160" s="937"/>
      <c r="WYW160" s="937"/>
      <c r="WYX160" s="937"/>
      <c r="WYY160" s="937"/>
      <c r="WYZ160" s="937"/>
      <c r="WZA160" s="937"/>
      <c r="WZB160" s="937"/>
      <c r="WZC160" s="937"/>
      <c r="WZD160" s="937"/>
      <c r="WZE160" s="937"/>
      <c r="WZF160" s="937"/>
      <c r="WZG160" s="937"/>
      <c r="WZH160" s="937"/>
      <c r="WZI160" s="937"/>
      <c r="WZJ160" s="937"/>
      <c r="WZK160" s="937"/>
      <c r="WZL160" s="937"/>
      <c r="WZM160" s="937"/>
      <c r="WZN160" s="937"/>
      <c r="WZO160" s="937"/>
      <c r="WZP160" s="937"/>
      <c r="WZQ160" s="937"/>
      <c r="WZR160" s="937"/>
      <c r="WZS160" s="937"/>
      <c r="WZT160" s="937"/>
      <c r="WZU160" s="937"/>
      <c r="WZV160" s="937"/>
      <c r="WZW160" s="937"/>
      <c r="WZX160" s="937"/>
      <c r="WZY160" s="937"/>
      <c r="WZZ160" s="937"/>
      <c r="XAA160" s="937"/>
      <c r="XAB160" s="937"/>
      <c r="XAC160" s="937"/>
      <c r="XAD160" s="937"/>
      <c r="XAE160" s="937"/>
      <c r="XAF160" s="937"/>
      <c r="XAG160" s="937"/>
      <c r="XAH160" s="937"/>
      <c r="XAI160" s="937"/>
      <c r="XAJ160" s="937"/>
      <c r="XAK160" s="937"/>
      <c r="XAL160" s="937"/>
      <c r="XAM160" s="937"/>
      <c r="XAN160" s="937"/>
      <c r="XAO160" s="937"/>
      <c r="XAP160" s="937"/>
      <c r="XAQ160" s="937"/>
      <c r="XAR160" s="937"/>
      <c r="XAS160" s="937"/>
      <c r="XAT160" s="937"/>
      <c r="XAU160" s="937"/>
      <c r="XAV160" s="937"/>
      <c r="XAW160" s="937"/>
      <c r="XAX160" s="937"/>
      <c r="XAY160" s="937"/>
      <c r="XAZ160" s="937"/>
      <c r="XBA160" s="937"/>
      <c r="XBB160" s="937"/>
      <c r="XBC160" s="937"/>
      <c r="XBD160" s="937"/>
      <c r="XBE160" s="937"/>
      <c r="XBF160" s="937"/>
      <c r="XBG160" s="937"/>
      <c r="XBH160" s="937"/>
      <c r="XBI160" s="937"/>
      <c r="XBJ160" s="937"/>
      <c r="XBK160" s="937"/>
      <c r="XBL160" s="937"/>
      <c r="XBM160" s="937"/>
      <c r="XBN160" s="937"/>
      <c r="XBO160" s="937"/>
      <c r="XBP160" s="937"/>
      <c r="XBQ160" s="937"/>
      <c r="XBR160" s="937"/>
      <c r="XBS160" s="937"/>
      <c r="XBT160" s="937"/>
      <c r="XBU160" s="937"/>
      <c r="XBV160" s="937"/>
      <c r="XBW160" s="937"/>
      <c r="XBX160" s="937"/>
      <c r="XBY160" s="937"/>
      <c r="XBZ160" s="937"/>
      <c r="XCA160" s="937"/>
      <c r="XCB160" s="937"/>
      <c r="XCC160" s="937"/>
      <c r="XCD160" s="937"/>
      <c r="XCE160" s="937"/>
      <c r="XCF160" s="937"/>
      <c r="XCG160" s="937"/>
      <c r="XCH160" s="937"/>
      <c r="XCI160" s="937"/>
      <c r="XCJ160" s="937"/>
      <c r="XCK160" s="937"/>
      <c r="XCL160" s="937"/>
      <c r="XCM160" s="937"/>
      <c r="XCN160" s="937"/>
      <c r="XCO160" s="937"/>
      <c r="XCP160" s="937"/>
      <c r="XCQ160" s="937"/>
      <c r="XCR160" s="937"/>
      <c r="XCS160" s="937"/>
      <c r="XCT160" s="937"/>
      <c r="XCU160" s="937"/>
      <c r="XCV160" s="937"/>
      <c r="XCW160" s="937"/>
      <c r="XCX160" s="937"/>
      <c r="XCY160" s="937"/>
      <c r="XCZ160" s="937"/>
      <c r="XDA160" s="937"/>
      <c r="XDB160" s="937"/>
      <c r="XDC160" s="937"/>
      <c r="XDD160" s="937"/>
      <c r="XDE160" s="937"/>
      <c r="XDF160" s="937"/>
      <c r="XDG160" s="937"/>
      <c r="XDH160" s="937"/>
      <c r="XDI160" s="937"/>
      <c r="XDJ160" s="937"/>
      <c r="XDK160" s="937"/>
      <c r="XDL160" s="937"/>
      <c r="XDM160" s="937"/>
      <c r="XDN160" s="937"/>
      <c r="XDO160" s="937"/>
      <c r="XDP160" s="937"/>
      <c r="XDQ160" s="937"/>
      <c r="XDR160" s="937"/>
      <c r="XDS160" s="937"/>
      <c r="XDT160" s="937"/>
      <c r="XDU160" s="937"/>
      <c r="XDV160" s="937"/>
      <c r="XDW160" s="937"/>
      <c r="XDX160" s="937"/>
      <c r="XDY160" s="937"/>
      <c r="XDZ160" s="937"/>
      <c r="XEA160" s="937"/>
      <c r="XEB160" s="937"/>
      <c r="XEC160" s="937"/>
      <c r="XED160" s="937"/>
      <c r="XEE160" s="937"/>
      <c r="XEF160" s="937"/>
      <c r="XEG160" s="937"/>
      <c r="XEH160" s="937"/>
      <c r="XEI160" s="937"/>
      <c r="XEJ160" s="937"/>
      <c r="XEK160" s="937"/>
      <c r="XEL160" s="937"/>
      <c r="XEM160" s="937"/>
      <c r="XEN160" s="937"/>
      <c r="XEO160" s="937"/>
      <c r="XEP160" s="937"/>
      <c r="XEQ160" s="937"/>
      <c r="XER160" s="937"/>
      <c r="XES160" s="937"/>
      <c r="XET160" s="937"/>
      <c r="XEU160" s="937"/>
      <c r="XEV160" s="937"/>
      <c r="XEW160" s="937"/>
      <c r="XEX160" s="937"/>
      <c r="XEY160" s="937"/>
      <c r="XEZ160" s="937"/>
      <c r="XFA160" s="937"/>
      <c r="XFB160" s="937"/>
      <c r="XFC160" s="937"/>
      <c r="XFD160" s="937"/>
    </row>
    <row r="161" spans="1:145" ht="75" customHeight="1" x14ac:dyDescent="0.25">
      <c r="A161" s="673">
        <v>132</v>
      </c>
      <c r="B161" s="674" t="s">
        <v>277</v>
      </c>
      <c r="C161" s="674">
        <v>80101706</v>
      </c>
      <c r="D161" s="675" t="s">
        <v>445</v>
      </c>
      <c r="E161" s="674" t="s">
        <v>89</v>
      </c>
      <c r="F161" s="674">
        <v>1</v>
      </c>
      <c r="G161" s="676" t="s">
        <v>104</v>
      </c>
      <c r="H161" s="815" t="s">
        <v>494</v>
      </c>
      <c r="I161" s="674" t="s">
        <v>79</v>
      </c>
      <c r="J161" s="674" t="s">
        <v>86</v>
      </c>
      <c r="K161" s="674" t="s">
        <v>719</v>
      </c>
      <c r="L161" s="693">
        <v>22050000</v>
      </c>
      <c r="M161" s="861">
        <v>22050000</v>
      </c>
      <c r="N161" s="679" t="s">
        <v>346</v>
      </c>
      <c r="O161" s="679" t="s">
        <v>50</v>
      </c>
      <c r="P161" s="680" t="s">
        <v>799</v>
      </c>
      <c r="Q161" s="872"/>
      <c r="R161" s="695" t="s">
        <v>783</v>
      </c>
      <c r="S161" s="695" t="s">
        <v>784</v>
      </c>
      <c r="T161" s="749">
        <v>42403</v>
      </c>
      <c r="U161" s="750" t="s">
        <v>785</v>
      </c>
      <c r="V161" s="751" t="s">
        <v>507</v>
      </c>
      <c r="W161" s="786">
        <v>18900000</v>
      </c>
      <c r="X161" s="670"/>
      <c r="Y161" s="786">
        <v>18900000</v>
      </c>
      <c r="Z161" s="786">
        <v>18900000</v>
      </c>
      <c r="AA161" s="728" t="s">
        <v>786</v>
      </c>
      <c r="AB161" s="565"/>
      <c r="AC161" s="565"/>
      <c r="AD161" s="565"/>
      <c r="AE161" s="565"/>
      <c r="AF161" s="565"/>
      <c r="AG161" s="565"/>
      <c r="AH161" s="750" t="s">
        <v>577</v>
      </c>
      <c r="AI161" s="749">
        <v>42769</v>
      </c>
      <c r="AJ161" s="749">
        <v>42882</v>
      </c>
      <c r="AK161" s="751" t="s">
        <v>787</v>
      </c>
      <c r="AL161" s="746" t="s">
        <v>606</v>
      </c>
      <c r="AM161" s="565"/>
      <c r="AN161" s="565"/>
      <c r="AO161" s="565"/>
      <c r="AP161" s="565"/>
      <c r="AQ161" s="565"/>
      <c r="AR161" s="565"/>
      <c r="AS161" s="565"/>
      <c r="AT161" s="565"/>
      <c r="AU161" s="565"/>
      <c r="AV161" s="565"/>
      <c r="AW161" s="565"/>
      <c r="AX161" s="565"/>
      <c r="AY161" s="565"/>
      <c r="AZ161" s="565"/>
      <c r="BA161" s="565"/>
      <c r="BB161" s="873"/>
      <c r="BC161" s="874"/>
      <c r="BD161" s="874"/>
      <c r="BE161" s="874"/>
      <c r="BF161" s="874"/>
      <c r="BG161" s="874"/>
      <c r="BH161" s="874"/>
      <c r="BI161" s="874"/>
      <c r="BJ161" s="874"/>
      <c r="BK161" s="874"/>
      <c r="BL161" s="874"/>
      <c r="BM161" s="874"/>
      <c r="BN161" s="874"/>
      <c r="BO161" s="874"/>
      <c r="BP161" s="874"/>
      <c r="BQ161" s="874"/>
      <c r="BR161" s="874"/>
      <c r="BS161" s="874"/>
      <c r="BT161" s="874"/>
      <c r="BU161" s="874"/>
      <c r="BV161" s="874"/>
      <c r="BW161" s="874"/>
      <c r="BX161" s="874"/>
      <c r="BY161" s="874"/>
      <c r="BZ161" s="874"/>
      <c r="CA161" s="874"/>
      <c r="CB161" s="874"/>
      <c r="CC161" s="874"/>
      <c r="CD161" s="874"/>
      <c r="CE161" s="874"/>
      <c r="CF161" s="874"/>
      <c r="CG161" s="874"/>
      <c r="CH161" s="874"/>
      <c r="CI161" s="874"/>
      <c r="CJ161" s="874"/>
      <c r="CK161" s="874"/>
      <c r="CL161" s="874"/>
      <c r="CM161" s="874"/>
      <c r="CN161" s="874"/>
      <c r="CO161" s="874"/>
      <c r="CP161" s="874"/>
      <c r="CQ161" s="874"/>
      <c r="CR161" s="874"/>
      <c r="CS161" s="874"/>
      <c r="CT161" s="874"/>
      <c r="CU161" s="874"/>
      <c r="CV161" s="874"/>
      <c r="CW161" s="874"/>
      <c r="CX161" s="874"/>
      <c r="CY161" s="874"/>
      <c r="CZ161" s="874"/>
      <c r="DA161" s="874"/>
      <c r="DB161" s="874"/>
      <c r="DC161" s="874"/>
      <c r="DD161" s="874"/>
      <c r="DE161" s="874"/>
      <c r="DF161" s="874"/>
      <c r="DG161" s="874"/>
      <c r="DH161" s="874"/>
      <c r="DI161" s="874"/>
      <c r="DJ161" s="874"/>
      <c r="DK161" s="874"/>
      <c r="DL161" s="874"/>
      <c r="DM161" s="874"/>
      <c r="DN161" s="874"/>
      <c r="DO161" s="874"/>
      <c r="DP161" s="874"/>
      <c r="DQ161" s="874"/>
      <c r="DR161" s="874"/>
      <c r="DS161" s="874"/>
      <c r="DT161" s="874"/>
      <c r="DU161" s="874"/>
      <c r="DV161" s="874"/>
      <c r="DW161" s="874"/>
      <c r="DX161" s="874"/>
      <c r="DY161" s="874"/>
      <c r="DZ161" s="874"/>
      <c r="EA161" s="874"/>
      <c r="EB161" s="874"/>
      <c r="EC161" s="874"/>
      <c r="ED161" s="874"/>
      <c r="EE161" s="874"/>
      <c r="EF161" s="874"/>
      <c r="EG161" s="874"/>
      <c r="EH161" s="874"/>
      <c r="EI161" s="874"/>
      <c r="EJ161" s="874"/>
      <c r="EK161" s="874"/>
      <c r="EL161" s="874"/>
      <c r="EM161" s="874"/>
      <c r="EN161" s="874"/>
      <c r="EO161" s="874"/>
    </row>
    <row r="162" spans="1:145" ht="108.75" customHeight="1" x14ac:dyDescent="0.25">
      <c r="A162" s="673">
        <v>133</v>
      </c>
      <c r="B162" s="797" t="s">
        <v>404</v>
      </c>
      <c r="C162" s="674">
        <v>80101706</v>
      </c>
      <c r="D162" s="675" t="s">
        <v>464</v>
      </c>
      <c r="E162" s="674" t="s">
        <v>89</v>
      </c>
      <c r="F162" s="674">
        <v>1</v>
      </c>
      <c r="G162" s="676" t="s">
        <v>104</v>
      </c>
      <c r="H162" s="815" t="s">
        <v>304</v>
      </c>
      <c r="I162" s="674" t="s">
        <v>454</v>
      </c>
      <c r="J162" s="674" t="s">
        <v>86</v>
      </c>
      <c r="K162" s="674" t="s">
        <v>720</v>
      </c>
      <c r="L162" s="693">
        <v>70000000</v>
      </c>
      <c r="M162" s="678">
        <v>70000000</v>
      </c>
      <c r="N162" s="679" t="s">
        <v>346</v>
      </c>
      <c r="O162" s="679" t="s">
        <v>50</v>
      </c>
      <c r="P162" s="680" t="s">
        <v>455</v>
      </c>
      <c r="Q162" s="872"/>
      <c r="R162" s="695" t="s">
        <v>853</v>
      </c>
      <c r="S162" s="695" t="s">
        <v>834</v>
      </c>
      <c r="T162" s="565"/>
      <c r="U162" s="565"/>
      <c r="V162" s="565"/>
      <c r="W162" s="745">
        <v>70000000</v>
      </c>
      <c r="X162" s="670"/>
      <c r="Y162" s="875">
        <f>W162</f>
        <v>70000000</v>
      </c>
      <c r="Z162" s="875">
        <f>W162</f>
        <v>70000000</v>
      </c>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c r="BA162" s="565"/>
      <c r="BB162" s="873"/>
      <c r="BC162" s="874"/>
      <c r="BD162" s="874"/>
      <c r="BE162" s="874"/>
      <c r="BF162" s="874"/>
      <c r="BG162" s="874"/>
      <c r="BH162" s="874"/>
      <c r="BI162" s="874"/>
      <c r="BJ162" s="874"/>
      <c r="BK162" s="874"/>
      <c r="BL162" s="874"/>
      <c r="BM162" s="874"/>
      <c r="BN162" s="874"/>
      <c r="BO162" s="874"/>
      <c r="BP162" s="874"/>
      <c r="BQ162" s="874"/>
      <c r="BR162" s="874"/>
      <c r="BS162" s="874"/>
      <c r="BT162" s="874"/>
      <c r="BU162" s="874"/>
      <c r="BV162" s="874"/>
      <c r="BW162" s="874"/>
      <c r="BX162" s="874"/>
      <c r="BY162" s="874"/>
      <c r="BZ162" s="874"/>
      <c r="CA162" s="874"/>
      <c r="CB162" s="874"/>
      <c r="CC162" s="874"/>
      <c r="CD162" s="874"/>
      <c r="CE162" s="874"/>
      <c r="CF162" s="874"/>
      <c r="CG162" s="874"/>
      <c r="CH162" s="874"/>
      <c r="CI162" s="874"/>
      <c r="CJ162" s="874"/>
      <c r="CK162" s="874"/>
      <c r="CL162" s="874"/>
      <c r="CM162" s="874"/>
      <c r="CN162" s="874"/>
      <c r="CO162" s="874"/>
      <c r="CP162" s="874"/>
      <c r="CQ162" s="874"/>
      <c r="CR162" s="874"/>
      <c r="CS162" s="874"/>
      <c r="CT162" s="874"/>
      <c r="CU162" s="874"/>
      <c r="CV162" s="874"/>
      <c r="CW162" s="874"/>
      <c r="CX162" s="874"/>
      <c r="CY162" s="874"/>
      <c r="CZ162" s="874"/>
      <c r="DA162" s="874"/>
      <c r="DB162" s="874"/>
      <c r="DC162" s="874"/>
      <c r="DD162" s="874"/>
      <c r="DE162" s="874"/>
      <c r="DF162" s="874"/>
      <c r="DG162" s="874"/>
      <c r="DH162" s="874"/>
      <c r="DI162" s="874"/>
      <c r="DJ162" s="874"/>
      <c r="DK162" s="874"/>
      <c r="DL162" s="874"/>
      <c r="DM162" s="874"/>
      <c r="DN162" s="874"/>
      <c r="DO162" s="874"/>
      <c r="DP162" s="874"/>
      <c r="DQ162" s="874"/>
      <c r="DR162" s="874"/>
      <c r="DS162" s="874"/>
      <c r="DT162" s="874"/>
      <c r="DU162" s="874"/>
      <c r="DV162" s="874"/>
      <c r="DW162" s="874"/>
      <c r="DX162" s="874"/>
      <c r="DY162" s="874"/>
      <c r="DZ162" s="874"/>
      <c r="EA162" s="874"/>
      <c r="EB162" s="874"/>
      <c r="EC162" s="874"/>
      <c r="ED162" s="874"/>
      <c r="EE162" s="874"/>
      <c r="EF162" s="874"/>
      <c r="EG162" s="874"/>
      <c r="EH162" s="874"/>
      <c r="EI162" s="874"/>
      <c r="EJ162" s="874"/>
      <c r="EK162" s="874"/>
      <c r="EL162" s="874"/>
      <c r="EM162" s="874"/>
      <c r="EN162" s="874"/>
      <c r="EO162" s="874"/>
    </row>
    <row r="163" spans="1:145" ht="90" customHeight="1" x14ac:dyDescent="0.25">
      <c r="A163" s="673">
        <v>134</v>
      </c>
      <c r="B163" s="813" t="s">
        <v>407</v>
      </c>
      <c r="C163" s="674">
        <v>93151502</v>
      </c>
      <c r="D163" s="814" t="s">
        <v>458</v>
      </c>
      <c r="E163" s="674" t="s">
        <v>89</v>
      </c>
      <c r="F163" s="674">
        <v>1</v>
      </c>
      <c r="G163" s="676" t="s">
        <v>104</v>
      </c>
      <c r="H163" s="815" t="s">
        <v>497</v>
      </c>
      <c r="I163" s="674" t="s">
        <v>79</v>
      </c>
      <c r="J163" s="674" t="s">
        <v>86</v>
      </c>
      <c r="K163" s="674" t="s">
        <v>723</v>
      </c>
      <c r="L163" s="816">
        <v>90000000</v>
      </c>
      <c r="M163" s="816">
        <v>90000000</v>
      </c>
      <c r="N163" s="876" t="s">
        <v>346</v>
      </c>
      <c r="O163" s="679" t="s">
        <v>50</v>
      </c>
      <c r="P163" s="817" t="s">
        <v>53</v>
      </c>
      <c r="Q163" s="877"/>
      <c r="R163" s="564"/>
      <c r="S163" s="565"/>
      <c r="T163" s="565"/>
      <c r="U163" s="565"/>
      <c r="V163" s="565"/>
      <c r="W163" s="565"/>
      <c r="X163" s="670"/>
      <c r="Y163" s="565"/>
      <c r="Z163" s="566"/>
      <c r="AA163" s="565"/>
      <c r="AB163" s="565"/>
      <c r="AC163" s="565"/>
      <c r="AD163" s="565"/>
      <c r="AE163" s="565"/>
      <c r="AF163" s="565"/>
      <c r="AG163" s="565"/>
      <c r="AH163" s="565"/>
      <c r="AI163" s="565"/>
      <c r="AJ163" s="565"/>
      <c r="AK163" s="565"/>
      <c r="AL163" s="565"/>
      <c r="AM163" s="565"/>
      <c r="AN163" s="565"/>
      <c r="AO163" s="565"/>
      <c r="AP163" s="565"/>
      <c r="AQ163" s="565"/>
      <c r="AR163" s="565"/>
      <c r="AS163" s="565"/>
      <c r="AT163" s="565"/>
      <c r="AU163" s="565"/>
      <c r="AV163" s="565"/>
      <c r="AW163" s="565"/>
      <c r="AX163" s="565"/>
      <c r="AY163" s="565"/>
      <c r="AZ163" s="565"/>
      <c r="BA163" s="565"/>
      <c r="BB163" s="366"/>
      <c r="BC163" s="251"/>
      <c r="BD163" s="251"/>
      <c r="BE163" s="251"/>
      <c r="BF163" s="251"/>
      <c r="BG163" s="251"/>
      <c r="BH163" s="251"/>
      <c r="BI163" s="251"/>
      <c r="BJ163" s="251"/>
      <c r="BK163" s="251"/>
      <c r="BL163" s="251"/>
      <c r="BM163" s="251"/>
      <c r="BN163" s="251"/>
      <c r="BO163" s="251"/>
      <c r="BP163" s="251"/>
      <c r="BQ163" s="251"/>
      <c r="BR163" s="251"/>
      <c r="BS163" s="251"/>
      <c r="BT163" s="251"/>
      <c r="BU163" s="251"/>
      <c r="BV163" s="251"/>
      <c r="BW163" s="251"/>
      <c r="BX163" s="251"/>
      <c r="BY163" s="251"/>
      <c r="BZ163" s="251"/>
      <c r="CA163" s="251"/>
      <c r="CB163" s="251"/>
      <c r="CC163" s="251"/>
      <c r="CD163" s="251"/>
      <c r="CE163" s="251"/>
      <c r="CF163" s="251"/>
      <c r="CG163" s="251"/>
      <c r="CH163" s="251"/>
      <c r="CI163" s="251"/>
      <c r="CJ163" s="251"/>
      <c r="CK163" s="251"/>
      <c r="CL163" s="251"/>
      <c r="CM163" s="251"/>
      <c r="CN163" s="251"/>
      <c r="CO163" s="251"/>
      <c r="CP163" s="251"/>
      <c r="CQ163" s="251"/>
      <c r="CR163" s="251"/>
      <c r="CS163" s="251"/>
      <c r="CT163" s="251"/>
      <c r="CU163" s="251"/>
      <c r="CV163" s="251"/>
      <c r="CW163" s="251"/>
      <c r="CX163" s="251"/>
      <c r="CY163" s="251"/>
      <c r="CZ163" s="251"/>
      <c r="DA163" s="251"/>
      <c r="DB163" s="251"/>
      <c r="DC163" s="251"/>
      <c r="DD163" s="251"/>
      <c r="DE163" s="251"/>
      <c r="DF163" s="251"/>
      <c r="DG163" s="251"/>
      <c r="DH163" s="251"/>
      <c r="DI163" s="251"/>
      <c r="DJ163" s="251"/>
      <c r="DK163" s="251"/>
      <c r="DL163" s="251"/>
      <c r="DM163" s="251"/>
      <c r="DN163" s="251"/>
      <c r="DO163" s="251"/>
      <c r="DP163" s="251"/>
      <c r="DQ163" s="251"/>
      <c r="DR163" s="251"/>
      <c r="DS163" s="251"/>
      <c r="DT163" s="251"/>
      <c r="DU163" s="251"/>
      <c r="DV163" s="251"/>
      <c r="DW163" s="251"/>
      <c r="DX163" s="251"/>
      <c r="DY163" s="251"/>
      <c r="DZ163" s="251"/>
      <c r="EA163" s="251"/>
      <c r="EB163" s="251"/>
      <c r="EC163" s="251"/>
      <c r="ED163" s="251"/>
      <c r="EE163" s="251"/>
      <c r="EF163" s="251"/>
      <c r="EG163" s="251"/>
      <c r="EH163" s="251"/>
      <c r="EI163" s="251"/>
      <c r="EJ163" s="251"/>
      <c r="EK163" s="251"/>
      <c r="EL163" s="251"/>
      <c r="EM163" s="251"/>
      <c r="EN163" s="251"/>
      <c r="EO163" s="251"/>
    </row>
    <row r="164" spans="1:145" ht="88.5" customHeight="1" x14ac:dyDescent="0.25">
      <c r="A164" s="878">
        <v>135</v>
      </c>
      <c r="B164" s="674" t="s">
        <v>439</v>
      </c>
      <c r="C164" s="674">
        <v>44110000</v>
      </c>
      <c r="D164" s="675" t="s">
        <v>466</v>
      </c>
      <c r="E164" s="674" t="s">
        <v>64</v>
      </c>
      <c r="F164" s="674">
        <v>1</v>
      </c>
      <c r="G164" s="676" t="s">
        <v>104</v>
      </c>
      <c r="H164" s="677" t="s">
        <v>241</v>
      </c>
      <c r="I164" s="674" t="s">
        <v>73</v>
      </c>
      <c r="J164" s="674" t="s">
        <v>49</v>
      </c>
      <c r="K164" s="674" t="s">
        <v>57</v>
      </c>
      <c r="L164" s="693">
        <v>350000</v>
      </c>
      <c r="M164" s="678">
        <v>350000</v>
      </c>
      <c r="N164" s="679" t="s">
        <v>67</v>
      </c>
      <c r="O164" s="679" t="s">
        <v>50</v>
      </c>
      <c r="P164" s="680" t="s">
        <v>68</v>
      </c>
      <c r="Q164" s="879"/>
      <c r="R164" s="566"/>
      <c r="S164" s="566"/>
      <c r="T164" s="566"/>
      <c r="U164" s="566"/>
      <c r="V164" s="566"/>
      <c r="W164" s="566"/>
      <c r="X164" s="670"/>
      <c r="Y164" s="566"/>
      <c r="Z164" s="566"/>
      <c r="AA164" s="566"/>
      <c r="AB164" s="565"/>
      <c r="AC164" s="565"/>
      <c r="AD164" s="565"/>
      <c r="AE164" s="565"/>
      <c r="AF164" s="565"/>
      <c r="AG164" s="565"/>
      <c r="AH164" s="566"/>
      <c r="AI164" s="566"/>
      <c r="AJ164" s="566"/>
      <c r="AK164" s="566"/>
      <c r="AL164" s="566"/>
      <c r="AM164" s="566"/>
      <c r="AN164" s="566"/>
      <c r="AO164" s="566"/>
      <c r="AP164" s="566"/>
      <c r="AQ164" s="566"/>
      <c r="AR164" s="566"/>
      <c r="AS164" s="566"/>
      <c r="AT164" s="566"/>
      <c r="AU164" s="566"/>
      <c r="AV164" s="566"/>
      <c r="AW164" s="566"/>
      <c r="AX164" s="566"/>
      <c r="AY164" s="566"/>
      <c r="AZ164" s="566"/>
      <c r="BA164" s="566"/>
      <c r="BB164" s="366"/>
      <c r="BC164" s="251"/>
      <c r="BD164" s="251"/>
      <c r="BE164" s="251"/>
      <c r="BF164" s="251"/>
      <c r="BG164" s="251"/>
      <c r="BH164" s="251"/>
      <c r="BI164" s="251"/>
      <c r="BJ164" s="251"/>
      <c r="BK164" s="251"/>
      <c r="BL164" s="251"/>
      <c r="BM164" s="251"/>
      <c r="BN164" s="251"/>
      <c r="BO164" s="251"/>
      <c r="BP164" s="251"/>
      <c r="BQ164" s="251"/>
      <c r="BR164" s="251"/>
      <c r="BS164" s="251"/>
      <c r="BT164" s="251"/>
      <c r="BU164" s="251"/>
      <c r="BV164" s="251"/>
      <c r="BW164" s="251"/>
      <c r="BX164" s="251"/>
      <c r="BY164" s="251"/>
      <c r="BZ164" s="251"/>
      <c r="CA164" s="251"/>
      <c r="CB164" s="251"/>
      <c r="CC164" s="251"/>
      <c r="CD164" s="251"/>
      <c r="CE164" s="251"/>
      <c r="CF164" s="251"/>
      <c r="CG164" s="251"/>
      <c r="CH164" s="251"/>
      <c r="CI164" s="251"/>
      <c r="CJ164" s="251"/>
      <c r="CK164" s="251"/>
      <c r="CL164" s="251"/>
      <c r="CM164" s="251"/>
      <c r="CN164" s="251"/>
      <c r="CO164" s="251"/>
      <c r="CP164" s="251"/>
      <c r="CQ164" s="251"/>
      <c r="CR164" s="251"/>
      <c r="CS164" s="251"/>
      <c r="CT164" s="251"/>
      <c r="CU164" s="251"/>
      <c r="CV164" s="251"/>
      <c r="CW164" s="251"/>
      <c r="CX164" s="251"/>
      <c r="CY164" s="251"/>
      <c r="CZ164" s="251"/>
      <c r="DA164" s="251"/>
      <c r="DB164" s="251"/>
      <c r="DC164" s="251"/>
      <c r="DD164" s="251"/>
      <c r="DE164" s="251"/>
      <c r="DF164" s="251"/>
      <c r="DG164" s="251"/>
      <c r="DH164" s="251"/>
      <c r="DI164" s="251"/>
      <c r="DJ164" s="251"/>
      <c r="DK164" s="251"/>
      <c r="DL164" s="251"/>
      <c r="DM164" s="251"/>
      <c r="DN164" s="251"/>
      <c r="DO164" s="251"/>
      <c r="DP164" s="251"/>
      <c r="DQ164" s="251"/>
      <c r="DR164" s="251"/>
      <c r="DS164" s="251"/>
      <c r="DT164" s="251"/>
      <c r="DU164" s="251"/>
      <c r="DV164" s="251"/>
      <c r="DW164" s="251"/>
      <c r="DX164" s="251"/>
      <c r="DY164" s="251"/>
      <c r="DZ164" s="251"/>
      <c r="EA164" s="251"/>
      <c r="EB164" s="251"/>
      <c r="EC164" s="251"/>
      <c r="ED164" s="251"/>
      <c r="EE164" s="251"/>
      <c r="EF164" s="251"/>
      <c r="EG164" s="251"/>
      <c r="EH164" s="251"/>
      <c r="EI164" s="251"/>
      <c r="EJ164" s="251"/>
      <c r="EK164" s="251"/>
      <c r="EL164" s="251"/>
      <c r="EM164" s="251"/>
      <c r="EN164" s="251"/>
      <c r="EO164" s="251"/>
    </row>
    <row r="165" spans="1:145" ht="72" customHeight="1" x14ac:dyDescent="0.25">
      <c r="A165" s="878">
        <v>136</v>
      </c>
      <c r="B165" s="674" t="s">
        <v>439</v>
      </c>
      <c r="C165" s="674">
        <v>27111600</v>
      </c>
      <c r="D165" s="675" t="s">
        <v>481</v>
      </c>
      <c r="E165" s="674" t="s">
        <v>64</v>
      </c>
      <c r="F165" s="674">
        <v>1</v>
      </c>
      <c r="G165" s="676" t="s">
        <v>104</v>
      </c>
      <c r="H165" s="677" t="s">
        <v>241</v>
      </c>
      <c r="I165" s="674" t="s">
        <v>73</v>
      </c>
      <c r="J165" s="674" t="s">
        <v>49</v>
      </c>
      <c r="K165" s="674" t="s">
        <v>351</v>
      </c>
      <c r="L165" s="693">
        <v>650000</v>
      </c>
      <c r="M165" s="678">
        <v>650000</v>
      </c>
      <c r="N165" s="679" t="s">
        <v>67</v>
      </c>
      <c r="O165" s="679" t="s">
        <v>50</v>
      </c>
      <c r="P165" s="680" t="s">
        <v>68</v>
      </c>
      <c r="Q165" s="879"/>
      <c r="R165" s="566"/>
      <c r="S165" s="566"/>
      <c r="T165" s="566"/>
      <c r="U165" s="566"/>
      <c r="V165" s="566"/>
      <c r="W165" s="566"/>
      <c r="X165" s="670"/>
      <c r="Y165" s="566"/>
      <c r="Z165" s="566"/>
      <c r="AA165" s="566"/>
      <c r="AB165" s="565"/>
      <c r="AC165" s="565"/>
      <c r="AD165" s="565"/>
      <c r="AE165" s="565"/>
      <c r="AF165" s="565"/>
      <c r="AG165" s="565"/>
      <c r="AH165" s="566"/>
      <c r="AI165" s="566"/>
      <c r="AJ165" s="566"/>
      <c r="AK165" s="566"/>
      <c r="AL165" s="566"/>
      <c r="AM165" s="566"/>
      <c r="AN165" s="566"/>
      <c r="AO165" s="566"/>
      <c r="AP165" s="566"/>
      <c r="AQ165" s="566"/>
      <c r="AR165" s="566"/>
      <c r="AS165" s="566"/>
      <c r="AT165" s="566"/>
      <c r="AU165" s="566"/>
      <c r="AV165" s="566"/>
      <c r="AW165" s="566"/>
      <c r="AX165" s="566"/>
      <c r="AY165" s="566"/>
      <c r="AZ165" s="566"/>
      <c r="BA165" s="566"/>
      <c r="BB165" s="366"/>
      <c r="BC165" s="251"/>
      <c r="BD165" s="251"/>
      <c r="BE165" s="251"/>
      <c r="BF165" s="251"/>
      <c r="BG165" s="251"/>
      <c r="BH165" s="251"/>
      <c r="BI165" s="251"/>
      <c r="BJ165" s="251"/>
      <c r="BK165" s="251"/>
      <c r="BL165" s="251"/>
      <c r="BM165" s="251"/>
      <c r="BN165" s="251"/>
      <c r="BO165" s="251"/>
      <c r="BP165" s="251"/>
      <c r="BQ165" s="251"/>
      <c r="BR165" s="251"/>
      <c r="BS165" s="251"/>
      <c r="BT165" s="251"/>
      <c r="BU165" s="251"/>
      <c r="BV165" s="251"/>
      <c r="BW165" s="251"/>
      <c r="BX165" s="251"/>
      <c r="BY165" s="251"/>
      <c r="BZ165" s="251"/>
      <c r="CA165" s="251"/>
      <c r="CB165" s="251"/>
      <c r="CC165" s="251"/>
      <c r="CD165" s="251"/>
      <c r="CE165" s="251"/>
      <c r="CF165" s="251"/>
      <c r="CG165" s="251"/>
      <c r="CH165" s="251"/>
      <c r="CI165" s="251"/>
      <c r="CJ165" s="251"/>
      <c r="CK165" s="251"/>
      <c r="CL165" s="251"/>
      <c r="CM165" s="251"/>
      <c r="CN165" s="251"/>
      <c r="CO165" s="251"/>
      <c r="CP165" s="251"/>
      <c r="CQ165" s="251"/>
      <c r="CR165" s="251"/>
      <c r="CS165" s="251"/>
      <c r="CT165" s="251"/>
      <c r="CU165" s="251"/>
      <c r="CV165" s="251"/>
      <c r="CW165" s="251"/>
      <c r="CX165" s="251"/>
      <c r="CY165" s="251"/>
      <c r="CZ165" s="251"/>
      <c r="DA165" s="251"/>
      <c r="DB165" s="251"/>
      <c r="DC165" s="251"/>
      <c r="DD165" s="251"/>
      <c r="DE165" s="251"/>
      <c r="DF165" s="251"/>
      <c r="DG165" s="251"/>
      <c r="DH165" s="251"/>
      <c r="DI165" s="251"/>
      <c r="DJ165" s="251"/>
      <c r="DK165" s="251"/>
      <c r="DL165" s="251"/>
      <c r="DM165" s="251"/>
      <c r="DN165" s="251"/>
      <c r="DO165" s="251"/>
      <c r="DP165" s="251"/>
      <c r="DQ165" s="251"/>
      <c r="DR165" s="251"/>
      <c r="DS165" s="251"/>
      <c r="DT165" s="251"/>
      <c r="DU165" s="251"/>
      <c r="DV165" s="251"/>
      <c r="DW165" s="251"/>
      <c r="DX165" s="251"/>
      <c r="DY165" s="251"/>
      <c r="DZ165" s="251"/>
      <c r="EA165" s="251"/>
      <c r="EB165" s="251"/>
      <c r="EC165" s="251"/>
      <c r="ED165" s="251"/>
      <c r="EE165" s="251"/>
      <c r="EF165" s="251"/>
      <c r="EG165" s="251"/>
      <c r="EH165" s="251"/>
      <c r="EI165" s="251"/>
      <c r="EJ165" s="251"/>
      <c r="EK165" s="251"/>
      <c r="EL165" s="251"/>
      <c r="EM165" s="251"/>
      <c r="EN165" s="251"/>
      <c r="EO165" s="251"/>
    </row>
    <row r="166" spans="1:145" ht="72" customHeight="1" x14ac:dyDescent="0.25">
      <c r="A166" s="880">
        <v>137</v>
      </c>
      <c r="B166" s="736" t="s">
        <v>439</v>
      </c>
      <c r="C166" s="736">
        <v>78101600</v>
      </c>
      <c r="D166" s="737" t="s">
        <v>482</v>
      </c>
      <c r="E166" s="736" t="s">
        <v>64</v>
      </c>
      <c r="F166" s="736">
        <v>1</v>
      </c>
      <c r="G166" s="738" t="s">
        <v>104</v>
      </c>
      <c r="H166" s="739" t="s">
        <v>241</v>
      </c>
      <c r="I166" s="736" t="s">
        <v>73</v>
      </c>
      <c r="J166" s="736" t="s">
        <v>49</v>
      </c>
      <c r="K166" s="736" t="s">
        <v>397</v>
      </c>
      <c r="L166" s="740"/>
      <c r="M166" s="741"/>
      <c r="N166" s="742" t="s">
        <v>67</v>
      </c>
      <c r="O166" s="742" t="s">
        <v>50</v>
      </c>
      <c r="P166" s="743" t="s">
        <v>68</v>
      </c>
      <c r="Q166" s="879"/>
      <c r="R166" s="566"/>
      <c r="S166" s="566"/>
      <c r="T166" s="566"/>
      <c r="U166" s="566"/>
      <c r="V166" s="566"/>
      <c r="W166" s="566"/>
      <c r="X166" s="670"/>
      <c r="Y166" s="566"/>
      <c r="Z166" s="566"/>
      <c r="AA166" s="566"/>
      <c r="AB166" s="565"/>
      <c r="AC166" s="565"/>
      <c r="AD166" s="565"/>
      <c r="AE166" s="565"/>
      <c r="AF166" s="565"/>
      <c r="AG166" s="565"/>
      <c r="AH166" s="566"/>
      <c r="AI166" s="566"/>
      <c r="AJ166" s="566"/>
      <c r="AK166" s="566"/>
      <c r="AL166" s="566"/>
      <c r="AM166" s="566"/>
      <c r="AN166" s="566"/>
      <c r="AO166" s="566"/>
      <c r="AP166" s="566"/>
      <c r="AQ166" s="566"/>
      <c r="AR166" s="566"/>
      <c r="AS166" s="566"/>
      <c r="AT166" s="566"/>
      <c r="AU166" s="566"/>
      <c r="AV166" s="566"/>
      <c r="AW166" s="566"/>
      <c r="AX166" s="566"/>
      <c r="AY166" s="566"/>
      <c r="AZ166" s="566"/>
      <c r="BA166" s="566"/>
      <c r="BB166" s="366"/>
      <c r="BC166" s="251"/>
      <c r="BD166" s="251"/>
      <c r="BE166" s="251"/>
      <c r="BF166" s="251"/>
      <c r="BG166" s="251"/>
      <c r="BH166" s="251"/>
      <c r="BI166" s="251"/>
      <c r="BJ166" s="251"/>
      <c r="BK166" s="251"/>
      <c r="BL166" s="251"/>
      <c r="BM166" s="251"/>
      <c r="BN166" s="251"/>
      <c r="BO166" s="251"/>
      <c r="BP166" s="251"/>
      <c r="BQ166" s="251"/>
      <c r="BR166" s="251"/>
      <c r="BS166" s="251"/>
      <c r="BT166" s="251"/>
      <c r="BU166" s="251"/>
      <c r="BV166" s="251"/>
      <c r="BW166" s="251"/>
      <c r="BX166" s="251"/>
      <c r="BY166" s="251"/>
      <c r="BZ166" s="251"/>
      <c r="CA166" s="251"/>
      <c r="CB166" s="251"/>
      <c r="CC166" s="251"/>
      <c r="CD166" s="251"/>
      <c r="CE166" s="251"/>
      <c r="CF166" s="251"/>
      <c r="CG166" s="251"/>
      <c r="CH166" s="251"/>
      <c r="CI166" s="251"/>
      <c r="CJ166" s="251"/>
      <c r="CK166" s="251"/>
      <c r="CL166" s="251"/>
      <c r="CM166" s="251"/>
      <c r="CN166" s="251"/>
      <c r="CO166" s="251"/>
      <c r="CP166" s="251"/>
      <c r="CQ166" s="251"/>
      <c r="CR166" s="251"/>
      <c r="CS166" s="251"/>
      <c r="CT166" s="251"/>
      <c r="CU166" s="251"/>
      <c r="CV166" s="251"/>
      <c r="CW166" s="251"/>
      <c r="CX166" s="251"/>
      <c r="CY166" s="251"/>
      <c r="CZ166" s="251"/>
      <c r="DA166" s="251"/>
      <c r="DB166" s="251"/>
      <c r="DC166" s="251"/>
      <c r="DD166" s="251"/>
      <c r="DE166" s="251"/>
      <c r="DF166" s="251"/>
      <c r="DG166" s="251"/>
      <c r="DH166" s="251"/>
      <c r="DI166" s="251"/>
      <c r="DJ166" s="251"/>
      <c r="DK166" s="251"/>
      <c r="DL166" s="251"/>
      <c r="DM166" s="251"/>
      <c r="DN166" s="251"/>
      <c r="DO166" s="251"/>
      <c r="DP166" s="251"/>
      <c r="DQ166" s="251"/>
      <c r="DR166" s="251"/>
      <c r="DS166" s="251"/>
      <c r="DT166" s="251"/>
      <c r="DU166" s="251"/>
      <c r="DV166" s="251"/>
      <c r="DW166" s="251"/>
      <c r="DX166" s="251"/>
      <c r="DY166" s="251"/>
      <c r="DZ166" s="251"/>
      <c r="EA166" s="251"/>
      <c r="EB166" s="251"/>
      <c r="EC166" s="251"/>
      <c r="ED166" s="251"/>
      <c r="EE166" s="251"/>
      <c r="EF166" s="251"/>
      <c r="EG166" s="251"/>
      <c r="EH166" s="251"/>
      <c r="EI166" s="251"/>
      <c r="EJ166" s="251"/>
      <c r="EK166" s="251"/>
      <c r="EL166" s="251"/>
      <c r="EM166" s="251"/>
      <c r="EN166" s="251"/>
      <c r="EO166" s="251"/>
    </row>
    <row r="167" spans="1:145" ht="72" customHeight="1" x14ac:dyDescent="0.25">
      <c r="A167" s="673">
        <v>138</v>
      </c>
      <c r="B167" s="797" t="s">
        <v>436</v>
      </c>
      <c r="C167" s="674">
        <v>80101706</v>
      </c>
      <c r="D167" s="675" t="s">
        <v>437</v>
      </c>
      <c r="E167" s="674" t="s">
        <v>89</v>
      </c>
      <c r="F167" s="674">
        <v>1</v>
      </c>
      <c r="G167" s="676" t="s">
        <v>104</v>
      </c>
      <c r="H167" s="677">
        <v>3</v>
      </c>
      <c r="I167" s="674" t="s">
        <v>79</v>
      </c>
      <c r="J167" s="674" t="s">
        <v>86</v>
      </c>
      <c r="K167" s="674" t="s">
        <v>720</v>
      </c>
      <c r="L167" s="693">
        <v>16500000</v>
      </c>
      <c r="M167" s="678">
        <f>+L167</f>
        <v>16500000</v>
      </c>
      <c r="N167" s="679" t="s">
        <v>346</v>
      </c>
      <c r="O167" s="679" t="s">
        <v>50</v>
      </c>
      <c r="P167" s="680" t="s">
        <v>435</v>
      </c>
      <c r="Q167" s="879"/>
      <c r="R167" s="564"/>
      <c r="S167" s="565"/>
      <c r="T167" s="565"/>
      <c r="U167" s="565"/>
      <c r="V167" s="565"/>
      <c r="W167" s="565"/>
      <c r="X167" s="670"/>
      <c r="Y167" s="565"/>
      <c r="Z167" s="566"/>
      <c r="AA167" s="565"/>
      <c r="AB167" s="565"/>
      <c r="AC167" s="565"/>
      <c r="AD167" s="565"/>
      <c r="AE167" s="565"/>
      <c r="AF167" s="565"/>
      <c r="AG167" s="565"/>
      <c r="AH167" s="565"/>
      <c r="AI167" s="565"/>
      <c r="AJ167" s="565"/>
      <c r="AK167" s="565"/>
      <c r="AL167" s="565"/>
      <c r="AM167" s="565"/>
      <c r="AN167" s="565"/>
      <c r="AO167" s="565"/>
      <c r="AP167" s="565"/>
      <c r="AQ167" s="565"/>
      <c r="AR167" s="565"/>
      <c r="AS167" s="565"/>
      <c r="AT167" s="565"/>
      <c r="AU167" s="565"/>
      <c r="AV167" s="565"/>
      <c r="AW167" s="565"/>
      <c r="AX167" s="565"/>
      <c r="AY167" s="565"/>
      <c r="AZ167" s="565"/>
      <c r="BA167" s="565"/>
      <c r="BB167" s="366"/>
      <c r="BC167" s="251"/>
      <c r="BD167" s="251"/>
      <c r="BE167" s="251"/>
      <c r="BF167" s="251"/>
      <c r="BG167" s="251"/>
      <c r="BH167" s="251"/>
      <c r="BI167" s="251"/>
      <c r="BJ167" s="251"/>
      <c r="BK167" s="251"/>
      <c r="BL167" s="251"/>
      <c r="BM167" s="251"/>
      <c r="BN167" s="251"/>
      <c r="BO167" s="251"/>
      <c r="BP167" s="251"/>
      <c r="BQ167" s="251"/>
      <c r="BR167" s="251"/>
      <c r="BS167" s="251"/>
      <c r="BT167" s="251"/>
      <c r="BU167" s="251"/>
      <c r="BV167" s="251"/>
      <c r="BW167" s="251"/>
      <c r="BX167" s="251"/>
      <c r="BY167" s="251"/>
      <c r="BZ167" s="251"/>
      <c r="CA167" s="251"/>
      <c r="CB167" s="251"/>
      <c r="CC167" s="251"/>
      <c r="CD167" s="251"/>
      <c r="CE167" s="251"/>
      <c r="CF167" s="251"/>
      <c r="CG167" s="251"/>
      <c r="CH167" s="251"/>
      <c r="CI167" s="251"/>
      <c r="CJ167" s="251"/>
      <c r="CK167" s="251"/>
      <c r="CL167" s="251"/>
      <c r="CM167" s="251"/>
      <c r="CN167" s="251"/>
      <c r="CO167" s="251"/>
      <c r="CP167" s="251"/>
      <c r="CQ167" s="251"/>
      <c r="CR167" s="251"/>
      <c r="CS167" s="251"/>
      <c r="CT167" s="251"/>
      <c r="CU167" s="251"/>
      <c r="CV167" s="251"/>
      <c r="CW167" s="251"/>
      <c r="CX167" s="251"/>
      <c r="CY167" s="251"/>
      <c r="CZ167" s="251"/>
      <c r="DA167" s="251"/>
      <c r="DB167" s="251"/>
      <c r="DC167" s="251"/>
      <c r="DD167" s="251"/>
      <c r="DE167" s="251"/>
      <c r="DF167" s="251"/>
      <c r="DG167" s="251"/>
      <c r="DH167" s="251"/>
      <c r="DI167" s="251"/>
      <c r="DJ167" s="251"/>
      <c r="DK167" s="251"/>
      <c r="DL167" s="251"/>
      <c r="DM167" s="251"/>
      <c r="DN167" s="251"/>
      <c r="DO167" s="251"/>
      <c r="DP167" s="251"/>
      <c r="DQ167" s="251"/>
      <c r="DR167" s="251"/>
      <c r="DS167" s="251"/>
      <c r="DT167" s="251"/>
      <c r="DU167" s="251"/>
      <c r="DV167" s="251"/>
      <c r="DW167" s="251"/>
      <c r="DX167" s="251"/>
      <c r="DY167" s="251"/>
      <c r="DZ167" s="251"/>
      <c r="EA167" s="251"/>
      <c r="EB167" s="251"/>
      <c r="EC167" s="251"/>
      <c r="ED167" s="251"/>
      <c r="EE167" s="251"/>
      <c r="EF167" s="251"/>
      <c r="EG167" s="251"/>
      <c r="EH167" s="251"/>
      <c r="EI167" s="251"/>
      <c r="EJ167" s="251"/>
      <c r="EK167" s="251"/>
      <c r="EL167" s="251"/>
      <c r="EM167" s="251"/>
      <c r="EN167" s="251"/>
      <c r="EO167" s="251"/>
    </row>
    <row r="168" spans="1:145" ht="75" customHeight="1" x14ac:dyDescent="0.25">
      <c r="A168" s="673">
        <v>139</v>
      </c>
      <c r="B168" s="674" t="s">
        <v>484</v>
      </c>
      <c r="C168" s="674">
        <v>80101706</v>
      </c>
      <c r="D168" s="675" t="s">
        <v>485</v>
      </c>
      <c r="E168" s="674" t="s">
        <v>89</v>
      </c>
      <c r="F168" s="674">
        <v>1</v>
      </c>
      <c r="G168" s="676" t="s">
        <v>99</v>
      </c>
      <c r="H168" s="677">
        <v>1</v>
      </c>
      <c r="I168" s="674" t="s">
        <v>79</v>
      </c>
      <c r="J168" s="674" t="s">
        <v>86</v>
      </c>
      <c r="K168" s="674" t="s">
        <v>719</v>
      </c>
      <c r="L168" s="693">
        <v>4240000</v>
      </c>
      <c r="M168" s="678">
        <f t="shared" ref="M168:M176" si="1">+L168</f>
        <v>4240000</v>
      </c>
      <c r="N168" s="679" t="s">
        <v>346</v>
      </c>
      <c r="O168" s="679" t="s">
        <v>50</v>
      </c>
      <c r="P168" s="680" t="s">
        <v>68</v>
      </c>
      <c r="Q168" s="879"/>
      <c r="R168" s="564"/>
      <c r="S168" s="565"/>
      <c r="T168" s="565"/>
      <c r="U168" s="565"/>
      <c r="V168" s="565"/>
      <c r="W168" s="565"/>
      <c r="X168" s="670"/>
      <c r="Y168" s="565"/>
      <c r="Z168" s="566"/>
      <c r="AA168" s="565"/>
      <c r="AB168" s="565"/>
      <c r="AC168" s="565"/>
      <c r="AD168" s="565"/>
      <c r="AE168" s="565"/>
      <c r="AF168" s="565"/>
      <c r="AG168" s="565"/>
      <c r="AH168" s="565"/>
      <c r="AI168" s="565"/>
      <c r="AJ168" s="565"/>
      <c r="AK168" s="565"/>
      <c r="AL168" s="565"/>
      <c r="AM168" s="565"/>
      <c r="AN168" s="565"/>
      <c r="AO168" s="565"/>
      <c r="AP168" s="565"/>
      <c r="AQ168" s="565"/>
      <c r="AR168" s="565"/>
      <c r="AS168" s="565"/>
      <c r="AT168" s="565"/>
      <c r="AU168" s="565"/>
      <c r="AV168" s="565"/>
      <c r="AW168" s="565"/>
      <c r="AX168" s="565"/>
      <c r="AY168" s="565"/>
      <c r="AZ168" s="565"/>
      <c r="BA168" s="565"/>
      <c r="BB168" s="366"/>
      <c r="BC168" s="251"/>
      <c r="BD168" s="251"/>
      <c r="BE168" s="251"/>
      <c r="BF168" s="251"/>
      <c r="BG168" s="251"/>
      <c r="BH168" s="251"/>
      <c r="BI168" s="251"/>
      <c r="BJ168" s="251"/>
      <c r="BK168" s="251"/>
      <c r="BL168" s="251"/>
      <c r="BM168" s="251"/>
      <c r="BN168" s="251"/>
      <c r="BO168" s="251"/>
      <c r="BP168" s="251"/>
      <c r="BQ168" s="251"/>
      <c r="BR168" s="251"/>
      <c r="BS168" s="251"/>
      <c r="BT168" s="251"/>
      <c r="BU168" s="251"/>
      <c r="BV168" s="251"/>
      <c r="BW168" s="251"/>
      <c r="BX168" s="251"/>
      <c r="BY168" s="251"/>
      <c r="BZ168" s="251"/>
      <c r="CA168" s="251"/>
      <c r="CB168" s="251"/>
      <c r="CC168" s="251"/>
      <c r="CD168" s="251"/>
      <c r="CE168" s="251"/>
      <c r="CF168" s="251"/>
      <c r="CG168" s="251"/>
      <c r="CH168" s="251"/>
      <c r="CI168" s="251"/>
      <c r="CJ168" s="251"/>
      <c r="CK168" s="251"/>
      <c r="CL168" s="251"/>
      <c r="CM168" s="251"/>
      <c r="CN168" s="251"/>
      <c r="CO168" s="251"/>
      <c r="CP168" s="251"/>
      <c r="CQ168" s="251"/>
      <c r="CR168" s="251"/>
      <c r="CS168" s="251"/>
      <c r="CT168" s="251"/>
      <c r="CU168" s="251"/>
      <c r="CV168" s="251"/>
      <c r="CW168" s="251"/>
      <c r="CX168" s="251"/>
      <c r="CY168" s="251"/>
      <c r="CZ168" s="251"/>
      <c r="DA168" s="251"/>
      <c r="DB168" s="251"/>
      <c r="DC168" s="251"/>
      <c r="DD168" s="251"/>
      <c r="DE168" s="251"/>
      <c r="DF168" s="251"/>
      <c r="DG168" s="251"/>
      <c r="DH168" s="251"/>
      <c r="DI168" s="251"/>
      <c r="DJ168" s="251"/>
      <c r="DK168" s="251"/>
      <c r="DL168" s="251"/>
      <c r="DM168" s="251"/>
      <c r="DN168" s="251"/>
      <c r="DO168" s="251"/>
      <c r="DP168" s="251"/>
      <c r="DQ168" s="251"/>
      <c r="DR168" s="251"/>
      <c r="DS168" s="251"/>
      <c r="DT168" s="251"/>
      <c r="DU168" s="251"/>
      <c r="DV168" s="251"/>
      <c r="DW168" s="251"/>
      <c r="DX168" s="251"/>
      <c r="DY168" s="251"/>
      <c r="DZ168" s="251"/>
      <c r="EA168" s="251"/>
      <c r="EB168" s="251"/>
      <c r="EC168" s="251"/>
      <c r="ED168" s="251"/>
      <c r="EE168" s="251"/>
      <c r="EF168" s="251"/>
      <c r="EG168" s="251"/>
      <c r="EH168" s="251"/>
      <c r="EI168" s="251"/>
      <c r="EJ168" s="251"/>
      <c r="EK168" s="251"/>
      <c r="EL168" s="251"/>
      <c r="EM168" s="251"/>
      <c r="EN168" s="251"/>
      <c r="EO168" s="251"/>
    </row>
    <row r="169" spans="1:145" ht="75" customHeight="1" x14ac:dyDescent="0.25">
      <c r="A169" s="673">
        <v>140</v>
      </c>
      <c r="B169" s="674" t="s">
        <v>486</v>
      </c>
      <c r="C169" s="674">
        <v>80101706</v>
      </c>
      <c r="D169" s="675" t="s">
        <v>487</v>
      </c>
      <c r="E169" s="674" t="s">
        <v>89</v>
      </c>
      <c r="F169" s="674">
        <v>1</v>
      </c>
      <c r="G169" s="676" t="s">
        <v>104</v>
      </c>
      <c r="H169" s="677">
        <v>3</v>
      </c>
      <c r="I169" s="674" t="s">
        <v>79</v>
      </c>
      <c r="J169" s="674" t="s">
        <v>86</v>
      </c>
      <c r="K169" s="674" t="s">
        <v>720</v>
      </c>
      <c r="L169" s="693">
        <v>8400000</v>
      </c>
      <c r="M169" s="678">
        <f t="shared" si="1"/>
        <v>8400000</v>
      </c>
      <c r="N169" s="679" t="s">
        <v>346</v>
      </c>
      <c r="O169" s="679" t="s">
        <v>50</v>
      </c>
      <c r="P169" s="680" t="s">
        <v>488</v>
      </c>
      <c r="Q169" s="879"/>
      <c r="R169" s="564"/>
      <c r="S169" s="565"/>
      <c r="T169" s="565"/>
      <c r="U169" s="565"/>
      <c r="V169" s="565"/>
      <c r="W169" s="565"/>
      <c r="X169" s="670"/>
      <c r="Y169" s="565"/>
      <c r="Z169" s="566"/>
      <c r="AA169" s="565"/>
      <c r="AB169" s="565"/>
      <c r="AC169" s="565"/>
      <c r="AD169" s="565"/>
      <c r="AE169" s="565"/>
      <c r="AF169" s="565"/>
      <c r="AG169" s="565"/>
      <c r="AH169" s="565"/>
      <c r="AI169" s="565"/>
      <c r="AJ169" s="565"/>
      <c r="AK169" s="565"/>
      <c r="AL169" s="565"/>
      <c r="AM169" s="565"/>
      <c r="AN169" s="565"/>
      <c r="AO169" s="565"/>
      <c r="AP169" s="565"/>
      <c r="AQ169" s="565"/>
      <c r="AR169" s="565"/>
      <c r="AS169" s="565"/>
      <c r="AT169" s="565"/>
      <c r="AU169" s="565"/>
      <c r="AV169" s="565"/>
      <c r="AW169" s="565"/>
      <c r="AX169" s="565"/>
      <c r="AY169" s="565"/>
      <c r="AZ169" s="565"/>
      <c r="BA169" s="565"/>
      <c r="BB169" s="366"/>
      <c r="BC169" s="251"/>
      <c r="BD169" s="251"/>
      <c r="BE169" s="251"/>
      <c r="BF169" s="251"/>
      <c r="BG169" s="251"/>
      <c r="BH169" s="251"/>
      <c r="BI169" s="251"/>
      <c r="BJ169" s="251"/>
      <c r="BK169" s="251"/>
      <c r="BL169" s="251"/>
      <c r="BM169" s="251"/>
      <c r="BN169" s="251"/>
      <c r="BO169" s="251"/>
      <c r="BP169" s="251"/>
      <c r="BQ169" s="251"/>
      <c r="BR169" s="251"/>
      <c r="BS169" s="251"/>
      <c r="BT169" s="251"/>
      <c r="BU169" s="251"/>
      <c r="BV169" s="251"/>
      <c r="BW169" s="251"/>
      <c r="BX169" s="251"/>
      <c r="BY169" s="251"/>
      <c r="BZ169" s="251"/>
      <c r="CA169" s="251"/>
      <c r="CB169" s="251"/>
      <c r="CC169" s="251"/>
      <c r="CD169" s="251"/>
      <c r="CE169" s="251"/>
      <c r="CF169" s="251"/>
      <c r="CG169" s="251"/>
      <c r="CH169" s="251"/>
      <c r="CI169" s="251"/>
      <c r="CJ169" s="251"/>
      <c r="CK169" s="251"/>
      <c r="CL169" s="251"/>
      <c r="CM169" s="251"/>
      <c r="CN169" s="251"/>
      <c r="CO169" s="251"/>
      <c r="CP169" s="251"/>
      <c r="CQ169" s="251"/>
      <c r="CR169" s="251"/>
      <c r="CS169" s="251"/>
      <c r="CT169" s="251"/>
      <c r="CU169" s="251"/>
      <c r="CV169" s="251"/>
      <c r="CW169" s="251"/>
      <c r="CX169" s="251"/>
      <c r="CY169" s="251"/>
      <c r="CZ169" s="251"/>
      <c r="DA169" s="251"/>
      <c r="DB169" s="251"/>
      <c r="DC169" s="251"/>
      <c r="DD169" s="251"/>
      <c r="DE169" s="251"/>
      <c r="DF169" s="251"/>
      <c r="DG169" s="251"/>
      <c r="DH169" s="251"/>
      <c r="DI169" s="251"/>
      <c r="DJ169" s="251"/>
      <c r="DK169" s="251"/>
      <c r="DL169" s="251"/>
      <c r="DM169" s="251"/>
      <c r="DN169" s="251"/>
      <c r="DO169" s="251"/>
      <c r="DP169" s="251"/>
      <c r="DQ169" s="251"/>
      <c r="DR169" s="251"/>
      <c r="DS169" s="251"/>
      <c r="DT169" s="251"/>
      <c r="DU169" s="251"/>
      <c r="DV169" s="251"/>
      <c r="DW169" s="251"/>
      <c r="DX169" s="251"/>
      <c r="DY169" s="251"/>
      <c r="DZ169" s="251"/>
      <c r="EA169" s="251"/>
      <c r="EB169" s="251"/>
      <c r="EC169" s="251"/>
      <c r="ED169" s="251"/>
      <c r="EE169" s="251"/>
      <c r="EF169" s="251"/>
      <c r="EG169" s="251"/>
      <c r="EH169" s="251"/>
      <c r="EI169" s="251"/>
      <c r="EJ169" s="251"/>
      <c r="EK169" s="251"/>
      <c r="EL169" s="251"/>
      <c r="EM169" s="251"/>
      <c r="EN169" s="251"/>
      <c r="EO169" s="251"/>
    </row>
    <row r="170" spans="1:145" ht="75" customHeight="1" x14ac:dyDescent="0.25">
      <c r="A170" s="673">
        <v>141</v>
      </c>
      <c r="B170" s="674" t="s">
        <v>277</v>
      </c>
      <c r="C170" s="674">
        <v>80101706</v>
      </c>
      <c r="D170" s="675" t="s">
        <v>445</v>
      </c>
      <c r="E170" s="674" t="s">
        <v>89</v>
      </c>
      <c r="F170" s="674">
        <v>1</v>
      </c>
      <c r="G170" s="676" t="s">
        <v>104</v>
      </c>
      <c r="H170" s="677">
        <v>2</v>
      </c>
      <c r="I170" s="674" t="s">
        <v>79</v>
      </c>
      <c r="J170" s="674" t="s">
        <v>86</v>
      </c>
      <c r="K170" s="674" t="s">
        <v>719</v>
      </c>
      <c r="L170" s="693">
        <v>30900000</v>
      </c>
      <c r="M170" s="678">
        <f t="shared" si="1"/>
        <v>30900000</v>
      </c>
      <c r="N170" s="679" t="s">
        <v>346</v>
      </c>
      <c r="O170" s="679" t="s">
        <v>50</v>
      </c>
      <c r="P170" s="680" t="s">
        <v>799</v>
      </c>
      <c r="Q170" s="879"/>
      <c r="R170" s="695" t="s">
        <v>857</v>
      </c>
      <c r="S170" s="695" t="s">
        <v>856</v>
      </c>
      <c r="T170" s="565"/>
      <c r="U170" s="565"/>
      <c r="V170" s="565"/>
      <c r="W170" s="745">
        <v>30000000</v>
      </c>
      <c r="X170" s="670"/>
      <c r="Y170" s="881">
        <f>W170</f>
        <v>30000000</v>
      </c>
      <c r="Z170" s="881">
        <f>W170</f>
        <v>30000000</v>
      </c>
      <c r="AA170" s="565"/>
      <c r="AB170" s="565"/>
      <c r="AC170" s="565"/>
      <c r="AD170" s="565"/>
      <c r="AE170" s="565"/>
      <c r="AF170" s="565"/>
      <c r="AG170" s="565"/>
      <c r="AH170" s="565"/>
      <c r="AI170" s="565"/>
      <c r="AJ170" s="565"/>
      <c r="AK170" s="565"/>
      <c r="AL170" s="565"/>
      <c r="AM170" s="565"/>
      <c r="AN170" s="565"/>
      <c r="AO170" s="565"/>
      <c r="AP170" s="565"/>
      <c r="AQ170" s="565"/>
      <c r="AR170" s="565"/>
      <c r="AS170" s="565"/>
      <c r="AT170" s="565"/>
      <c r="AU170" s="565"/>
      <c r="AV170" s="565"/>
      <c r="AW170" s="565"/>
      <c r="AX170" s="565"/>
      <c r="AY170" s="565"/>
      <c r="AZ170" s="565"/>
      <c r="BA170" s="565"/>
      <c r="BB170" s="366"/>
      <c r="BC170" s="251"/>
      <c r="BD170" s="251"/>
      <c r="BE170" s="251"/>
      <c r="BF170" s="251"/>
      <c r="BG170" s="251"/>
      <c r="BH170" s="251"/>
      <c r="BI170" s="251"/>
      <c r="BJ170" s="251"/>
      <c r="BK170" s="251"/>
      <c r="BL170" s="251"/>
      <c r="BM170" s="251"/>
      <c r="BN170" s="251"/>
      <c r="BO170" s="251"/>
      <c r="BP170" s="251"/>
      <c r="BQ170" s="251"/>
      <c r="BR170" s="251"/>
      <c r="BS170" s="251"/>
      <c r="BT170" s="251"/>
      <c r="BU170" s="251"/>
      <c r="BV170" s="251"/>
      <c r="BW170" s="251"/>
      <c r="BX170" s="251"/>
      <c r="BY170" s="251"/>
      <c r="BZ170" s="251"/>
      <c r="CA170" s="251"/>
      <c r="CB170" s="251"/>
      <c r="CC170" s="251"/>
      <c r="CD170" s="251"/>
      <c r="CE170" s="251"/>
      <c r="CF170" s="251"/>
      <c r="CG170" s="251"/>
      <c r="CH170" s="251"/>
      <c r="CI170" s="251"/>
      <c r="CJ170" s="251"/>
      <c r="CK170" s="251"/>
      <c r="CL170" s="251"/>
      <c r="CM170" s="251"/>
      <c r="CN170" s="251"/>
      <c r="CO170" s="251"/>
      <c r="CP170" s="251"/>
      <c r="CQ170" s="251"/>
      <c r="CR170" s="251"/>
      <c r="CS170" s="251"/>
      <c r="CT170" s="251"/>
      <c r="CU170" s="251"/>
      <c r="CV170" s="251"/>
      <c r="CW170" s="251"/>
      <c r="CX170" s="251"/>
      <c r="CY170" s="251"/>
      <c r="CZ170" s="251"/>
      <c r="DA170" s="251"/>
      <c r="DB170" s="251"/>
      <c r="DC170" s="251"/>
      <c r="DD170" s="251"/>
      <c r="DE170" s="251"/>
      <c r="DF170" s="251"/>
      <c r="DG170" s="251"/>
      <c r="DH170" s="251"/>
      <c r="DI170" s="251"/>
      <c r="DJ170" s="251"/>
      <c r="DK170" s="251"/>
      <c r="DL170" s="251"/>
      <c r="DM170" s="251"/>
      <c r="DN170" s="251"/>
      <c r="DO170" s="251"/>
      <c r="DP170" s="251"/>
      <c r="DQ170" s="251"/>
      <c r="DR170" s="251"/>
      <c r="DS170" s="251"/>
      <c r="DT170" s="251"/>
      <c r="DU170" s="251"/>
      <c r="DV170" s="251"/>
      <c r="DW170" s="251"/>
      <c r="DX170" s="251"/>
      <c r="DY170" s="251"/>
      <c r="DZ170" s="251"/>
      <c r="EA170" s="251"/>
      <c r="EB170" s="251"/>
      <c r="EC170" s="251"/>
      <c r="ED170" s="251"/>
      <c r="EE170" s="251"/>
      <c r="EF170" s="251"/>
      <c r="EG170" s="251"/>
      <c r="EH170" s="251"/>
      <c r="EI170" s="251"/>
      <c r="EJ170" s="251"/>
      <c r="EK170" s="251"/>
      <c r="EL170" s="251"/>
      <c r="EM170" s="251"/>
      <c r="EN170" s="251"/>
      <c r="EO170" s="251"/>
    </row>
    <row r="171" spans="1:145" ht="75" customHeight="1" x14ac:dyDescent="0.25">
      <c r="A171" s="673">
        <v>142</v>
      </c>
      <c r="B171" s="674" t="s">
        <v>489</v>
      </c>
      <c r="C171" s="674">
        <v>80101706</v>
      </c>
      <c r="D171" s="675" t="s">
        <v>490</v>
      </c>
      <c r="E171" s="674" t="s">
        <v>89</v>
      </c>
      <c r="F171" s="674">
        <v>1</v>
      </c>
      <c r="G171" s="676" t="s">
        <v>99</v>
      </c>
      <c r="H171" s="677" t="s">
        <v>725</v>
      </c>
      <c r="I171" s="674" t="s">
        <v>79</v>
      </c>
      <c r="J171" s="674" t="s">
        <v>86</v>
      </c>
      <c r="K171" s="674" t="s">
        <v>719</v>
      </c>
      <c r="L171" s="693">
        <v>52584000</v>
      </c>
      <c r="M171" s="678">
        <f t="shared" si="1"/>
        <v>52584000</v>
      </c>
      <c r="N171" s="679" t="s">
        <v>346</v>
      </c>
      <c r="O171" s="679" t="s">
        <v>50</v>
      </c>
      <c r="P171" s="680" t="s">
        <v>491</v>
      </c>
      <c r="Q171" s="879"/>
      <c r="R171" s="564"/>
      <c r="S171" s="565"/>
      <c r="T171" s="565"/>
      <c r="U171" s="565"/>
      <c r="V171" s="565"/>
      <c r="W171" s="565"/>
      <c r="X171" s="670"/>
      <c r="Y171" s="565"/>
      <c r="Z171" s="566"/>
      <c r="AA171" s="565"/>
      <c r="AB171" s="565"/>
      <c r="AC171" s="565"/>
      <c r="AD171" s="565"/>
      <c r="AE171" s="565"/>
      <c r="AF171" s="565"/>
      <c r="AG171" s="565"/>
      <c r="AH171" s="565"/>
      <c r="AI171" s="565"/>
      <c r="AJ171" s="565"/>
      <c r="AK171" s="565"/>
      <c r="AL171" s="565"/>
      <c r="AM171" s="565"/>
      <c r="AN171" s="565"/>
      <c r="AO171" s="565"/>
      <c r="AP171" s="565"/>
      <c r="AQ171" s="565"/>
      <c r="AR171" s="565"/>
      <c r="AS171" s="565"/>
      <c r="AT171" s="565"/>
      <c r="AU171" s="565"/>
      <c r="AV171" s="565"/>
      <c r="AW171" s="565"/>
      <c r="AX171" s="565"/>
      <c r="AY171" s="565"/>
      <c r="AZ171" s="565"/>
      <c r="BA171" s="565"/>
      <c r="BB171" s="366"/>
      <c r="BC171" s="251"/>
      <c r="BD171" s="251"/>
      <c r="BE171" s="251"/>
      <c r="BF171" s="251"/>
      <c r="BG171" s="251"/>
      <c r="BH171" s="251"/>
      <c r="BI171" s="251"/>
      <c r="BJ171" s="251"/>
      <c r="BK171" s="251"/>
      <c r="BL171" s="251"/>
      <c r="BM171" s="251"/>
      <c r="BN171" s="251"/>
      <c r="BO171" s="251"/>
      <c r="BP171" s="251"/>
      <c r="BQ171" s="251"/>
      <c r="BR171" s="251"/>
      <c r="BS171" s="251"/>
      <c r="BT171" s="251"/>
      <c r="BU171" s="251"/>
      <c r="BV171" s="251"/>
      <c r="BW171" s="251"/>
      <c r="BX171" s="251"/>
      <c r="BY171" s="251"/>
      <c r="BZ171" s="251"/>
      <c r="CA171" s="251"/>
      <c r="CB171" s="251"/>
      <c r="CC171" s="251"/>
      <c r="CD171" s="251"/>
      <c r="CE171" s="251"/>
      <c r="CF171" s="251"/>
      <c r="CG171" s="251"/>
      <c r="CH171" s="251"/>
      <c r="CI171" s="251"/>
      <c r="CJ171" s="251"/>
      <c r="CK171" s="251"/>
      <c r="CL171" s="251"/>
      <c r="CM171" s="251"/>
      <c r="CN171" s="251"/>
      <c r="CO171" s="251"/>
      <c r="CP171" s="251"/>
      <c r="CQ171" s="251"/>
      <c r="CR171" s="251"/>
      <c r="CS171" s="251"/>
      <c r="CT171" s="251"/>
      <c r="CU171" s="251"/>
      <c r="CV171" s="251"/>
      <c r="CW171" s="251"/>
      <c r="CX171" s="251"/>
      <c r="CY171" s="251"/>
      <c r="CZ171" s="251"/>
      <c r="DA171" s="251"/>
      <c r="DB171" s="251"/>
      <c r="DC171" s="251"/>
      <c r="DD171" s="251"/>
      <c r="DE171" s="251"/>
      <c r="DF171" s="251"/>
      <c r="DG171" s="251"/>
      <c r="DH171" s="251"/>
      <c r="DI171" s="251"/>
      <c r="DJ171" s="251"/>
      <c r="DK171" s="251"/>
      <c r="DL171" s="251"/>
      <c r="DM171" s="251"/>
      <c r="DN171" s="251"/>
      <c r="DO171" s="251"/>
      <c r="DP171" s="251"/>
      <c r="DQ171" s="251"/>
      <c r="DR171" s="251"/>
      <c r="DS171" s="251"/>
      <c r="DT171" s="251"/>
      <c r="DU171" s="251"/>
      <c r="DV171" s="251"/>
      <c r="DW171" s="251"/>
      <c r="DX171" s="251"/>
      <c r="DY171" s="251"/>
      <c r="DZ171" s="251"/>
      <c r="EA171" s="251"/>
      <c r="EB171" s="251"/>
      <c r="EC171" s="251"/>
      <c r="ED171" s="251"/>
      <c r="EE171" s="251"/>
      <c r="EF171" s="251"/>
      <c r="EG171" s="251"/>
      <c r="EH171" s="251"/>
      <c r="EI171" s="251"/>
      <c r="EJ171" s="251"/>
      <c r="EK171" s="251"/>
      <c r="EL171" s="251"/>
      <c r="EM171" s="251"/>
      <c r="EN171" s="251"/>
      <c r="EO171" s="251"/>
    </row>
    <row r="172" spans="1:145" ht="90" customHeight="1" x14ac:dyDescent="0.25">
      <c r="A172" s="673">
        <v>143</v>
      </c>
      <c r="B172" s="674" t="s">
        <v>407</v>
      </c>
      <c r="C172" s="674">
        <v>80101706</v>
      </c>
      <c r="D172" s="675" t="s">
        <v>423</v>
      </c>
      <c r="E172" s="674" t="s">
        <v>89</v>
      </c>
      <c r="F172" s="674">
        <v>1</v>
      </c>
      <c r="G172" s="676" t="s">
        <v>100</v>
      </c>
      <c r="H172" s="677">
        <v>6.5</v>
      </c>
      <c r="I172" s="674" t="s">
        <v>79</v>
      </c>
      <c r="J172" s="674" t="s">
        <v>86</v>
      </c>
      <c r="K172" s="674" t="s">
        <v>721</v>
      </c>
      <c r="L172" s="693">
        <v>54080000</v>
      </c>
      <c r="M172" s="678">
        <f t="shared" si="1"/>
        <v>54080000</v>
      </c>
      <c r="N172" s="679" t="s">
        <v>346</v>
      </c>
      <c r="O172" s="679" t="s">
        <v>50</v>
      </c>
      <c r="P172" s="680" t="s">
        <v>53</v>
      </c>
      <c r="Q172" s="879"/>
      <c r="R172" s="564"/>
      <c r="S172" s="565"/>
      <c r="T172" s="565"/>
      <c r="U172" s="565"/>
      <c r="V172" s="565"/>
      <c r="W172" s="565"/>
      <c r="X172" s="670"/>
      <c r="Y172" s="565"/>
      <c r="Z172" s="566"/>
      <c r="AA172" s="565"/>
      <c r="AB172" s="565"/>
      <c r="AC172" s="565"/>
      <c r="AD172" s="565"/>
      <c r="AE172" s="565"/>
      <c r="AF172" s="565"/>
      <c r="AG172" s="565"/>
      <c r="AH172" s="565"/>
      <c r="AI172" s="565"/>
      <c r="AJ172" s="565"/>
      <c r="AK172" s="565"/>
      <c r="AL172" s="565"/>
      <c r="AM172" s="565"/>
      <c r="AN172" s="565"/>
      <c r="AO172" s="565"/>
      <c r="AP172" s="565"/>
      <c r="AQ172" s="565"/>
      <c r="AR172" s="565"/>
      <c r="AS172" s="565"/>
      <c r="AT172" s="565"/>
      <c r="AU172" s="565"/>
      <c r="AV172" s="565"/>
      <c r="AW172" s="565"/>
      <c r="AX172" s="565"/>
      <c r="AY172" s="565"/>
      <c r="AZ172" s="565"/>
      <c r="BA172" s="565"/>
      <c r="BB172" s="366"/>
      <c r="BC172" s="251"/>
      <c r="BD172" s="251"/>
      <c r="BE172" s="251"/>
      <c r="BF172" s="251"/>
      <c r="BG172" s="251"/>
      <c r="BH172" s="251"/>
      <c r="BI172" s="251"/>
      <c r="BJ172" s="251"/>
      <c r="BK172" s="251"/>
      <c r="BL172" s="251"/>
      <c r="BM172" s="251"/>
      <c r="BN172" s="251"/>
      <c r="BO172" s="251"/>
      <c r="BP172" s="251"/>
      <c r="BQ172" s="251"/>
      <c r="BR172" s="251"/>
      <c r="BS172" s="251"/>
      <c r="BT172" s="251"/>
      <c r="BU172" s="251"/>
      <c r="BV172" s="251"/>
      <c r="BW172" s="251"/>
      <c r="BX172" s="251"/>
      <c r="BY172" s="251"/>
      <c r="BZ172" s="251"/>
      <c r="CA172" s="251"/>
      <c r="CB172" s="251"/>
      <c r="CC172" s="251"/>
      <c r="CD172" s="251"/>
      <c r="CE172" s="251"/>
      <c r="CF172" s="251"/>
      <c r="CG172" s="251"/>
      <c r="CH172" s="251"/>
      <c r="CI172" s="251"/>
      <c r="CJ172" s="251"/>
      <c r="CK172" s="251"/>
      <c r="CL172" s="251"/>
      <c r="CM172" s="251"/>
      <c r="CN172" s="251"/>
      <c r="CO172" s="251"/>
      <c r="CP172" s="251"/>
      <c r="CQ172" s="251"/>
      <c r="CR172" s="251"/>
      <c r="CS172" s="251"/>
      <c r="CT172" s="251"/>
      <c r="CU172" s="251"/>
      <c r="CV172" s="251"/>
      <c r="CW172" s="251"/>
      <c r="CX172" s="251"/>
      <c r="CY172" s="251"/>
      <c r="CZ172" s="251"/>
      <c r="DA172" s="251"/>
      <c r="DB172" s="251"/>
      <c r="DC172" s="251"/>
      <c r="DD172" s="251"/>
      <c r="DE172" s="251"/>
      <c r="DF172" s="251"/>
      <c r="DG172" s="251"/>
      <c r="DH172" s="251"/>
      <c r="DI172" s="251"/>
      <c r="DJ172" s="251"/>
      <c r="DK172" s="251"/>
      <c r="DL172" s="251"/>
      <c r="DM172" s="251"/>
      <c r="DN172" s="251"/>
      <c r="DO172" s="251"/>
      <c r="DP172" s="251"/>
      <c r="DQ172" s="251"/>
      <c r="DR172" s="251"/>
      <c r="DS172" s="251"/>
      <c r="DT172" s="251"/>
      <c r="DU172" s="251"/>
      <c r="DV172" s="251"/>
      <c r="DW172" s="251"/>
      <c r="DX172" s="251"/>
      <c r="DY172" s="251"/>
      <c r="DZ172" s="251"/>
      <c r="EA172" s="251"/>
      <c r="EB172" s="251"/>
      <c r="EC172" s="251"/>
      <c r="ED172" s="251"/>
      <c r="EE172" s="251"/>
      <c r="EF172" s="251"/>
      <c r="EG172" s="251"/>
      <c r="EH172" s="251"/>
      <c r="EI172" s="251"/>
      <c r="EJ172" s="251"/>
      <c r="EK172" s="251"/>
      <c r="EL172" s="251"/>
      <c r="EM172" s="251"/>
      <c r="EN172" s="251"/>
      <c r="EO172" s="251"/>
    </row>
    <row r="173" spans="1:145" ht="90" customHeight="1" x14ac:dyDescent="0.25">
      <c r="A173" s="673">
        <v>144</v>
      </c>
      <c r="B173" s="674" t="s">
        <v>407</v>
      </c>
      <c r="C173" s="674">
        <v>80101706</v>
      </c>
      <c r="D173" s="675" t="s">
        <v>423</v>
      </c>
      <c r="E173" s="674" t="s">
        <v>89</v>
      </c>
      <c r="F173" s="674">
        <v>1</v>
      </c>
      <c r="G173" s="676" t="s">
        <v>100</v>
      </c>
      <c r="H173" s="677">
        <v>6.5</v>
      </c>
      <c r="I173" s="674" t="s">
        <v>79</v>
      </c>
      <c r="J173" s="674" t="s">
        <v>86</v>
      </c>
      <c r="K173" s="674" t="s">
        <v>721</v>
      </c>
      <c r="L173" s="693">
        <v>54080000</v>
      </c>
      <c r="M173" s="678">
        <f t="shared" si="1"/>
        <v>54080000</v>
      </c>
      <c r="N173" s="679" t="s">
        <v>346</v>
      </c>
      <c r="O173" s="679" t="s">
        <v>50</v>
      </c>
      <c r="P173" s="680" t="s">
        <v>53</v>
      </c>
      <c r="Q173" s="879"/>
      <c r="R173" s="564"/>
      <c r="S173" s="565"/>
      <c r="T173" s="565"/>
      <c r="U173" s="565"/>
      <c r="V173" s="565"/>
      <c r="W173" s="565"/>
      <c r="X173" s="670"/>
      <c r="Y173" s="565"/>
      <c r="Z173" s="566"/>
      <c r="AA173" s="565"/>
      <c r="AB173" s="565"/>
      <c r="AC173" s="565"/>
      <c r="AD173" s="565"/>
      <c r="AE173" s="565"/>
      <c r="AF173" s="565"/>
      <c r="AG173" s="565"/>
      <c r="AH173" s="565"/>
      <c r="AI173" s="565"/>
      <c r="AJ173" s="565"/>
      <c r="AK173" s="565"/>
      <c r="AL173" s="565"/>
      <c r="AM173" s="565"/>
      <c r="AN173" s="565"/>
      <c r="AO173" s="565"/>
      <c r="AP173" s="565"/>
      <c r="AQ173" s="565"/>
      <c r="AR173" s="565"/>
      <c r="AS173" s="565"/>
      <c r="AT173" s="565"/>
      <c r="AU173" s="565"/>
      <c r="AV173" s="565"/>
      <c r="AW173" s="565"/>
      <c r="AX173" s="565"/>
      <c r="AY173" s="565"/>
      <c r="AZ173" s="565"/>
      <c r="BA173" s="565"/>
      <c r="BB173" s="366"/>
      <c r="BC173" s="251"/>
      <c r="BD173" s="251"/>
      <c r="BE173" s="251"/>
      <c r="BF173" s="251"/>
      <c r="BG173" s="251"/>
      <c r="BH173" s="251"/>
      <c r="BI173" s="251"/>
      <c r="BJ173" s="251"/>
      <c r="BK173" s="251"/>
      <c r="BL173" s="251"/>
      <c r="BM173" s="251"/>
      <c r="BN173" s="251"/>
      <c r="BO173" s="251"/>
      <c r="BP173" s="251"/>
      <c r="BQ173" s="251"/>
      <c r="BR173" s="251"/>
      <c r="BS173" s="251"/>
      <c r="BT173" s="251"/>
      <c r="BU173" s="251"/>
      <c r="BV173" s="251"/>
      <c r="BW173" s="251"/>
      <c r="BX173" s="251"/>
      <c r="BY173" s="251"/>
      <c r="BZ173" s="251"/>
      <c r="CA173" s="251"/>
      <c r="CB173" s="251"/>
      <c r="CC173" s="251"/>
      <c r="CD173" s="251"/>
      <c r="CE173" s="251"/>
      <c r="CF173" s="251"/>
      <c r="CG173" s="251"/>
      <c r="CH173" s="251"/>
      <c r="CI173" s="251"/>
      <c r="CJ173" s="251"/>
      <c r="CK173" s="251"/>
      <c r="CL173" s="251"/>
      <c r="CM173" s="251"/>
      <c r="CN173" s="251"/>
      <c r="CO173" s="251"/>
      <c r="CP173" s="251"/>
      <c r="CQ173" s="251"/>
      <c r="CR173" s="251"/>
      <c r="CS173" s="251"/>
      <c r="CT173" s="251"/>
      <c r="CU173" s="251"/>
      <c r="CV173" s="251"/>
      <c r="CW173" s="251"/>
      <c r="CX173" s="251"/>
      <c r="CY173" s="251"/>
      <c r="CZ173" s="251"/>
      <c r="DA173" s="251"/>
      <c r="DB173" s="251"/>
      <c r="DC173" s="251"/>
      <c r="DD173" s="251"/>
      <c r="DE173" s="251"/>
      <c r="DF173" s="251"/>
      <c r="DG173" s="251"/>
      <c r="DH173" s="251"/>
      <c r="DI173" s="251"/>
      <c r="DJ173" s="251"/>
      <c r="DK173" s="251"/>
      <c r="DL173" s="251"/>
      <c r="DM173" s="251"/>
      <c r="DN173" s="251"/>
      <c r="DO173" s="251"/>
      <c r="DP173" s="251"/>
      <c r="DQ173" s="251"/>
      <c r="DR173" s="251"/>
      <c r="DS173" s="251"/>
      <c r="DT173" s="251"/>
      <c r="DU173" s="251"/>
      <c r="DV173" s="251"/>
      <c r="DW173" s="251"/>
      <c r="DX173" s="251"/>
      <c r="DY173" s="251"/>
      <c r="DZ173" s="251"/>
      <c r="EA173" s="251"/>
      <c r="EB173" s="251"/>
      <c r="EC173" s="251"/>
      <c r="ED173" s="251"/>
      <c r="EE173" s="251"/>
      <c r="EF173" s="251"/>
      <c r="EG173" s="251"/>
      <c r="EH173" s="251"/>
      <c r="EI173" s="251"/>
      <c r="EJ173" s="251"/>
      <c r="EK173" s="251"/>
      <c r="EL173" s="251"/>
      <c r="EM173" s="251"/>
      <c r="EN173" s="251"/>
      <c r="EO173" s="251"/>
    </row>
    <row r="174" spans="1:145" ht="90" customHeight="1" x14ac:dyDescent="0.25">
      <c r="A174" s="673">
        <v>145</v>
      </c>
      <c r="B174" s="674" t="s">
        <v>407</v>
      </c>
      <c r="C174" s="674">
        <v>80101706</v>
      </c>
      <c r="D174" s="675" t="s">
        <v>423</v>
      </c>
      <c r="E174" s="674" t="s">
        <v>89</v>
      </c>
      <c r="F174" s="674">
        <v>1</v>
      </c>
      <c r="G174" s="676" t="s">
        <v>100</v>
      </c>
      <c r="H174" s="677">
        <v>6.5</v>
      </c>
      <c r="I174" s="674" t="s">
        <v>79</v>
      </c>
      <c r="J174" s="674" t="s">
        <v>86</v>
      </c>
      <c r="K174" s="674" t="s">
        <v>721</v>
      </c>
      <c r="L174" s="693">
        <v>54080000</v>
      </c>
      <c r="M174" s="678">
        <f t="shared" si="1"/>
        <v>54080000</v>
      </c>
      <c r="N174" s="679" t="s">
        <v>346</v>
      </c>
      <c r="O174" s="679" t="s">
        <v>50</v>
      </c>
      <c r="P174" s="680" t="s">
        <v>53</v>
      </c>
      <c r="Q174" s="879"/>
      <c r="R174" s="564"/>
      <c r="S174" s="565"/>
      <c r="T174" s="565"/>
      <c r="U174" s="565"/>
      <c r="V174" s="565"/>
      <c r="W174" s="565"/>
      <c r="X174" s="670"/>
      <c r="Y174" s="565"/>
      <c r="Z174" s="566"/>
      <c r="AA174" s="565"/>
      <c r="AB174" s="565"/>
      <c r="AC174" s="565"/>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5"/>
      <c r="AY174" s="565"/>
      <c r="AZ174" s="565"/>
      <c r="BA174" s="565"/>
      <c r="BB174" s="366"/>
      <c r="BC174" s="251"/>
      <c r="BD174" s="251"/>
      <c r="BE174" s="251"/>
      <c r="BF174" s="251"/>
      <c r="BG174" s="251"/>
      <c r="BH174" s="251"/>
      <c r="BI174" s="251"/>
      <c r="BJ174" s="251"/>
      <c r="BK174" s="251"/>
      <c r="BL174" s="251"/>
      <c r="BM174" s="251"/>
      <c r="BN174" s="251"/>
      <c r="BO174" s="251"/>
      <c r="BP174" s="251"/>
      <c r="BQ174" s="251"/>
      <c r="BR174" s="251"/>
      <c r="BS174" s="251"/>
      <c r="BT174" s="251"/>
      <c r="BU174" s="251"/>
      <c r="BV174" s="251"/>
      <c r="BW174" s="251"/>
      <c r="BX174" s="251"/>
      <c r="BY174" s="251"/>
      <c r="BZ174" s="251"/>
      <c r="CA174" s="251"/>
      <c r="CB174" s="251"/>
      <c r="CC174" s="251"/>
      <c r="CD174" s="251"/>
      <c r="CE174" s="251"/>
      <c r="CF174" s="251"/>
      <c r="CG174" s="251"/>
      <c r="CH174" s="251"/>
      <c r="CI174" s="251"/>
      <c r="CJ174" s="251"/>
      <c r="CK174" s="251"/>
      <c r="CL174" s="251"/>
      <c r="CM174" s="251"/>
      <c r="CN174" s="251"/>
      <c r="CO174" s="251"/>
      <c r="CP174" s="251"/>
      <c r="CQ174" s="251"/>
      <c r="CR174" s="251"/>
      <c r="CS174" s="251"/>
      <c r="CT174" s="251"/>
      <c r="CU174" s="251"/>
      <c r="CV174" s="251"/>
      <c r="CW174" s="251"/>
      <c r="CX174" s="251"/>
      <c r="CY174" s="251"/>
      <c r="CZ174" s="251"/>
      <c r="DA174" s="251"/>
      <c r="DB174" s="251"/>
      <c r="DC174" s="251"/>
      <c r="DD174" s="251"/>
      <c r="DE174" s="251"/>
      <c r="DF174" s="251"/>
      <c r="DG174" s="251"/>
      <c r="DH174" s="251"/>
      <c r="DI174" s="251"/>
      <c r="DJ174" s="251"/>
      <c r="DK174" s="251"/>
      <c r="DL174" s="251"/>
      <c r="DM174" s="251"/>
      <c r="DN174" s="251"/>
      <c r="DO174" s="251"/>
      <c r="DP174" s="251"/>
      <c r="DQ174" s="251"/>
      <c r="DR174" s="251"/>
      <c r="DS174" s="251"/>
      <c r="DT174" s="251"/>
      <c r="DU174" s="251"/>
      <c r="DV174" s="251"/>
      <c r="DW174" s="251"/>
      <c r="DX174" s="251"/>
      <c r="DY174" s="251"/>
      <c r="DZ174" s="251"/>
      <c r="EA174" s="251"/>
      <c r="EB174" s="251"/>
      <c r="EC174" s="251"/>
      <c r="ED174" s="251"/>
      <c r="EE174" s="251"/>
      <c r="EF174" s="251"/>
      <c r="EG174" s="251"/>
      <c r="EH174" s="251"/>
      <c r="EI174" s="251"/>
      <c r="EJ174" s="251"/>
      <c r="EK174" s="251"/>
      <c r="EL174" s="251"/>
      <c r="EM174" s="251"/>
      <c r="EN174" s="251"/>
      <c r="EO174" s="251"/>
    </row>
    <row r="175" spans="1:145" ht="77.25" customHeight="1" x14ac:dyDescent="0.25">
      <c r="A175" s="673">
        <v>146</v>
      </c>
      <c r="B175" s="674" t="s">
        <v>492</v>
      </c>
      <c r="C175" s="674">
        <v>80101706</v>
      </c>
      <c r="D175" s="675" t="s">
        <v>493</v>
      </c>
      <c r="E175" s="674" t="s">
        <v>89</v>
      </c>
      <c r="F175" s="674">
        <v>1</v>
      </c>
      <c r="G175" s="676" t="s">
        <v>104</v>
      </c>
      <c r="H175" s="677">
        <v>2</v>
      </c>
      <c r="I175" s="674" t="s">
        <v>79</v>
      </c>
      <c r="J175" s="674" t="s">
        <v>86</v>
      </c>
      <c r="K175" s="674" t="s">
        <v>720</v>
      </c>
      <c r="L175" s="693">
        <v>7000000</v>
      </c>
      <c r="M175" s="678">
        <f t="shared" si="1"/>
        <v>7000000</v>
      </c>
      <c r="N175" s="679" t="s">
        <v>346</v>
      </c>
      <c r="O175" s="679" t="s">
        <v>50</v>
      </c>
      <c r="P175" s="680" t="s">
        <v>455</v>
      </c>
      <c r="Q175" s="879"/>
      <c r="R175" s="695" t="s">
        <v>788</v>
      </c>
      <c r="S175" s="695" t="s">
        <v>809</v>
      </c>
      <c r="T175" s="749">
        <v>42772</v>
      </c>
      <c r="U175" s="750" t="s">
        <v>810</v>
      </c>
      <c r="V175" s="751" t="s">
        <v>507</v>
      </c>
      <c r="W175" s="745">
        <v>7000000</v>
      </c>
      <c r="X175" s="670"/>
      <c r="Y175" s="746">
        <f>W175</f>
        <v>7000000</v>
      </c>
      <c r="Z175" s="746">
        <f>W175</f>
        <v>7000000</v>
      </c>
      <c r="AA175" s="728" t="s">
        <v>811</v>
      </c>
      <c r="AB175" s="565"/>
      <c r="AC175" s="565"/>
      <c r="AD175" s="565"/>
      <c r="AE175" s="565"/>
      <c r="AF175" s="565"/>
      <c r="AG175" s="565"/>
      <c r="AH175" s="728" t="s">
        <v>812</v>
      </c>
      <c r="AI175" s="727">
        <v>42772</v>
      </c>
      <c r="AJ175" s="727">
        <v>42830</v>
      </c>
      <c r="AK175" s="729" t="s">
        <v>571</v>
      </c>
      <c r="AL175" s="752" t="s">
        <v>404</v>
      </c>
      <c r="AM175" s="565"/>
      <c r="AN175" s="565"/>
      <c r="AO175" s="565"/>
      <c r="AP175" s="565"/>
      <c r="AQ175" s="565"/>
      <c r="AR175" s="565"/>
      <c r="AS175" s="565"/>
      <c r="AT175" s="565"/>
      <c r="AU175" s="565"/>
      <c r="AV175" s="565"/>
      <c r="AW175" s="565"/>
      <c r="AX175" s="565"/>
      <c r="AY175" s="565"/>
      <c r="AZ175" s="565"/>
      <c r="BA175" s="565"/>
      <c r="BB175" s="366"/>
      <c r="BC175" s="251"/>
      <c r="BD175" s="251"/>
      <c r="BE175" s="251"/>
      <c r="BF175" s="251"/>
      <c r="BG175" s="251"/>
      <c r="BH175" s="251"/>
      <c r="BI175" s="251"/>
      <c r="BJ175" s="251"/>
      <c r="BK175" s="251"/>
      <c r="BL175" s="251"/>
      <c r="BM175" s="251"/>
      <c r="BN175" s="251"/>
      <c r="BO175" s="251"/>
      <c r="BP175" s="251"/>
      <c r="BQ175" s="251"/>
      <c r="BR175" s="251"/>
      <c r="BS175" s="251"/>
      <c r="BT175" s="251"/>
      <c r="BU175" s="251"/>
      <c r="BV175" s="251"/>
      <c r="BW175" s="251"/>
      <c r="BX175" s="251"/>
      <c r="BY175" s="251"/>
      <c r="BZ175" s="251"/>
      <c r="CA175" s="251"/>
      <c r="CB175" s="251"/>
      <c r="CC175" s="251"/>
      <c r="CD175" s="251"/>
      <c r="CE175" s="251"/>
      <c r="CF175" s="251"/>
      <c r="CG175" s="251"/>
      <c r="CH175" s="251"/>
      <c r="CI175" s="251"/>
      <c r="CJ175" s="251"/>
      <c r="CK175" s="251"/>
      <c r="CL175" s="251"/>
      <c r="CM175" s="251"/>
      <c r="CN175" s="251"/>
      <c r="CO175" s="251"/>
      <c r="CP175" s="251"/>
      <c r="CQ175" s="251"/>
      <c r="CR175" s="251"/>
      <c r="CS175" s="251"/>
      <c r="CT175" s="251"/>
      <c r="CU175" s="251"/>
      <c r="CV175" s="251"/>
      <c r="CW175" s="251"/>
      <c r="CX175" s="251"/>
      <c r="CY175" s="251"/>
      <c r="CZ175" s="251"/>
      <c r="DA175" s="251"/>
      <c r="DB175" s="251"/>
      <c r="DC175" s="251"/>
      <c r="DD175" s="251"/>
      <c r="DE175" s="251"/>
      <c r="DF175" s="251"/>
      <c r="DG175" s="251"/>
      <c r="DH175" s="251"/>
      <c r="DI175" s="251"/>
      <c r="DJ175" s="251"/>
      <c r="DK175" s="251"/>
      <c r="DL175" s="251"/>
      <c r="DM175" s="251"/>
      <c r="DN175" s="251"/>
      <c r="DO175" s="251"/>
      <c r="DP175" s="251"/>
      <c r="DQ175" s="251"/>
      <c r="DR175" s="251"/>
      <c r="DS175" s="251"/>
      <c r="DT175" s="251"/>
      <c r="DU175" s="251"/>
      <c r="DV175" s="251"/>
      <c r="DW175" s="251"/>
      <c r="DX175" s="251"/>
      <c r="DY175" s="251"/>
      <c r="DZ175" s="251"/>
      <c r="EA175" s="251"/>
      <c r="EB175" s="251"/>
      <c r="EC175" s="251"/>
      <c r="ED175" s="251"/>
      <c r="EE175" s="251"/>
      <c r="EF175" s="251"/>
      <c r="EG175" s="251"/>
      <c r="EH175" s="251"/>
      <c r="EI175" s="251"/>
      <c r="EJ175" s="251"/>
      <c r="EK175" s="251"/>
      <c r="EL175" s="251"/>
      <c r="EM175" s="251"/>
      <c r="EN175" s="251"/>
      <c r="EO175" s="251"/>
    </row>
    <row r="176" spans="1:145" ht="90" customHeight="1" x14ac:dyDescent="0.25">
      <c r="A176" s="673">
        <v>147</v>
      </c>
      <c r="B176" s="674" t="s">
        <v>407</v>
      </c>
      <c r="C176" s="674">
        <v>80101706</v>
      </c>
      <c r="D176" s="675" t="s">
        <v>423</v>
      </c>
      <c r="E176" s="674" t="s">
        <v>89</v>
      </c>
      <c r="F176" s="674">
        <v>1</v>
      </c>
      <c r="G176" s="676" t="s">
        <v>100</v>
      </c>
      <c r="H176" s="677">
        <v>6.5</v>
      </c>
      <c r="I176" s="674" t="s">
        <v>79</v>
      </c>
      <c r="J176" s="674" t="s">
        <v>86</v>
      </c>
      <c r="K176" s="674" t="s">
        <v>721</v>
      </c>
      <c r="L176" s="693">
        <v>40950000</v>
      </c>
      <c r="M176" s="678">
        <f t="shared" si="1"/>
        <v>40950000</v>
      </c>
      <c r="N176" s="679" t="s">
        <v>346</v>
      </c>
      <c r="O176" s="679" t="s">
        <v>50</v>
      </c>
      <c r="P176" s="680" t="s">
        <v>53</v>
      </c>
      <c r="Q176" s="879"/>
      <c r="R176" s="564"/>
      <c r="S176" s="565"/>
      <c r="T176" s="565"/>
      <c r="U176" s="565"/>
      <c r="V176" s="565"/>
      <c r="W176" s="565"/>
      <c r="X176" s="670"/>
      <c r="Y176" s="565"/>
      <c r="Z176" s="566"/>
      <c r="AA176" s="565"/>
      <c r="AB176" s="565"/>
      <c r="AC176" s="565"/>
      <c r="AD176" s="565"/>
      <c r="AE176" s="565"/>
      <c r="AF176" s="565"/>
      <c r="AG176" s="565"/>
      <c r="AH176" s="565"/>
      <c r="AI176" s="565"/>
      <c r="AJ176" s="565"/>
      <c r="AK176" s="565"/>
      <c r="AL176" s="565"/>
      <c r="AM176" s="565"/>
      <c r="AN176" s="565"/>
      <c r="AO176" s="565"/>
      <c r="AP176" s="565"/>
      <c r="AQ176" s="565"/>
      <c r="AR176" s="565"/>
      <c r="AS176" s="565"/>
      <c r="AT176" s="565"/>
      <c r="AU176" s="565"/>
      <c r="AV176" s="565"/>
      <c r="AW176" s="565"/>
      <c r="AX176" s="565"/>
      <c r="AY176" s="565"/>
      <c r="AZ176" s="565"/>
      <c r="BA176" s="565"/>
      <c r="BB176" s="366"/>
      <c r="BC176" s="251"/>
      <c r="BD176" s="251"/>
      <c r="BE176" s="251"/>
      <c r="BF176" s="251"/>
      <c r="BG176" s="251"/>
      <c r="BH176" s="251"/>
      <c r="BI176" s="251"/>
      <c r="BJ176" s="251"/>
      <c r="BK176" s="251"/>
      <c r="BL176" s="251"/>
      <c r="BM176" s="251"/>
      <c r="BN176" s="251"/>
      <c r="BO176" s="251"/>
      <c r="BP176" s="251"/>
      <c r="BQ176" s="251"/>
      <c r="BR176" s="251"/>
      <c r="BS176" s="251"/>
      <c r="BT176" s="251"/>
      <c r="BU176" s="251"/>
      <c r="BV176" s="251"/>
      <c r="BW176" s="251"/>
      <c r="BX176" s="251"/>
      <c r="BY176" s="251"/>
      <c r="BZ176" s="251"/>
      <c r="CA176" s="251"/>
      <c r="CB176" s="251"/>
      <c r="CC176" s="251"/>
      <c r="CD176" s="251"/>
      <c r="CE176" s="251"/>
      <c r="CF176" s="251"/>
      <c r="CG176" s="251"/>
      <c r="CH176" s="251"/>
      <c r="CI176" s="251"/>
      <c r="CJ176" s="251"/>
      <c r="CK176" s="251"/>
      <c r="CL176" s="251"/>
      <c r="CM176" s="251"/>
      <c r="CN176" s="251"/>
      <c r="CO176" s="251"/>
      <c r="CP176" s="251"/>
      <c r="CQ176" s="251"/>
      <c r="CR176" s="251"/>
      <c r="CS176" s="251"/>
      <c r="CT176" s="251"/>
      <c r="CU176" s="251"/>
      <c r="CV176" s="251"/>
      <c r="CW176" s="251"/>
      <c r="CX176" s="251"/>
      <c r="CY176" s="251"/>
      <c r="CZ176" s="251"/>
      <c r="DA176" s="251"/>
      <c r="DB176" s="251"/>
      <c r="DC176" s="251"/>
      <c r="DD176" s="251"/>
      <c r="DE176" s="251"/>
      <c r="DF176" s="251"/>
      <c r="DG176" s="251"/>
      <c r="DH176" s="251"/>
      <c r="DI176" s="251"/>
      <c r="DJ176" s="251"/>
      <c r="DK176" s="251"/>
      <c r="DL176" s="251"/>
      <c r="DM176" s="251"/>
      <c r="DN176" s="251"/>
      <c r="DO176" s="251"/>
      <c r="DP176" s="251"/>
      <c r="DQ176" s="251"/>
      <c r="DR176" s="251"/>
      <c r="DS176" s="251"/>
      <c r="DT176" s="251"/>
      <c r="DU176" s="251"/>
      <c r="DV176" s="251"/>
      <c r="DW176" s="251"/>
      <c r="DX176" s="251"/>
      <c r="DY176" s="251"/>
      <c r="DZ176" s="251"/>
      <c r="EA176" s="251"/>
      <c r="EB176" s="251"/>
      <c r="EC176" s="251"/>
      <c r="ED176" s="251"/>
      <c r="EE176" s="251"/>
      <c r="EF176" s="251"/>
      <c r="EG176" s="251"/>
      <c r="EH176" s="251"/>
      <c r="EI176" s="251"/>
      <c r="EJ176" s="251"/>
      <c r="EK176" s="251"/>
      <c r="EL176" s="251"/>
      <c r="EM176" s="251"/>
      <c r="EN176" s="251"/>
      <c r="EO176" s="251"/>
    </row>
    <row r="177" spans="1:145" ht="55.5" customHeight="1" x14ac:dyDescent="0.25">
      <c r="A177" s="673">
        <v>148</v>
      </c>
      <c r="B177" s="813" t="s">
        <v>407</v>
      </c>
      <c r="C177" s="674">
        <v>81112501</v>
      </c>
      <c r="D177" s="814" t="s">
        <v>744</v>
      </c>
      <c r="E177" s="674" t="s">
        <v>89</v>
      </c>
      <c r="F177" s="674">
        <v>1</v>
      </c>
      <c r="G177" s="676" t="s">
        <v>100</v>
      </c>
      <c r="H177" s="815">
        <v>3</v>
      </c>
      <c r="I177" s="674" t="s">
        <v>796</v>
      </c>
      <c r="J177" s="674" t="s">
        <v>86</v>
      </c>
      <c r="K177" s="674" t="s">
        <v>723</v>
      </c>
      <c r="L177" s="861">
        <v>70000000</v>
      </c>
      <c r="M177" s="861">
        <v>70000000</v>
      </c>
      <c r="N177" s="876" t="s">
        <v>67</v>
      </c>
      <c r="O177" s="679" t="s">
        <v>50</v>
      </c>
      <c r="P177" s="817" t="s">
        <v>53</v>
      </c>
      <c r="Q177" s="879"/>
      <c r="R177" s="882"/>
      <c r="S177" s="883"/>
      <c r="T177" s="883"/>
      <c r="U177" s="883"/>
      <c r="V177" s="883"/>
      <c r="W177" s="883"/>
      <c r="X177" s="884"/>
      <c r="Y177" s="883"/>
      <c r="Z177" s="885"/>
      <c r="AA177" s="883"/>
      <c r="AB177" s="559"/>
      <c r="AC177" s="559"/>
      <c r="AD177" s="559"/>
      <c r="AE177" s="559"/>
      <c r="AF177" s="559"/>
      <c r="AG177" s="559"/>
      <c r="AH177" s="883"/>
      <c r="AI177" s="883"/>
      <c r="AJ177" s="883"/>
      <c r="AK177" s="883"/>
      <c r="AL177" s="883"/>
      <c r="AM177" s="883"/>
      <c r="AN177" s="883"/>
      <c r="AO177" s="883"/>
      <c r="AP177" s="883"/>
      <c r="AQ177" s="883"/>
      <c r="AR177" s="883"/>
      <c r="AS177" s="883"/>
      <c r="AT177" s="883"/>
      <c r="AU177" s="883"/>
      <c r="AV177" s="883"/>
      <c r="AW177" s="883"/>
      <c r="AX177" s="883"/>
      <c r="AY177" s="883"/>
      <c r="AZ177" s="883"/>
      <c r="BA177" s="883"/>
      <c r="BB177" s="366"/>
      <c r="BC177" s="251"/>
      <c r="BD177" s="251"/>
      <c r="BE177" s="251"/>
      <c r="BF177" s="251"/>
      <c r="BG177" s="251"/>
      <c r="BH177" s="251"/>
      <c r="BI177" s="251"/>
      <c r="BJ177" s="251"/>
      <c r="BK177" s="251"/>
      <c r="BL177" s="251"/>
      <c r="BM177" s="251"/>
      <c r="BN177" s="251"/>
      <c r="BO177" s="251"/>
      <c r="BP177" s="251"/>
      <c r="BQ177" s="251"/>
      <c r="BR177" s="251"/>
      <c r="BS177" s="251"/>
      <c r="BT177" s="251"/>
      <c r="BU177" s="251"/>
      <c r="BV177" s="251"/>
      <c r="BW177" s="251"/>
      <c r="BX177" s="251"/>
      <c r="BY177" s="251"/>
      <c r="BZ177" s="251"/>
      <c r="CA177" s="251"/>
      <c r="CB177" s="251"/>
      <c r="CC177" s="251"/>
      <c r="CD177" s="251"/>
      <c r="CE177" s="251"/>
      <c r="CF177" s="251"/>
      <c r="CG177" s="251"/>
      <c r="CH177" s="251"/>
      <c r="CI177" s="251"/>
      <c r="CJ177" s="251"/>
      <c r="CK177" s="251"/>
      <c r="CL177" s="251"/>
      <c r="CM177" s="251"/>
      <c r="CN177" s="251"/>
      <c r="CO177" s="251"/>
      <c r="CP177" s="251"/>
      <c r="CQ177" s="251"/>
      <c r="CR177" s="251"/>
      <c r="CS177" s="251"/>
      <c r="CT177" s="251"/>
      <c r="CU177" s="251"/>
      <c r="CV177" s="251"/>
      <c r="CW177" s="251"/>
      <c r="CX177" s="251"/>
      <c r="CY177" s="251"/>
      <c r="CZ177" s="251"/>
      <c r="DA177" s="251"/>
      <c r="DB177" s="251"/>
      <c r="DC177" s="251"/>
      <c r="DD177" s="251"/>
      <c r="DE177" s="251"/>
      <c r="DF177" s="251"/>
      <c r="DG177" s="251"/>
      <c r="DH177" s="251"/>
      <c r="DI177" s="251"/>
      <c r="DJ177" s="251"/>
      <c r="DK177" s="251"/>
      <c r="DL177" s="251"/>
      <c r="DM177" s="251"/>
      <c r="DN177" s="251"/>
      <c r="DO177" s="251"/>
      <c r="DP177" s="251"/>
      <c r="DQ177" s="251"/>
      <c r="DR177" s="251"/>
      <c r="DS177" s="251"/>
      <c r="DT177" s="251"/>
      <c r="DU177" s="251"/>
      <c r="DV177" s="251"/>
      <c r="DW177" s="251"/>
      <c r="DX177" s="251"/>
      <c r="DY177" s="251"/>
      <c r="DZ177" s="251"/>
      <c r="EA177" s="251"/>
      <c r="EB177" s="251"/>
      <c r="EC177" s="251"/>
      <c r="ED177" s="251"/>
      <c r="EE177" s="251"/>
      <c r="EF177" s="251"/>
      <c r="EG177" s="251"/>
      <c r="EH177" s="251"/>
      <c r="EI177" s="251"/>
      <c r="EJ177" s="251"/>
      <c r="EK177" s="251"/>
      <c r="EL177" s="251"/>
      <c r="EM177" s="251"/>
      <c r="EN177" s="251"/>
      <c r="EO177" s="251"/>
    </row>
    <row r="178" spans="1:145" ht="82.5" customHeight="1" x14ac:dyDescent="0.25">
      <c r="A178" s="673">
        <v>149</v>
      </c>
      <c r="B178" s="674" t="s">
        <v>276</v>
      </c>
      <c r="C178" s="674">
        <v>80101706</v>
      </c>
      <c r="D178" s="675" t="s">
        <v>410</v>
      </c>
      <c r="E178" s="674" t="s">
        <v>89</v>
      </c>
      <c r="F178" s="674">
        <v>1</v>
      </c>
      <c r="G178" s="676" t="s">
        <v>104</v>
      </c>
      <c r="H178" s="815" t="s">
        <v>497</v>
      </c>
      <c r="I178" s="674" t="s">
        <v>79</v>
      </c>
      <c r="J178" s="674" t="s">
        <v>86</v>
      </c>
      <c r="K178" s="674" t="s">
        <v>719</v>
      </c>
      <c r="L178" s="693">
        <v>18900000</v>
      </c>
      <c r="M178" s="678">
        <v>18900000</v>
      </c>
      <c r="N178" s="679" t="s">
        <v>346</v>
      </c>
      <c r="O178" s="679" t="s">
        <v>50</v>
      </c>
      <c r="P178" s="680" t="s">
        <v>350</v>
      </c>
      <c r="Q178" s="879"/>
      <c r="R178" s="695" t="s">
        <v>859</v>
      </c>
      <c r="S178" s="695" t="s">
        <v>858</v>
      </c>
      <c r="T178" s="565"/>
      <c r="U178" s="565"/>
      <c r="V178" s="565"/>
      <c r="W178" s="886">
        <v>18900000</v>
      </c>
      <c r="X178" s="670"/>
      <c r="Y178" s="886">
        <v>18900000</v>
      </c>
      <c r="Z178" s="886">
        <v>18900000</v>
      </c>
      <c r="AA178" s="565"/>
      <c r="AB178" s="565"/>
      <c r="AC178" s="565"/>
      <c r="AD178" s="565"/>
      <c r="AE178" s="565"/>
      <c r="AF178" s="565"/>
      <c r="AG178" s="565"/>
      <c r="AH178" s="565"/>
      <c r="AI178" s="565"/>
      <c r="AJ178" s="565"/>
      <c r="AK178" s="565"/>
      <c r="AL178" s="565"/>
      <c r="AM178" s="565"/>
      <c r="AN178" s="565"/>
      <c r="AO178" s="565"/>
      <c r="AP178" s="565"/>
      <c r="AQ178" s="565"/>
      <c r="AR178" s="565"/>
      <c r="AS178" s="565"/>
      <c r="AT178" s="565"/>
      <c r="AU178" s="565"/>
      <c r="AV178" s="565"/>
      <c r="AW178" s="565"/>
      <c r="AX178" s="565"/>
      <c r="AY178" s="565"/>
      <c r="AZ178" s="565"/>
      <c r="BA178" s="565"/>
      <c r="BB178" s="366"/>
      <c r="BC178" s="251"/>
      <c r="BD178" s="251"/>
      <c r="BE178" s="251"/>
      <c r="BF178" s="251"/>
      <c r="BG178" s="251"/>
      <c r="BH178" s="251"/>
      <c r="BI178" s="251"/>
      <c r="BJ178" s="251"/>
      <c r="BK178" s="251"/>
      <c r="BL178" s="251"/>
      <c r="BM178" s="251"/>
      <c r="BN178" s="251"/>
      <c r="BO178" s="251"/>
      <c r="BP178" s="251"/>
      <c r="BQ178" s="251"/>
      <c r="BR178" s="251"/>
      <c r="BS178" s="251"/>
      <c r="BT178" s="251"/>
      <c r="BU178" s="251"/>
      <c r="BV178" s="251"/>
      <c r="BW178" s="251"/>
      <c r="BX178" s="251"/>
      <c r="BY178" s="251"/>
      <c r="BZ178" s="251"/>
      <c r="CA178" s="251"/>
      <c r="CB178" s="251"/>
      <c r="CC178" s="251"/>
      <c r="CD178" s="251"/>
      <c r="CE178" s="251"/>
      <c r="CF178" s="251"/>
      <c r="CG178" s="251"/>
      <c r="CH178" s="251"/>
      <c r="CI178" s="251"/>
      <c r="CJ178" s="251"/>
      <c r="CK178" s="251"/>
      <c r="CL178" s="251"/>
      <c r="CM178" s="251"/>
      <c r="CN178" s="251"/>
      <c r="CO178" s="251"/>
      <c r="CP178" s="251"/>
      <c r="CQ178" s="251"/>
      <c r="CR178" s="251"/>
      <c r="CS178" s="251"/>
      <c r="CT178" s="251"/>
      <c r="CU178" s="251"/>
      <c r="CV178" s="251"/>
      <c r="CW178" s="251"/>
      <c r="CX178" s="251"/>
      <c r="CY178" s="251"/>
      <c r="CZ178" s="251"/>
      <c r="DA178" s="251"/>
      <c r="DB178" s="251"/>
      <c r="DC178" s="251"/>
      <c r="DD178" s="251"/>
      <c r="DE178" s="251"/>
      <c r="DF178" s="251"/>
      <c r="DG178" s="251"/>
      <c r="DH178" s="251"/>
      <c r="DI178" s="251"/>
      <c r="DJ178" s="251"/>
      <c r="DK178" s="251"/>
      <c r="DL178" s="251"/>
      <c r="DM178" s="251"/>
      <c r="DN178" s="251"/>
      <c r="DO178" s="251"/>
      <c r="DP178" s="251"/>
      <c r="DQ178" s="251"/>
      <c r="DR178" s="251"/>
      <c r="DS178" s="251"/>
      <c r="DT178" s="251"/>
      <c r="DU178" s="251"/>
      <c r="DV178" s="251"/>
      <c r="DW178" s="251"/>
      <c r="DX178" s="251"/>
      <c r="DY178" s="251"/>
      <c r="DZ178" s="251"/>
      <c r="EA178" s="251"/>
      <c r="EB178" s="251"/>
      <c r="EC178" s="251"/>
      <c r="ED178" s="251"/>
      <c r="EE178" s="251"/>
      <c r="EF178" s="251"/>
      <c r="EG178" s="251"/>
      <c r="EH178" s="251"/>
      <c r="EI178" s="251"/>
      <c r="EJ178" s="251"/>
      <c r="EK178" s="251"/>
      <c r="EL178" s="251"/>
      <c r="EM178" s="251"/>
      <c r="EN178" s="251"/>
      <c r="EO178" s="251"/>
    </row>
    <row r="179" spans="1:145" ht="82.5" customHeight="1" x14ac:dyDescent="0.25">
      <c r="A179" s="673">
        <v>150</v>
      </c>
      <c r="B179" s="674" t="s">
        <v>405</v>
      </c>
      <c r="C179" s="674">
        <v>80101706</v>
      </c>
      <c r="D179" s="675" t="s">
        <v>727</v>
      </c>
      <c r="E179" s="674" t="s">
        <v>89</v>
      </c>
      <c r="F179" s="674">
        <v>1</v>
      </c>
      <c r="G179" s="676" t="s">
        <v>104</v>
      </c>
      <c r="H179" s="815" t="s">
        <v>241</v>
      </c>
      <c r="I179" s="674" t="s">
        <v>79</v>
      </c>
      <c r="J179" s="674" t="s">
        <v>86</v>
      </c>
      <c r="K179" s="674" t="s">
        <v>719</v>
      </c>
      <c r="L179" s="693">
        <v>6950000</v>
      </c>
      <c r="M179" s="678">
        <v>6950000</v>
      </c>
      <c r="N179" s="679" t="s">
        <v>346</v>
      </c>
      <c r="O179" s="679" t="s">
        <v>50</v>
      </c>
      <c r="P179" s="680" t="s">
        <v>798</v>
      </c>
      <c r="Q179" s="879"/>
      <c r="R179" s="560"/>
      <c r="S179" s="559"/>
      <c r="T179" s="559"/>
      <c r="U179" s="559"/>
      <c r="V179" s="559"/>
      <c r="W179" s="559"/>
      <c r="X179" s="671"/>
      <c r="Y179" s="559"/>
      <c r="Z179" s="555"/>
      <c r="AA179" s="559"/>
      <c r="AB179" s="559"/>
      <c r="AC179" s="559"/>
      <c r="AD179" s="559"/>
      <c r="AE179" s="559"/>
      <c r="AF179" s="559"/>
      <c r="AG179" s="559"/>
      <c r="AH179" s="559"/>
      <c r="AI179" s="559"/>
      <c r="AJ179" s="559"/>
      <c r="AK179" s="559"/>
      <c r="AL179" s="559"/>
      <c r="AM179" s="559"/>
      <c r="AN179" s="559"/>
      <c r="AO179" s="559"/>
      <c r="AP179" s="559"/>
      <c r="AQ179" s="559"/>
      <c r="AR179" s="559"/>
      <c r="AS179" s="559"/>
      <c r="AT179" s="559"/>
      <c r="AU179" s="559"/>
      <c r="AV179" s="559"/>
      <c r="AW179" s="559"/>
      <c r="AX179" s="559"/>
      <c r="AY179" s="559"/>
      <c r="AZ179" s="559"/>
      <c r="BA179" s="559"/>
      <c r="BB179" s="366"/>
      <c r="BC179" s="251"/>
      <c r="BD179" s="251"/>
      <c r="BE179" s="251"/>
      <c r="BF179" s="251"/>
      <c r="BG179" s="251"/>
      <c r="BH179" s="251"/>
      <c r="BI179" s="251"/>
      <c r="BJ179" s="251"/>
      <c r="BK179" s="251"/>
      <c r="BL179" s="251"/>
      <c r="BM179" s="251"/>
      <c r="BN179" s="251"/>
      <c r="BO179" s="251"/>
      <c r="BP179" s="251"/>
      <c r="BQ179" s="251"/>
      <c r="BR179" s="251"/>
      <c r="BS179" s="251"/>
      <c r="BT179" s="251"/>
      <c r="BU179" s="251"/>
      <c r="BV179" s="251"/>
      <c r="BW179" s="251"/>
      <c r="BX179" s="251"/>
      <c r="BY179" s="251"/>
      <c r="BZ179" s="251"/>
      <c r="CA179" s="251"/>
      <c r="CB179" s="251"/>
      <c r="CC179" s="251"/>
      <c r="CD179" s="251"/>
      <c r="CE179" s="251"/>
      <c r="CF179" s="251"/>
      <c r="CG179" s="251"/>
      <c r="CH179" s="251"/>
      <c r="CI179" s="251"/>
      <c r="CJ179" s="251"/>
      <c r="CK179" s="251"/>
      <c r="CL179" s="251"/>
      <c r="CM179" s="251"/>
      <c r="CN179" s="251"/>
      <c r="CO179" s="251"/>
      <c r="CP179" s="251"/>
      <c r="CQ179" s="251"/>
      <c r="CR179" s="251"/>
      <c r="CS179" s="251"/>
      <c r="CT179" s="251"/>
      <c r="CU179" s="251"/>
      <c r="CV179" s="251"/>
      <c r="CW179" s="251"/>
      <c r="CX179" s="251"/>
      <c r="CY179" s="251"/>
      <c r="CZ179" s="251"/>
      <c r="DA179" s="251"/>
      <c r="DB179" s="251"/>
      <c r="DC179" s="251"/>
      <c r="DD179" s="251"/>
      <c r="DE179" s="251"/>
      <c r="DF179" s="251"/>
      <c r="DG179" s="251"/>
      <c r="DH179" s="251"/>
      <c r="DI179" s="251"/>
      <c r="DJ179" s="251"/>
      <c r="DK179" s="251"/>
      <c r="DL179" s="251"/>
      <c r="DM179" s="251"/>
      <c r="DN179" s="251"/>
      <c r="DO179" s="251"/>
      <c r="DP179" s="251"/>
      <c r="DQ179" s="251"/>
      <c r="DR179" s="251"/>
      <c r="DS179" s="251"/>
      <c r="DT179" s="251"/>
      <c r="DU179" s="251"/>
      <c r="DV179" s="251"/>
      <c r="DW179" s="251"/>
      <c r="DX179" s="251"/>
      <c r="DY179" s="251"/>
      <c r="DZ179" s="251"/>
      <c r="EA179" s="251"/>
      <c r="EB179" s="251"/>
      <c r="EC179" s="251"/>
      <c r="ED179" s="251"/>
      <c r="EE179" s="251"/>
      <c r="EF179" s="251"/>
      <c r="EG179" s="251"/>
      <c r="EH179" s="251"/>
      <c r="EI179" s="251"/>
      <c r="EJ179" s="251"/>
      <c r="EK179" s="251"/>
      <c r="EL179" s="251"/>
      <c r="EM179" s="251"/>
      <c r="EN179" s="251"/>
      <c r="EO179" s="251"/>
    </row>
    <row r="180" spans="1:145" ht="82.5" customHeight="1" x14ac:dyDescent="0.25">
      <c r="A180" s="673">
        <v>151</v>
      </c>
      <c r="B180" s="674" t="s">
        <v>728</v>
      </c>
      <c r="C180" s="674">
        <v>81112005</v>
      </c>
      <c r="D180" s="675" t="s">
        <v>735</v>
      </c>
      <c r="E180" s="674" t="s">
        <v>64</v>
      </c>
      <c r="F180" s="674">
        <v>1</v>
      </c>
      <c r="G180" s="676" t="s">
        <v>100</v>
      </c>
      <c r="H180" s="815" t="s">
        <v>363</v>
      </c>
      <c r="I180" s="674" t="s">
        <v>461</v>
      </c>
      <c r="J180" s="674" t="s">
        <v>86</v>
      </c>
      <c r="K180" s="674" t="s">
        <v>724</v>
      </c>
      <c r="L180" s="693">
        <v>243093642</v>
      </c>
      <c r="M180" s="678">
        <f t="shared" ref="M180" si="2">L180</f>
        <v>243093642</v>
      </c>
      <c r="N180" s="679" t="s">
        <v>67</v>
      </c>
      <c r="O180" s="679" t="s">
        <v>50</v>
      </c>
      <c r="P180" s="680" t="s">
        <v>353</v>
      </c>
      <c r="Q180" s="484"/>
      <c r="R180" s="560"/>
      <c r="S180" s="559"/>
      <c r="T180" s="559"/>
      <c r="U180" s="559"/>
      <c r="V180" s="559"/>
      <c r="W180" s="559"/>
      <c r="X180" s="671"/>
      <c r="Y180" s="559"/>
      <c r="Z180" s="555"/>
      <c r="AA180" s="559"/>
      <c r="AB180" s="559"/>
      <c r="AC180" s="559"/>
      <c r="AD180" s="559"/>
      <c r="AE180" s="559"/>
      <c r="AF180" s="559"/>
      <c r="AG180" s="559"/>
      <c r="AH180" s="559"/>
      <c r="AI180" s="559"/>
      <c r="AJ180" s="559"/>
      <c r="AK180" s="559"/>
      <c r="AL180" s="559"/>
      <c r="AM180" s="559"/>
      <c r="AN180" s="559"/>
      <c r="AO180" s="559"/>
      <c r="AP180" s="559"/>
      <c r="AQ180" s="559"/>
      <c r="AR180" s="559"/>
      <c r="AS180" s="559"/>
      <c r="AT180" s="559"/>
      <c r="AU180" s="559"/>
      <c r="AV180" s="559"/>
      <c r="AW180" s="559"/>
      <c r="AX180" s="559"/>
      <c r="AY180" s="559"/>
      <c r="AZ180" s="559"/>
      <c r="BA180" s="559"/>
      <c r="BB180" s="366"/>
      <c r="BC180" s="251"/>
      <c r="BD180" s="251"/>
      <c r="BE180" s="251"/>
      <c r="BF180" s="251"/>
      <c r="BG180" s="251"/>
      <c r="BH180" s="251"/>
      <c r="BI180" s="251"/>
      <c r="BJ180" s="251"/>
      <c r="BK180" s="251"/>
      <c r="BL180" s="251"/>
      <c r="BM180" s="251"/>
      <c r="BN180" s="251"/>
      <c r="BO180" s="251"/>
      <c r="BP180" s="251"/>
      <c r="BQ180" s="251"/>
      <c r="BR180" s="251"/>
      <c r="BS180" s="251"/>
      <c r="BT180" s="251"/>
      <c r="BU180" s="251"/>
      <c r="BV180" s="251"/>
      <c r="BW180" s="251"/>
      <c r="BX180" s="251"/>
      <c r="BY180" s="251"/>
      <c r="BZ180" s="251"/>
      <c r="CA180" s="251"/>
      <c r="CB180" s="251"/>
      <c r="CC180" s="251"/>
      <c r="CD180" s="251"/>
      <c r="CE180" s="251"/>
      <c r="CF180" s="251"/>
      <c r="CG180" s="251"/>
      <c r="CH180" s="251"/>
      <c r="CI180" s="251"/>
      <c r="CJ180" s="251"/>
      <c r="CK180" s="251"/>
      <c r="CL180" s="251"/>
      <c r="CM180" s="251"/>
      <c r="CN180" s="251"/>
      <c r="CO180" s="251"/>
      <c r="CP180" s="251"/>
      <c r="CQ180" s="251"/>
      <c r="CR180" s="251"/>
      <c r="CS180" s="251"/>
      <c r="CT180" s="251"/>
      <c r="CU180" s="251"/>
      <c r="CV180" s="251"/>
      <c r="CW180" s="251"/>
      <c r="CX180" s="251"/>
      <c r="CY180" s="251"/>
      <c r="CZ180" s="251"/>
      <c r="DA180" s="251"/>
      <c r="DB180" s="251"/>
      <c r="DC180" s="251"/>
      <c r="DD180" s="251"/>
      <c r="DE180" s="251"/>
      <c r="DF180" s="251"/>
      <c r="DG180" s="251"/>
      <c r="DH180" s="251"/>
      <c r="DI180" s="251"/>
      <c r="DJ180" s="251"/>
      <c r="DK180" s="251"/>
      <c r="DL180" s="251"/>
      <c r="DM180" s="251"/>
      <c r="DN180" s="251"/>
      <c r="DO180" s="251"/>
      <c r="DP180" s="251"/>
      <c r="DQ180" s="251"/>
      <c r="DR180" s="251"/>
      <c r="DS180" s="251"/>
      <c r="DT180" s="251"/>
      <c r="DU180" s="251"/>
      <c r="DV180" s="251"/>
      <c r="DW180" s="251"/>
      <c r="DX180" s="251"/>
      <c r="DY180" s="251"/>
      <c r="DZ180" s="251"/>
      <c r="EA180" s="251"/>
      <c r="EB180" s="251"/>
      <c r="EC180" s="251"/>
      <c r="ED180" s="251"/>
      <c r="EE180" s="251"/>
      <c r="EF180" s="251"/>
      <c r="EG180" s="251"/>
      <c r="EH180" s="251"/>
      <c r="EI180" s="251"/>
      <c r="EJ180" s="251"/>
      <c r="EK180" s="251"/>
      <c r="EL180" s="251"/>
      <c r="EM180" s="251"/>
      <c r="EN180" s="251"/>
      <c r="EO180" s="251"/>
    </row>
    <row r="181" spans="1:145" ht="82.5" customHeight="1" x14ac:dyDescent="0.25">
      <c r="A181" s="673">
        <v>152</v>
      </c>
      <c r="B181" s="674" t="s">
        <v>728</v>
      </c>
      <c r="C181" s="674">
        <v>86101703</v>
      </c>
      <c r="D181" s="675" t="s">
        <v>734</v>
      </c>
      <c r="E181" s="674" t="s">
        <v>64</v>
      </c>
      <c r="F181" s="674">
        <v>1</v>
      </c>
      <c r="G181" s="676" t="s">
        <v>100</v>
      </c>
      <c r="H181" s="815" t="s">
        <v>363</v>
      </c>
      <c r="I181" s="674" t="s">
        <v>729</v>
      </c>
      <c r="J181" s="674" t="s">
        <v>86</v>
      </c>
      <c r="K181" s="674" t="s">
        <v>724</v>
      </c>
      <c r="L181" s="693">
        <v>17728200</v>
      </c>
      <c r="M181" s="678">
        <f>L181</f>
        <v>17728200</v>
      </c>
      <c r="N181" s="679" t="s">
        <v>67</v>
      </c>
      <c r="O181" s="679" t="s">
        <v>50</v>
      </c>
      <c r="P181" s="680" t="s">
        <v>353</v>
      </c>
      <c r="Q181" s="484"/>
      <c r="R181" s="560"/>
      <c r="S181" s="559"/>
      <c r="T181" s="559"/>
      <c r="U181" s="559"/>
      <c r="V181" s="559"/>
      <c r="W181" s="559"/>
      <c r="X181" s="671"/>
      <c r="Y181" s="559"/>
      <c r="Z181" s="555"/>
      <c r="AA181" s="559"/>
      <c r="AB181" s="559"/>
      <c r="AC181" s="559"/>
      <c r="AD181" s="559"/>
      <c r="AE181" s="559"/>
      <c r="AF181" s="559"/>
      <c r="AG181" s="559"/>
      <c r="AH181" s="559"/>
      <c r="AI181" s="559"/>
      <c r="AJ181" s="559"/>
      <c r="AK181" s="559"/>
      <c r="AL181" s="559"/>
      <c r="AM181" s="559"/>
      <c r="AN181" s="559"/>
      <c r="AO181" s="559"/>
      <c r="AP181" s="559"/>
      <c r="AQ181" s="559"/>
      <c r="AR181" s="559"/>
      <c r="AS181" s="559"/>
      <c r="AT181" s="559"/>
      <c r="AU181" s="559"/>
      <c r="AV181" s="559"/>
      <c r="AW181" s="559"/>
      <c r="AX181" s="559"/>
      <c r="AY181" s="559"/>
      <c r="AZ181" s="559"/>
      <c r="BA181" s="559"/>
      <c r="BB181" s="366"/>
      <c r="BC181" s="251"/>
      <c r="BD181" s="251"/>
      <c r="BE181" s="251"/>
      <c r="BF181" s="251"/>
      <c r="BG181" s="251"/>
      <c r="BH181" s="251"/>
      <c r="BI181" s="251"/>
      <c r="BJ181" s="251"/>
      <c r="BK181" s="251"/>
      <c r="BL181" s="251"/>
      <c r="BM181" s="251"/>
      <c r="BN181" s="251"/>
      <c r="BO181" s="251"/>
      <c r="BP181" s="251"/>
      <c r="BQ181" s="251"/>
      <c r="BR181" s="251"/>
      <c r="BS181" s="251"/>
      <c r="BT181" s="251"/>
      <c r="BU181" s="251"/>
      <c r="BV181" s="251"/>
      <c r="BW181" s="251"/>
      <c r="BX181" s="251"/>
      <c r="BY181" s="251"/>
      <c r="BZ181" s="251"/>
      <c r="CA181" s="251"/>
      <c r="CB181" s="251"/>
      <c r="CC181" s="251"/>
      <c r="CD181" s="251"/>
      <c r="CE181" s="251"/>
      <c r="CF181" s="251"/>
      <c r="CG181" s="251"/>
      <c r="CH181" s="251"/>
      <c r="CI181" s="251"/>
      <c r="CJ181" s="251"/>
      <c r="CK181" s="251"/>
      <c r="CL181" s="251"/>
      <c r="CM181" s="251"/>
      <c r="CN181" s="251"/>
      <c r="CO181" s="251"/>
      <c r="CP181" s="251"/>
      <c r="CQ181" s="251"/>
      <c r="CR181" s="251"/>
      <c r="CS181" s="251"/>
      <c r="CT181" s="251"/>
      <c r="CU181" s="251"/>
      <c r="CV181" s="251"/>
      <c r="CW181" s="251"/>
      <c r="CX181" s="251"/>
      <c r="CY181" s="251"/>
      <c r="CZ181" s="251"/>
      <c r="DA181" s="251"/>
      <c r="DB181" s="251"/>
      <c r="DC181" s="251"/>
      <c r="DD181" s="251"/>
      <c r="DE181" s="251"/>
      <c r="DF181" s="251"/>
      <c r="DG181" s="251"/>
      <c r="DH181" s="251"/>
      <c r="DI181" s="251"/>
      <c r="DJ181" s="251"/>
      <c r="DK181" s="251"/>
      <c r="DL181" s="251"/>
      <c r="DM181" s="251"/>
      <c r="DN181" s="251"/>
      <c r="DO181" s="251"/>
      <c r="DP181" s="251"/>
      <c r="DQ181" s="251"/>
      <c r="DR181" s="251"/>
      <c r="DS181" s="251"/>
      <c r="DT181" s="251"/>
      <c r="DU181" s="251"/>
      <c r="DV181" s="251"/>
      <c r="DW181" s="251"/>
      <c r="DX181" s="251"/>
      <c r="DY181" s="251"/>
      <c r="DZ181" s="251"/>
      <c r="EA181" s="251"/>
      <c r="EB181" s="251"/>
      <c r="EC181" s="251"/>
      <c r="ED181" s="251"/>
      <c r="EE181" s="251"/>
      <c r="EF181" s="251"/>
      <c r="EG181" s="251"/>
      <c r="EH181" s="251"/>
      <c r="EI181" s="251"/>
      <c r="EJ181" s="251"/>
      <c r="EK181" s="251"/>
      <c r="EL181" s="251"/>
      <c r="EM181" s="251"/>
      <c r="EN181" s="251"/>
      <c r="EO181" s="251"/>
    </row>
    <row r="182" spans="1:145" ht="82.5" customHeight="1" x14ac:dyDescent="0.25">
      <c r="A182" s="673">
        <v>153</v>
      </c>
      <c r="B182" s="674" t="s">
        <v>728</v>
      </c>
      <c r="C182" s="674">
        <v>80101706</v>
      </c>
      <c r="D182" s="887" t="s">
        <v>737</v>
      </c>
      <c r="E182" s="674" t="s">
        <v>64</v>
      </c>
      <c r="F182" s="674">
        <v>1</v>
      </c>
      <c r="G182" s="676" t="s">
        <v>100</v>
      </c>
      <c r="H182" s="815" t="s">
        <v>363</v>
      </c>
      <c r="I182" s="674" t="s">
        <v>730</v>
      </c>
      <c r="J182" s="674" t="s">
        <v>86</v>
      </c>
      <c r="K182" s="674" t="s">
        <v>724</v>
      </c>
      <c r="L182" s="693">
        <v>10378158</v>
      </c>
      <c r="M182" s="678">
        <f t="shared" ref="M182:M186" si="3">L182</f>
        <v>10378158</v>
      </c>
      <c r="N182" s="679" t="s">
        <v>67</v>
      </c>
      <c r="O182" s="679" t="s">
        <v>50</v>
      </c>
      <c r="P182" s="888" t="s">
        <v>353</v>
      </c>
      <c r="Q182" s="484"/>
      <c r="R182" s="560"/>
      <c r="S182" s="559"/>
      <c r="T182" s="559"/>
      <c r="U182" s="559"/>
      <c r="V182" s="559"/>
      <c r="W182" s="559"/>
      <c r="X182" s="671"/>
      <c r="Y182" s="559"/>
      <c r="Z182" s="555"/>
      <c r="AA182" s="559"/>
      <c r="AB182" s="559"/>
      <c r="AC182" s="559"/>
      <c r="AD182" s="559"/>
      <c r="AE182" s="559"/>
      <c r="AF182" s="559"/>
      <c r="AG182" s="559"/>
      <c r="AH182" s="559"/>
      <c r="AI182" s="559"/>
      <c r="AJ182" s="559"/>
      <c r="AK182" s="559"/>
      <c r="AL182" s="559"/>
      <c r="AM182" s="559"/>
      <c r="AN182" s="559"/>
      <c r="AO182" s="559"/>
      <c r="AP182" s="559"/>
      <c r="AQ182" s="559"/>
      <c r="AR182" s="559"/>
      <c r="AS182" s="559"/>
      <c r="AT182" s="559"/>
      <c r="AU182" s="559"/>
      <c r="AV182" s="559"/>
      <c r="AW182" s="559"/>
      <c r="AX182" s="559"/>
      <c r="AY182" s="559"/>
      <c r="AZ182" s="559"/>
      <c r="BA182" s="559"/>
      <c r="BB182" s="366"/>
      <c r="BC182" s="251"/>
      <c r="BD182" s="251"/>
      <c r="BE182" s="251"/>
      <c r="BF182" s="251"/>
      <c r="BG182" s="251"/>
      <c r="BH182" s="251"/>
      <c r="BI182" s="251"/>
      <c r="BJ182" s="251"/>
      <c r="BK182" s="251"/>
      <c r="BL182" s="251"/>
      <c r="BM182" s="251"/>
      <c r="BN182" s="251"/>
      <c r="BO182" s="251"/>
      <c r="BP182" s="251"/>
      <c r="BQ182" s="251"/>
      <c r="BR182" s="251"/>
      <c r="BS182" s="251"/>
      <c r="BT182" s="251"/>
      <c r="BU182" s="251"/>
      <c r="BV182" s="251"/>
      <c r="BW182" s="251"/>
      <c r="BX182" s="251"/>
      <c r="BY182" s="251"/>
      <c r="BZ182" s="251"/>
      <c r="CA182" s="251"/>
      <c r="CB182" s="251"/>
      <c r="CC182" s="251"/>
      <c r="CD182" s="251"/>
      <c r="CE182" s="251"/>
      <c r="CF182" s="251"/>
      <c r="CG182" s="251"/>
      <c r="CH182" s="251"/>
      <c r="CI182" s="251"/>
      <c r="CJ182" s="251"/>
      <c r="CK182" s="251"/>
      <c r="CL182" s="251"/>
      <c r="CM182" s="251"/>
      <c r="CN182" s="251"/>
      <c r="CO182" s="251"/>
      <c r="CP182" s="251"/>
      <c r="CQ182" s="251"/>
      <c r="CR182" s="251"/>
      <c r="CS182" s="251"/>
      <c r="CT182" s="251"/>
      <c r="CU182" s="251"/>
      <c r="CV182" s="251"/>
      <c r="CW182" s="251"/>
      <c r="CX182" s="251"/>
      <c r="CY182" s="251"/>
      <c r="CZ182" s="251"/>
      <c r="DA182" s="251"/>
      <c r="DB182" s="251"/>
      <c r="DC182" s="251"/>
      <c r="DD182" s="251"/>
      <c r="DE182" s="251"/>
      <c r="DF182" s="251"/>
      <c r="DG182" s="251"/>
      <c r="DH182" s="251"/>
      <c r="DI182" s="251"/>
      <c r="DJ182" s="251"/>
      <c r="DK182" s="251"/>
      <c r="DL182" s="251"/>
      <c r="DM182" s="251"/>
      <c r="DN182" s="251"/>
      <c r="DO182" s="251"/>
      <c r="DP182" s="251"/>
      <c r="DQ182" s="251"/>
      <c r="DR182" s="251"/>
      <c r="DS182" s="251"/>
      <c r="DT182" s="251"/>
      <c r="DU182" s="251"/>
      <c r="DV182" s="251"/>
      <c r="DW182" s="251"/>
      <c r="DX182" s="251"/>
      <c r="DY182" s="251"/>
      <c r="DZ182" s="251"/>
      <c r="EA182" s="251"/>
      <c r="EB182" s="251"/>
      <c r="EC182" s="251"/>
      <c r="ED182" s="251"/>
      <c r="EE182" s="251"/>
      <c r="EF182" s="251"/>
      <c r="EG182" s="251"/>
      <c r="EH182" s="251"/>
      <c r="EI182" s="251"/>
      <c r="EJ182" s="251"/>
      <c r="EK182" s="251"/>
      <c r="EL182" s="251"/>
      <c r="EM182" s="251"/>
      <c r="EN182" s="251"/>
      <c r="EO182" s="251"/>
    </row>
    <row r="183" spans="1:145" ht="82.5" customHeight="1" x14ac:dyDescent="0.25">
      <c r="A183" s="641">
        <v>154</v>
      </c>
      <c r="B183" s="642" t="s">
        <v>728</v>
      </c>
      <c r="C183" s="642">
        <v>81112501</v>
      </c>
      <c r="D183" s="512" t="s">
        <v>738</v>
      </c>
      <c r="E183" s="642" t="s">
        <v>64</v>
      </c>
      <c r="F183" s="642">
        <v>1</v>
      </c>
      <c r="G183" s="509" t="s">
        <v>100</v>
      </c>
      <c r="H183" s="508" t="s">
        <v>363</v>
      </c>
      <c r="I183" s="642" t="s">
        <v>730</v>
      </c>
      <c r="J183" s="642" t="s">
        <v>86</v>
      </c>
      <c r="K183" s="642" t="s">
        <v>724</v>
      </c>
      <c r="L183" s="600">
        <v>39000000</v>
      </c>
      <c r="M183" s="601">
        <f t="shared" si="3"/>
        <v>39000000</v>
      </c>
      <c r="N183" s="511" t="s">
        <v>67</v>
      </c>
      <c r="O183" s="511" t="s">
        <v>50</v>
      </c>
      <c r="P183" s="510" t="s">
        <v>353</v>
      </c>
      <c r="Q183" s="492"/>
      <c r="R183" s="560"/>
      <c r="S183" s="559"/>
      <c r="T183" s="559"/>
      <c r="U183" s="559"/>
      <c r="V183" s="559"/>
      <c r="W183" s="559"/>
      <c r="X183" s="671"/>
      <c r="Y183" s="559"/>
      <c r="Z183" s="555"/>
      <c r="AA183" s="559"/>
      <c r="AB183" s="559"/>
      <c r="AC183" s="559"/>
      <c r="AD183" s="559"/>
      <c r="AE183" s="559"/>
      <c r="AF183" s="559"/>
      <c r="AG183" s="559"/>
      <c r="AH183" s="559"/>
      <c r="AI183" s="559"/>
      <c r="AJ183" s="559"/>
      <c r="AK183" s="559"/>
      <c r="AL183" s="559"/>
      <c r="AM183" s="559"/>
      <c r="AN183" s="559"/>
      <c r="AO183" s="559"/>
      <c r="AP183" s="559"/>
      <c r="AQ183" s="559"/>
      <c r="AR183" s="559"/>
      <c r="AS183" s="559"/>
      <c r="AT183" s="559"/>
      <c r="AU183" s="559"/>
      <c r="AV183" s="559"/>
      <c r="AW183" s="559"/>
      <c r="AX183" s="559"/>
      <c r="AY183" s="559"/>
      <c r="AZ183" s="559"/>
      <c r="BA183" s="559"/>
      <c r="BB183" s="366"/>
      <c r="BC183" s="251"/>
      <c r="BD183" s="251"/>
      <c r="BE183" s="251"/>
      <c r="BF183" s="251"/>
      <c r="BG183" s="251"/>
      <c r="BH183" s="251"/>
      <c r="BI183" s="251"/>
      <c r="BJ183" s="251"/>
      <c r="BK183" s="251"/>
      <c r="BL183" s="251"/>
      <c r="BM183" s="251"/>
      <c r="BN183" s="251"/>
      <c r="BO183" s="251"/>
      <c r="BP183" s="251"/>
      <c r="BQ183" s="251"/>
      <c r="BR183" s="251"/>
      <c r="BS183" s="251"/>
      <c r="BT183" s="251"/>
      <c r="BU183" s="251"/>
      <c r="BV183" s="251"/>
      <c r="BW183" s="251"/>
      <c r="BX183" s="251"/>
      <c r="BY183" s="251"/>
      <c r="BZ183" s="251"/>
      <c r="CA183" s="251"/>
      <c r="CB183" s="251"/>
      <c r="CC183" s="251"/>
      <c r="CD183" s="251"/>
      <c r="CE183" s="251"/>
      <c r="CF183" s="251"/>
      <c r="CG183" s="251"/>
      <c r="CH183" s="251"/>
      <c r="CI183" s="251"/>
      <c r="CJ183" s="251"/>
      <c r="CK183" s="251"/>
      <c r="CL183" s="251"/>
      <c r="CM183" s="251"/>
      <c r="CN183" s="251"/>
      <c r="CO183" s="251"/>
      <c r="CP183" s="251"/>
      <c r="CQ183" s="251"/>
      <c r="CR183" s="251"/>
      <c r="CS183" s="251"/>
      <c r="CT183" s="251"/>
      <c r="CU183" s="251"/>
      <c r="CV183" s="251"/>
      <c r="CW183" s="251"/>
      <c r="CX183" s="251"/>
      <c r="CY183" s="251"/>
      <c r="CZ183" s="251"/>
      <c r="DA183" s="251"/>
      <c r="DB183" s="251"/>
      <c r="DC183" s="251"/>
      <c r="DD183" s="251"/>
      <c r="DE183" s="251"/>
      <c r="DF183" s="251"/>
      <c r="DG183" s="251"/>
      <c r="DH183" s="251"/>
      <c r="DI183" s="251"/>
      <c r="DJ183" s="251"/>
      <c r="DK183" s="251"/>
      <c r="DL183" s="251"/>
      <c r="DM183" s="251"/>
      <c r="DN183" s="251"/>
      <c r="DO183" s="251"/>
      <c r="DP183" s="251"/>
      <c r="DQ183" s="251"/>
      <c r="DR183" s="251"/>
      <c r="DS183" s="251"/>
      <c r="DT183" s="251"/>
      <c r="DU183" s="251"/>
      <c r="DV183" s="251"/>
      <c r="DW183" s="251"/>
      <c r="DX183" s="251"/>
      <c r="DY183" s="251"/>
      <c r="DZ183" s="251"/>
      <c r="EA183" s="251"/>
      <c r="EB183" s="251"/>
      <c r="EC183" s="251"/>
      <c r="ED183" s="251"/>
      <c r="EE183" s="251"/>
      <c r="EF183" s="251"/>
      <c r="EG183" s="251"/>
      <c r="EH183" s="251"/>
      <c r="EI183" s="251"/>
      <c r="EJ183" s="251"/>
      <c r="EK183" s="251"/>
      <c r="EL183" s="251"/>
      <c r="EM183" s="251"/>
      <c r="EN183" s="251"/>
      <c r="EO183" s="251"/>
    </row>
    <row r="184" spans="1:145" ht="82.5" customHeight="1" x14ac:dyDescent="0.25">
      <c r="A184" s="641">
        <v>155</v>
      </c>
      <c r="B184" s="642" t="s">
        <v>728</v>
      </c>
      <c r="C184" s="642" t="s">
        <v>736</v>
      </c>
      <c r="D184" s="512" t="s">
        <v>731</v>
      </c>
      <c r="E184" s="642" t="s">
        <v>64</v>
      </c>
      <c r="F184" s="642">
        <v>1</v>
      </c>
      <c r="G184" s="509" t="s">
        <v>100</v>
      </c>
      <c r="H184" s="508" t="s">
        <v>363</v>
      </c>
      <c r="I184" s="642" t="s">
        <v>729</v>
      </c>
      <c r="J184" s="642" t="s">
        <v>86</v>
      </c>
      <c r="K184" s="642" t="s">
        <v>724</v>
      </c>
      <c r="L184" s="600">
        <v>20000000</v>
      </c>
      <c r="M184" s="601">
        <f t="shared" si="3"/>
        <v>20000000</v>
      </c>
      <c r="N184" s="511" t="s">
        <v>67</v>
      </c>
      <c r="O184" s="511" t="s">
        <v>50</v>
      </c>
      <c r="P184" s="510" t="s">
        <v>353</v>
      </c>
      <c r="Q184" s="492"/>
      <c r="R184" s="560"/>
      <c r="S184" s="559"/>
      <c r="T184" s="559"/>
      <c r="U184" s="559"/>
      <c r="V184" s="559"/>
      <c r="W184" s="559"/>
      <c r="X184" s="671"/>
      <c r="Y184" s="559"/>
      <c r="Z184" s="555"/>
      <c r="AA184" s="559"/>
      <c r="AB184" s="559"/>
      <c r="AC184" s="559"/>
      <c r="AD184" s="559"/>
      <c r="AE184" s="559"/>
      <c r="AF184" s="559"/>
      <c r="AG184" s="559"/>
      <c r="AH184" s="559"/>
      <c r="AI184" s="559"/>
      <c r="AJ184" s="559"/>
      <c r="AK184" s="559"/>
      <c r="AL184" s="559"/>
      <c r="AM184" s="559"/>
      <c r="AN184" s="559"/>
      <c r="AO184" s="559"/>
      <c r="AP184" s="559"/>
      <c r="AQ184" s="559"/>
      <c r="AR184" s="559"/>
      <c r="AS184" s="559"/>
      <c r="AT184" s="559"/>
      <c r="AU184" s="559"/>
      <c r="AV184" s="559"/>
      <c r="AW184" s="559"/>
      <c r="AX184" s="559"/>
      <c r="AY184" s="559"/>
      <c r="AZ184" s="559"/>
      <c r="BA184" s="559"/>
      <c r="BB184" s="366"/>
      <c r="BC184" s="251"/>
      <c r="BD184" s="251"/>
      <c r="BE184" s="251"/>
      <c r="BF184" s="251"/>
      <c r="BG184" s="251"/>
      <c r="BH184" s="251"/>
      <c r="BI184" s="251"/>
      <c r="BJ184" s="251"/>
      <c r="BK184" s="251"/>
      <c r="BL184" s="251"/>
      <c r="BM184" s="251"/>
      <c r="BN184" s="251"/>
      <c r="BO184" s="251"/>
      <c r="BP184" s="251"/>
      <c r="BQ184" s="251"/>
      <c r="BR184" s="251"/>
      <c r="BS184" s="251"/>
      <c r="BT184" s="251"/>
      <c r="BU184" s="251"/>
      <c r="BV184" s="251"/>
      <c r="BW184" s="251"/>
      <c r="BX184" s="251"/>
      <c r="BY184" s="251"/>
      <c r="BZ184" s="251"/>
      <c r="CA184" s="251"/>
      <c r="CB184" s="251"/>
      <c r="CC184" s="251"/>
      <c r="CD184" s="251"/>
      <c r="CE184" s="251"/>
      <c r="CF184" s="251"/>
      <c r="CG184" s="251"/>
      <c r="CH184" s="251"/>
      <c r="CI184" s="251"/>
      <c r="CJ184" s="251"/>
      <c r="CK184" s="251"/>
      <c r="CL184" s="251"/>
      <c r="CM184" s="251"/>
      <c r="CN184" s="251"/>
      <c r="CO184" s="251"/>
      <c r="CP184" s="251"/>
      <c r="CQ184" s="251"/>
      <c r="CR184" s="251"/>
      <c r="CS184" s="251"/>
      <c r="CT184" s="251"/>
      <c r="CU184" s="251"/>
      <c r="CV184" s="251"/>
      <c r="CW184" s="251"/>
      <c r="CX184" s="251"/>
      <c r="CY184" s="251"/>
      <c r="CZ184" s="251"/>
      <c r="DA184" s="251"/>
      <c r="DB184" s="251"/>
      <c r="DC184" s="251"/>
      <c r="DD184" s="251"/>
      <c r="DE184" s="251"/>
      <c r="DF184" s="251"/>
      <c r="DG184" s="251"/>
      <c r="DH184" s="251"/>
      <c r="DI184" s="251"/>
      <c r="DJ184" s="251"/>
      <c r="DK184" s="251"/>
      <c r="DL184" s="251"/>
      <c r="DM184" s="251"/>
      <c r="DN184" s="251"/>
      <c r="DO184" s="251"/>
      <c r="DP184" s="251"/>
      <c r="DQ184" s="251"/>
      <c r="DR184" s="251"/>
      <c r="DS184" s="251"/>
      <c r="DT184" s="251"/>
      <c r="DU184" s="251"/>
      <c r="DV184" s="251"/>
      <c r="DW184" s="251"/>
      <c r="DX184" s="251"/>
      <c r="DY184" s="251"/>
      <c r="DZ184" s="251"/>
      <c r="EA184" s="251"/>
      <c r="EB184" s="251"/>
      <c r="EC184" s="251"/>
      <c r="ED184" s="251"/>
      <c r="EE184" s="251"/>
      <c r="EF184" s="251"/>
      <c r="EG184" s="251"/>
      <c r="EH184" s="251"/>
      <c r="EI184" s="251"/>
      <c r="EJ184" s="251"/>
      <c r="EK184" s="251"/>
      <c r="EL184" s="251"/>
      <c r="EM184" s="251"/>
      <c r="EN184" s="251"/>
      <c r="EO184" s="251"/>
    </row>
    <row r="185" spans="1:145" ht="82.5" customHeight="1" x14ac:dyDescent="0.25">
      <c r="A185" s="641">
        <v>156</v>
      </c>
      <c r="B185" s="642" t="s">
        <v>728</v>
      </c>
      <c r="C185" s="642">
        <v>84111507</v>
      </c>
      <c r="D185" s="512" t="s">
        <v>732</v>
      </c>
      <c r="E185" s="642" t="s">
        <v>64</v>
      </c>
      <c r="F185" s="642">
        <v>1</v>
      </c>
      <c r="G185" s="509" t="s">
        <v>100</v>
      </c>
      <c r="H185" s="508" t="s">
        <v>363</v>
      </c>
      <c r="I185" s="642" t="s">
        <v>729</v>
      </c>
      <c r="J185" s="642" t="s">
        <v>86</v>
      </c>
      <c r="K185" s="642" t="s">
        <v>724</v>
      </c>
      <c r="L185" s="600">
        <v>8200000</v>
      </c>
      <c r="M185" s="601">
        <f t="shared" si="3"/>
        <v>8200000</v>
      </c>
      <c r="N185" s="511" t="s">
        <v>67</v>
      </c>
      <c r="O185" s="511" t="s">
        <v>50</v>
      </c>
      <c r="P185" s="510" t="s">
        <v>353</v>
      </c>
      <c r="Q185" s="492"/>
      <c r="R185" s="560"/>
      <c r="S185" s="559"/>
      <c r="T185" s="559"/>
      <c r="U185" s="559"/>
      <c r="V185" s="559"/>
      <c r="W185" s="559"/>
      <c r="X185" s="671"/>
      <c r="Y185" s="559"/>
      <c r="Z185" s="555"/>
      <c r="AA185" s="559"/>
      <c r="AB185" s="559"/>
      <c r="AC185" s="559"/>
      <c r="AD185" s="559"/>
      <c r="AE185" s="559"/>
      <c r="AF185" s="559"/>
      <c r="AG185" s="559"/>
      <c r="AH185" s="559"/>
      <c r="AI185" s="559"/>
      <c r="AJ185" s="559"/>
      <c r="AK185" s="559"/>
      <c r="AL185" s="559"/>
      <c r="AM185" s="559"/>
      <c r="AN185" s="559"/>
      <c r="AO185" s="559"/>
      <c r="AP185" s="559"/>
      <c r="AQ185" s="559"/>
      <c r="AR185" s="559"/>
      <c r="AS185" s="559"/>
      <c r="AT185" s="559"/>
      <c r="AU185" s="559"/>
      <c r="AV185" s="559"/>
      <c r="AW185" s="559"/>
      <c r="AX185" s="559"/>
      <c r="AY185" s="559"/>
      <c r="AZ185" s="559"/>
      <c r="BA185" s="559"/>
      <c r="BB185" s="366"/>
      <c r="BC185" s="251"/>
      <c r="BD185" s="251"/>
      <c r="BE185" s="251"/>
      <c r="BF185" s="251"/>
      <c r="BG185" s="251"/>
      <c r="BH185" s="251"/>
      <c r="BI185" s="251"/>
      <c r="BJ185" s="251"/>
      <c r="BK185" s="251"/>
      <c r="BL185" s="251"/>
      <c r="BM185" s="251"/>
      <c r="BN185" s="251"/>
      <c r="BO185" s="251"/>
      <c r="BP185" s="251"/>
      <c r="BQ185" s="251"/>
      <c r="BR185" s="251"/>
      <c r="BS185" s="251"/>
      <c r="BT185" s="251"/>
      <c r="BU185" s="251"/>
      <c r="BV185" s="251"/>
      <c r="BW185" s="251"/>
      <c r="BX185" s="251"/>
      <c r="BY185" s="251"/>
      <c r="BZ185" s="251"/>
      <c r="CA185" s="251"/>
      <c r="CB185" s="251"/>
      <c r="CC185" s="251"/>
      <c r="CD185" s="251"/>
      <c r="CE185" s="251"/>
      <c r="CF185" s="251"/>
      <c r="CG185" s="251"/>
      <c r="CH185" s="251"/>
      <c r="CI185" s="251"/>
      <c r="CJ185" s="251"/>
      <c r="CK185" s="251"/>
      <c r="CL185" s="251"/>
      <c r="CM185" s="251"/>
      <c r="CN185" s="251"/>
      <c r="CO185" s="251"/>
      <c r="CP185" s="251"/>
      <c r="CQ185" s="251"/>
      <c r="CR185" s="251"/>
      <c r="CS185" s="251"/>
      <c r="CT185" s="251"/>
      <c r="CU185" s="251"/>
      <c r="CV185" s="251"/>
      <c r="CW185" s="251"/>
      <c r="CX185" s="251"/>
      <c r="CY185" s="251"/>
      <c r="CZ185" s="251"/>
      <c r="DA185" s="251"/>
      <c r="DB185" s="251"/>
      <c r="DC185" s="251"/>
      <c r="DD185" s="251"/>
      <c r="DE185" s="251"/>
      <c r="DF185" s="251"/>
      <c r="DG185" s="251"/>
      <c r="DH185" s="251"/>
      <c r="DI185" s="251"/>
      <c r="DJ185" s="251"/>
      <c r="DK185" s="251"/>
      <c r="DL185" s="251"/>
      <c r="DM185" s="251"/>
      <c r="DN185" s="251"/>
      <c r="DO185" s="251"/>
      <c r="DP185" s="251"/>
      <c r="DQ185" s="251"/>
      <c r="DR185" s="251"/>
      <c r="DS185" s="251"/>
      <c r="DT185" s="251"/>
      <c r="DU185" s="251"/>
      <c r="DV185" s="251"/>
      <c r="DW185" s="251"/>
      <c r="DX185" s="251"/>
      <c r="DY185" s="251"/>
      <c r="DZ185" s="251"/>
      <c r="EA185" s="251"/>
      <c r="EB185" s="251"/>
      <c r="EC185" s="251"/>
      <c r="ED185" s="251"/>
      <c r="EE185" s="251"/>
      <c r="EF185" s="251"/>
      <c r="EG185" s="251"/>
      <c r="EH185" s="251"/>
      <c r="EI185" s="251"/>
      <c r="EJ185" s="251"/>
      <c r="EK185" s="251"/>
      <c r="EL185" s="251"/>
      <c r="EM185" s="251"/>
      <c r="EN185" s="251"/>
      <c r="EO185" s="251"/>
    </row>
    <row r="186" spans="1:145" ht="82.5" customHeight="1" x14ac:dyDescent="0.25">
      <c r="A186" s="641">
        <v>157</v>
      </c>
      <c r="B186" s="642" t="s">
        <v>728</v>
      </c>
      <c r="C186" s="642">
        <v>78131804</v>
      </c>
      <c r="D186" s="512" t="s">
        <v>733</v>
      </c>
      <c r="E186" s="642" t="s">
        <v>64</v>
      </c>
      <c r="F186" s="642">
        <v>1</v>
      </c>
      <c r="G186" s="509" t="s">
        <v>100</v>
      </c>
      <c r="H186" s="508" t="s">
        <v>363</v>
      </c>
      <c r="I186" s="642" t="s">
        <v>739</v>
      </c>
      <c r="J186" s="642" t="s">
        <v>86</v>
      </c>
      <c r="K186" s="642" t="s">
        <v>724</v>
      </c>
      <c r="L186" s="600">
        <v>106600000</v>
      </c>
      <c r="M186" s="601">
        <f t="shared" si="3"/>
        <v>106600000</v>
      </c>
      <c r="N186" s="511" t="s">
        <v>67</v>
      </c>
      <c r="O186" s="511" t="s">
        <v>50</v>
      </c>
      <c r="P186" s="510" t="s">
        <v>353</v>
      </c>
      <c r="Q186" s="492"/>
      <c r="R186" s="560"/>
      <c r="S186" s="559"/>
      <c r="T186" s="559"/>
      <c r="U186" s="559"/>
      <c r="V186" s="559"/>
      <c r="W186" s="559"/>
      <c r="X186" s="671"/>
      <c r="Y186" s="559"/>
      <c r="Z186" s="555"/>
      <c r="AA186" s="559"/>
      <c r="AB186" s="559"/>
      <c r="AC186" s="559"/>
      <c r="AD186" s="559"/>
      <c r="AE186" s="559"/>
      <c r="AF186" s="559"/>
      <c r="AG186" s="559"/>
      <c r="AH186" s="559"/>
      <c r="AI186" s="559"/>
      <c r="AJ186" s="559"/>
      <c r="AK186" s="559"/>
      <c r="AL186" s="559"/>
      <c r="AM186" s="559"/>
      <c r="AN186" s="559"/>
      <c r="AO186" s="559"/>
      <c r="AP186" s="559"/>
      <c r="AQ186" s="559"/>
      <c r="AR186" s="559"/>
      <c r="AS186" s="559"/>
      <c r="AT186" s="559"/>
      <c r="AU186" s="559"/>
      <c r="AV186" s="559"/>
      <c r="AW186" s="559"/>
      <c r="AX186" s="559"/>
      <c r="AY186" s="559"/>
      <c r="AZ186" s="559"/>
      <c r="BA186" s="559"/>
      <c r="BB186" s="366"/>
      <c r="BC186" s="251"/>
      <c r="BD186" s="251"/>
      <c r="BE186" s="251"/>
      <c r="BF186" s="251"/>
      <c r="BG186" s="251"/>
      <c r="BH186" s="251"/>
      <c r="BI186" s="251"/>
      <c r="BJ186" s="251"/>
      <c r="BK186" s="251"/>
      <c r="BL186" s="251"/>
      <c r="BM186" s="251"/>
      <c r="BN186" s="251"/>
      <c r="BO186" s="251"/>
      <c r="BP186" s="251"/>
      <c r="BQ186" s="251"/>
      <c r="BR186" s="251"/>
      <c r="BS186" s="251"/>
      <c r="BT186" s="251"/>
      <c r="BU186" s="251"/>
      <c r="BV186" s="251"/>
      <c r="BW186" s="251"/>
      <c r="BX186" s="251"/>
      <c r="BY186" s="251"/>
      <c r="BZ186" s="251"/>
      <c r="CA186" s="251"/>
      <c r="CB186" s="251"/>
      <c r="CC186" s="251"/>
      <c r="CD186" s="251"/>
      <c r="CE186" s="251"/>
      <c r="CF186" s="251"/>
      <c r="CG186" s="251"/>
      <c r="CH186" s="251"/>
      <c r="CI186" s="251"/>
      <c r="CJ186" s="251"/>
      <c r="CK186" s="251"/>
      <c r="CL186" s="251"/>
      <c r="CM186" s="251"/>
      <c r="CN186" s="251"/>
      <c r="CO186" s="251"/>
      <c r="CP186" s="251"/>
      <c r="CQ186" s="251"/>
      <c r="CR186" s="251"/>
      <c r="CS186" s="251"/>
      <c r="CT186" s="251"/>
      <c r="CU186" s="251"/>
      <c r="CV186" s="251"/>
      <c r="CW186" s="251"/>
      <c r="CX186" s="251"/>
      <c r="CY186" s="251"/>
      <c r="CZ186" s="251"/>
      <c r="DA186" s="251"/>
      <c r="DB186" s="251"/>
      <c r="DC186" s="251"/>
      <c r="DD186" s="251"/>
      <c r="DE186" s="251"/>
      <c r="DF186" s="251"/>
      <c r="DG186" s="251"/>
      <c r="DH186" s="251"/>
      <c r="DI186" s="251"/>
      <c r="DJ186" s="251"/>
      <c r="DK186" s="251"/>
      <c r="DL186" s="251"/>
      <c r="DM186" s="251"/>
      <c r="DN186" s="251"/>
      <c r="DO186" s="251"/>
      <c r="DP186" s="251"/>
      <c r="DQ186" s="251"/>
      <c r="DR186" s="251"/>
      <c r="DS186" s="251"/>
      <c r="DT186" s="251"/>
      <c r="DU186" s="251"/>
      <c r="DV186" s="251"/>
      <c r="DW186" s="251"/>
      <c r="DX186" s="251"/>
      <c r="DY186" s="251"/>
      <c r="DZ186" s="251"/>
      <c r="EA186" s="251"/>
      <c r="EB186" s="251"/>
      <c r="EC186" s="251"/>
      <c r="ED186" s="251"/>
      <c r="EE186" s="251"/>
      <c r="EF186" s="251"/>
      <c r="EG186" s="251"/>
      <c r="EH186" s="251"/>
      <c r="EI186" s="251"/>
      <c r="EJ186" s="251"/>
      <c r="EK186" s="251"/>
      <c r="EL186" s="251"/>
      <c r="EM186" s="251"/>
      <c r="EN186" s="251"/>
      <c r="EO186" s="251"/>
    </row>
    <row r="187" spans="1:145" ht="101.25" customHeight="1" x14ac:dyDescent="0.25">
      <c r="A187" s="641">
        <v>158</v>
      </c>
      <c r="B187" s="642" t="s">
        <v>406</v>
      </c>
      <c r="C187" s="642">
        <v>80101706</v>
      </c>
      <c r="D187" s="622" t="s">
        <v>464</v>
      </c>
      <c r="E187" s="642" t="s">
        <v>64</v>
      </c>
      <c r="F187" s="642">
        <v>1</v>
      </c>
      <c r="G187" s="509" t="s">
        <v>104</v>
      </c>
      <c r="H187" s="508" t="s">
        <v>725</v>
      </c>
      <c r="I187" s="642" t="s">
        <v>454</v>
      </c>
      <c r="J187" s="642" t="s">
        <v>86</v>
      </c>
      <c r="K187" s="642" t="s">
        <v>719</v>
      </c>
      <c r="L187" s="600">
        <v>50000000</v>
      </c>
      <c r="M187" s="601">
        <v>50000000</v>
      </c>
      <c r="N187" s="511" t="s">
        <v>346</v>
      </c>
      <c r="O187" s="511" t="s">
        <v>50</v>
      </c>
      <c r="P187" s="623" t="s">
        <v>444</v>
      </c>
      <c r="Q187" s="492"/>
      <c r="R187" s="560"/>
      <c r="S187" s="559"/>
      <c r="T187" s="559"/>
      <c r="U187" s="559"/>
      <c r="V187" s="559"/>
      <c r="W187" s="559"/>
      <c r="X187" s="671"/>
      <c r="Y187" s="559"/>
      <c r="Z187" s="555"/>
      <c r="AA187" s="559"/>
      <c r="AB187" s="559"/>
      <c r="AC187" s="559"/>
      <c r="AD187" s="559"/>
      <c r="AE187" s="559"/>
      <c r="AF187" s="559"/>
      <c r="AG187" s="559"/>
      <c r="AH187" s="559"/>
      <c r="AI187" s="559"/>
      <c r="AJ187" s="559"/>
      <c r="AK187" s="559"/>
      <c r="AL187" s="559"/>
      <c r="AM187" s="559"/>
      <c r="AN187" s="559"/>
      <c r="AO187" s="559"/>
      <c r="AP187" s="559"/>
      <c r="AQ187" s="559"/>
      <c r="AR187" s="559"/>
      <c r="AS187" s="559"/>
      <c r="AT187" s="559"/>
      <c r="AU187" s="559"/>
      <c r="AV187" s="559"/>
      <c r="AW187" s="559"/>
      <c r="AX187" s="559"/>
      <c r="AY187" s="559"/>
      <c r="AZ187" s="559"/>
      <c r="BA187" s="559"/>
      <c r="BB187" s="366"/>
      <c r="BC187" s="251"/>
      <c r="BD187" s="251"/>
      <c r="BE187" s="251"/>
      <c r="BF187" s="251"/>
      <c r="BG187" s="251"/>
      <c r="BH187" s="251"/>
      <c r="BI187" s="251"/>
      <c r="BJ187" s="251"/>
      <c r="BK187" s="251"/>
      <c r="BL187" s="251"/>
      <c r="BM187" s="251"/>
      <c r="BN187" s="251"/>
      <c r="BO187" s="251"/>
      <c r="BP187" s="251"/>
      <c r="BQ187" s="251"/>
      <c r="BR187" s="251"/>
      <c r="BS187" s="251"/>
      <c r="BT187" s="251"/>
      <c r="BU187" s="251"/>
      <c r="BV187" s="251"/>
      <c r="BW187" s="251"/>
      <c r="BX187" s="251"/>
      <c r="BY187" s="251"/>
      <c r="BZ187" s="251"/>
      <c r="CA187" s="251"/>
      <c r="CB187" s="251"/>
      <c r="CC187" s="251"/>
      <c r="CD187" s="251"/>
      <c r="CE187" s="251"/>
      <c r="CF187" s="251"/>
      <c r="CG187" s="251"/>
      <c r="CH187" s="251"/>
      <c r="CI187" s="251"/>
      <c r="CJ187" s="251"/>
      <c r="CK187" s="251"/>
      <c r="CL187" s="251"/>
      <c r="CM187" s="251"/>
      <c r="CN187" s="251"/>
      <c r="CO187" s="251"/>
      <c r="CP187" s="251"/>
      <c r="CQ187" s="251"/>
      <c r="CR187" s="251"/>
      <c r="CS187" s="251"/>
      <c r="CT187" s="251"/>
      <c r="CU187" s="251"/>
      <c r="CV187" s="251"/>
      <c r="CW187" s="251"/>
      <c r="CX187" s="251"/>
      <c r="CY187" s="251"/>
      <c r="CZ187" s="251"/>
      <c r="DA187" s="251"/>
      <c r="DB187" s="251"/>
      <c r="DC187" s="251"/>
      <c r="DD187" s="251"/>
      <c r="DE187" s="251"/>
      <c r="DF187" s="251"/>
      <c r="DG187" s="251"/>
      <c r="DH187" s="251"/>
      <c r="DI187" s="251"/>
      <c r="DJ187" s="251"/>
      <c r="DK187" s="251"/>
      <c r="DL187" s="251"/>
      <c r="DM187" s="251"/>
      <c r="DN187" s="251"/>
      <c r="DO187" s="251"/>
      <c r="DP187" s="251"/>
      <c r="DQ187" s="251"/>
      <c r="DR187" s="251"/>
      <c r="DS187" s="251"/>
      <c r="DT187" s="251"/>
      <c r="DU187" s="251"/>
      <c r="DV187" s="251"/>
      <c r="DW187" s="251"/>
      <c r="DX187" s="251"/>
      <c r="DY187" s="251"/>
      <c r="DZ187" s="251"/>
      <c r="EA187" s="251"/>
      <c r="EB187" s="251"/>
      <c r="EC187" s="251"/>
      <c r="ED187" s="251"/>
      <c r="EE187" s="251"/>
      <c r="EF187" s="251"/>
      <c r="EG187" s="251"/>
      <c r="EH187" s="251"/>
      <c r="EI187" s="251"/>
      <c r="EJ187" s="251"/>
      <c r="EK187" s="251"/>
      <c r="EL187" s="251"/>
      <c r="EM187" s="251"/>
      <c r="EN187" s="251"/>
      <c r="EO187" s="251"/>
    </row>
    <row r="188" spans="1:145" ht="101.25" customHeight="1" x14ac:dyDescent="0.25">
      <c r="A188" s="662">
        <v>159</v>
      </c>
      <c r="B188" s="642" t="s">
        <v>789</v>
      </c>
      <c r="C188" s="642">
        <v>40101701</v>
      </c>
      <c r="D188" s="512" t="s">
        <v>797</v>
      </c>
      <c r="E188" s="642" t="s">
        <v>89</v>
      </c>
      <c r="F188" s="642">
        <v>1</v>
      </c>
      <c r="G188" s="509" t="s">
        <v>99</v>
      </c>
      <c r="H188" s="513">
        <v>12</v>
      </c>
      <c r="I188" s="642" t="s">
        <v>499</v>
      </c>
      <c r="J188" s="642" t="s">
        <v>49</v>
      </c>
      <c r="K188" s="642" t="s">
        <v>351</v>
      </c>
      <c r="L188" s="661">
        <v>35300000</v>
      </c>
      <c r="M188" s="661">
        <v>35300000</v>
      </c>
      <c r="N188" s="511" t="s">
        <v>67</v>
      </c>
      <c r="O188" s="511" t="s">
        <v>50</v>
      </c>
      <c r="P188" s="510" t="s">
        <v>800</v>
      </c>
      <c r="Q188" s="492"/>
      <c r="R188" s="560"/>
      <c r="S188" s="559"/>
      <c r="T188" s="559"/>
      <c r="U188" s="559"/>
      <c r="V188" s="559"/>
      <c r="W188" s="559"/>
      <c r="X188" s="671"/>
      <c r="Y188" s="559"/>
      <c r="Z188" s="555"/>
      <c r="AA188" s="559"/>
      <c r="AB188" s="559"/>
      <c r="AC188" s="559"/>
      <c r="AD188" s="559"/>
      <c r="AE188" s="559"/>
      <c r="AF188" s="559"/>
      <c r="AG188" s="559"/>
      <c r="AH188" s="559"/>
      <c r="AI188" s="559"/>
      <c r="AJ188" s="559"/>
      <c r="AK188" s="559"/>
      <c r="AL188" s="559"/>
      <c r="AM188" s="559"/>
      <c r="AN188" s="559"/>
      <c r="AO188" s="559"/>
      <c r="AP188" s="559"/>
      <c r="AQ188" s="559"/>
      <c r="AR188" s="559"/>
      <c r="AS188" s="559"/>
      <c r="AT188" s="559"/>
      <c r="AU188" s="559"/>
      <c r="AV188" s="559"/>
      <c r="AW188" s="559"/>
      <c r="AX188" s="559"/>
      <c r="AY188" s="559"/>
      <c r="AZ188" s="559"/>
      <c r="BA188" s="559"/>
      <c r="BB188" s="366"/>
      <c r="BC188" s="251"/>
      <c r="BD188" s="251"/>
      <c r="BE188" s="251"/>
      <c r="BF188" s="251"/>
      <c r="BG188" s="251"/>
      <c r="BH188" s="251"/>
      <c r="BI188" s="251"/>
      <c r="BJ188" s="251"/>
      <c r="BK188" s="251"/>
      <c r="BL188" s="251"/>
      <c r="BM188" s="251"/>
      <c r="BN188" s="251"/>
      <c r="BO188" s="251"/>
      <c r="BP188" s="251"/>
      <c r="BQ188" s="251"/>
      <c r="BR188" s="251"/>
      <c r="BS188" s="251"/>
      <c r="BT188" s="251"/>
      <c r="BU188" s="251"/>
      <c r="BV188" s="251"/>
      <c r="BW188" s="251"/>
      <c r="BX188" s="251"/>
      <c r="BY188" s="251"/>
      <c r="BZ188" s="251"/>
      <c r="CA188" s="251"/>
      <c r="CB188" s="251"/>
      <c r="CC188" s="251"/>
      <c r="CD188" s="251"/>
      <c r="CE188" s="251"/>
      <c r="CF188" s="251"/>
      <c r="CG188" s="251"/>
      <c r="CH188" s="251"/>
      <c r="CI188" s="251"/>
      <c r="CJ188" s="251"/>
      <c r="CK188" s="251"/>
      <c r="CL188" s="251"/>
      <c r="CM188" s="251"/>
      <c r="CN188" s="251"/>
      <c r="CO188" s="251"/>
      <c r="CP188" s="251"/>
      <c r="CQ188" s="251"/>
      <c r="CR188" s="251"/>
      <c r="CS188" s="251"/>
      <c r="CT188" s="251"/>
      <c r="CU188" s="251"/>
      <c r="CV188" s="251"/>
      <c r="CW188" s="251"/>
      <c r="CX188" s="251"/>
      <c r="CY188" s="251"/>
      <c r="CZ188" s="251"/>
      <c r="DA188" s="251"/>
      <c r="DB188" s="251"/>
      <c r="DC188" s="251"/>
      <c r="DD188" s="251"/>
      <c r="DE188" s="251"/>
      <c r="DF188" s="251"/>
      <c r="DG188" s="251"/>
      <c r="DH188" s="251"/>
      <c r="DI188" s="251"/>
      <c r="DJ188" s="251"/>
      <c r="DK188" s="251"/>
      <c r="DL188" s="251"/>
      <c r="DM188" s="251"/>
      <c r="DN188" s="251"/>
      <c r="DO188" s="251"/>
      <c r="DP188" s="251"/>
      <c r="DQ188" s="251"/>
      <c r="DR188" s="251"/>
      <c r="DS188" s="251"/>
      <c r="DT188" s="251"/>
      <c r="DU188" s="251"/>
      <c r="DV188" s="251"/>
      <c r="DW188" s="251"/>
      <c r="DX188" s="251"/>
      <c r="DY188" s="251"/>
      <c r="DZ188" s="251"/>
      <c r="EA188" s="251"/>
      <c r="EB188" s="251"/>
      <c r="EC188" s="251"/>
      <c r="ED188" s="251"/>
      <c r="EE188" s="251"/>
      <c r="EF188" s="251"/>
      <c r="EG188" s="251"/>
      <c r="EH188" s="251"/>
      <c r="EI188" s="251"/>
      <c r="EJ188" s="251"/>
      <c r="EK188" s="251"/>
      <c r="EL188" s="251"/>
      <c r="EM188" s="251"/>
      <c r="EN188" s="251"/>
      <c r="EO188" s="251"/>
    </row>
    <row r="189" spans="1:145" ht="50.25" customHeight="1" x14ac:dyDescent="0.25">
      <c r="A189" s="662">
        <v>160</v>
      </c>
      <c r="B189" s="638" t="s">
        <v>277</v>
      </c>
      <c r="C189" s="638">
        <v>92101805</v>
      </c>
      <c r="D189" s="663" t="s">
        <v>84</v>
      </c>
      <c r="E189" s="638" t="s">
        <v>77</v>
      </c>
      <c r="F189" s="638">
        <v>1</v>
      </c>
      <c r="G189" s="664" t="s">
        <v>103</v>
      </c>
      <c r="H189" s="665" t="s">
        <v>495</v>
      </c>
      <c r="I189" s="638" t="s">
        <v>73</v>
      </c>
      <c r="J189" s="638" t="s">
        <v>49</v>
      </c>
      <c r="K189" s="638" t="s">
        <v>85</v>
      </c>
      <c r="L189" s="666">
        <v>11745300</v>
      </c>
      <c r="M189" s="667">
        <v>8389500</v>
      </c>
      <c r="N189" s="668" t="s">
        <v>65</v>
      </c>
      <c r="O189" s="668" t="s">
        <v>793</v>
      </c>
      <c r="P189" s="669" t="s">
        <v>799</v>
      </c>
      <c r="Q189" s="492"/>
      <c r="R189" s="560"/>
      <c r="S189" s="559"/>
      <c r="T189" s="559"/>
      <c r="U189" s="559"/>
      <c r="V189" s="559"/>
      <c r="W189" s="559"/>
      <c r="X189" s="671"/>
      <c r="Y189" s="559"/>
      <c r="Z189" s="555"/>
      <c r="AA189" s="559"/>
      <c r="AB189" s="559"/>
      <c r="AC189" s="559"/>
      <c r="AD189" s="559"/>
      <c r="AE189" s="559"/>
      <c r="AF189" s="559"/>
      <c r="AG189" s="559"/>
      <c r="AH189" s="559"/>
      <c r="AI189" s="559"/>
      <c r="AJ189" s="559"/>
      <c r="AK189" s="559"/>
      <c r="AL189" s="559"/>
      <c r="AM189" s="559"/>
      <c r="AN189" s="559"/>
      <c r="AO189" s="559"/>
      <c r="AP189" s="559"/>
      <c r="AQ189" s="559"/>
      <c r="AR189" s="559"/>
      <c r="AS189" s="559"/>
      <c r="AT189" s="559"/>
      <c r="AU189" s="559"/>
      <c r="AV189" s="559"/>
      <c r="AW189" s="559"/>
      <c r="AX189" s="559"/>
      <c r="AY189" s="559"/>
      <c r="AZ189" s="559"/>
      <c r="BA189" s="559"/>
      <c r="BB189" s="644"/>
      <c r="BC189" s="645"/>
      <c r="BD189" s="645"/>
      <c r="BE189" s="645"/>
      <c r="BF189" s="645"/>
      <c r="BG189" s="645"/>
      <c r="BH189" s="645"/>
      <c r="BI189" s="645"/>
      <c r="BJ189" s="645"/>
      <c r="BK189" s="645"/>
      <c r="BL189" s="645"/>
      <c r="BM189" s="645"/>
      <c r="BN189" s="645"/>
      <c r="BO189" s="645"/>
      <c r="BP189" s="645"/>
      <c r="BQ189" s="645"/>
      <c r="BR189" s="645"/>
      <c r="BS189" s="645"/>
      <c r="BT189" s="645"/>
      <c r="BU189" s="645"/>
      <c r="BV189" s="645"/>
      <c r="BW189" s="645"/>
      <c r="BX189" s="645"/>
      <c r="BY189" s="645"/>
      <c r="BZ189" s="645"/>
      <c r="CA189" s="645"/>
      <c r="CB189" s="645"/>
      <c r="CC189" s="645"/>
      <c r="CD189" s="645"/>
      <c r="CE189" s="645"/>
      <c r="CF189" s="645"/>
      <c r="CG189" s="645"/>
      <c r="CH189" s="645"/>
      <c r="CI189" s="645"/>
      <c r="CJ189" s="645"/>
      <c r="CK189" s="645"/>
      <c r="CL189" s="645"/>
      <c r="CM189" s="645"/>
      <c r="CN189" s="645"/>
      <c r="CO189" s="645"/>
      <c r="CP189" s="645"/>
      <c r="CQ189" s="645"/>
      <c r="CR189" s="645"/>
      <c r="CS189" s="645"/>
      <c r="CT189" s="645"/>
      <c r="CU189" s="645"/>
      <c r="CV189" s="645"/>
      <c r="CW189" s="645"/>
      <c r="CX189" s="645"/>
      <c r="CY189" s="645"/>
      <c r="CZ189" s="645"/>
      <c r="DA189" s="645"/>
      <c r="DB189" s="645"/>
      <c r="DC189" s="645"/>
      <c r="DD189" s="645"/>
      <c r="DE189" s="645"/>
      <c r="DF189" s="645"/>
      <c r="DG189" s="645"/>
      <c r="DH189" s="645"/>
      <c r="DI189" s="645"/>
      <c r="DJ189" s="645"/>
      <c r="DK189" s="645"/>
      <c r="DL189" s="645"/>
      <c r="DM189" s="645"/>
      <c r="DN189" s="645"/>
      <c r="DO189" s="645"/>
      <c r="DP189" s="645"/>
      <c r="DQ189" s="645"/>
      <c r="DR189" s="645"/>
      <c r="DS189" s="645"/>
      <c r="DT189" s="645"/>
      <c r="DU189" s="645"/>
      <c r="DV189" s="645"/>
      <c r="DW189" s="645"/>
      <c r="DX189" s="645"/>
      <c r="DY189" s="645"/>
      <c r="DZ189" s="645"/>
      <c r="EA189" s="645"/>
      <c r="EB189" s="645"/>
      <c r="EC189" s="645"/>
      <c r="ED189" s="645"/>
      <c r="EE189" s="645"/>
      <c r="EF189" s="645"/>
      <c r="EG189" s="645"/>
      <c r="EH189" s="645"/>
      <c r="EI189" s="645"/>
      <c r="EJ189" s="645"/>
      <c r="EK189" s="645"/>
      <c r="EL189" s="645"/>
      <c r="EM189" s="645"/>
      <c r="EN189" s="645"/>
      <c r="EO189" s="645"/>
    </row>
    <row r="190" spans="1:145" s="660" customFormat="1" ht="18.75" customHeight="1" x14ac:dyDescent="0.25">
      <c r="A190" s="648"/>
      <c r="B190" s="649"/>
      <c r="C190" s="650"/>
      <c r="D190" s="651"/>
      <c r="E190" s="650"/>
      <c r="F190" s="650"/>
      <c r="G190" s="652"/>
      <c r="H190" s="653"/>
      <c r="I190" s="650"/>
      <c r="J190" s="650"/>
      <c r="K190" s="650"/>
      <c r="L190" s="654"/>
      <c r="M190" s="654"/>
      <c r="N190" s="655"/>
      <c r="O190" s="655"/>
      <c r="P190" s="656"/>
      <c r="Q190" s="657"/>
      <c r="R190" s="658"/>
      <c r="S190" s="584"/>
      <c r="T190" s="584"/>
      <c r="U190" s="584"/>
      <c r="V190" s="584"/>
      <c r="W190" s="584"/>
      <c r="X190" s="671"/>
      <c r="Y190" s="584"/>
      <c r="Z190" s="659"/>
      <c r="AA190" s="584"/>
      <c r="AB190" s="584"/>
      <c r="AC190" s="584"/>
      <c r="AD190" s="584"/>
      <c r="AE190" s="584"/>
      <c r="AF190" s="584"/>
      <c r="AG190" s="584"/>
      <c r="AH190" s="584"/>
      <c r="AI190" s="584"/>
      <c r="AJ190" s="584"/>
      <c r="AK190" s="584"/>
      <c r="AL190" s="584"/>
      <c r="AM190" s="584"/>
      <c r="AN190" s="584"/>
      <c r="AO190" s="584"/>
      <c r="AP190" s="584"/>
      <c r="AQ190" s="584"/>
      <c r="AR190" s="584"/>
      <c r="AS190" s="584"/>
      <c r="AT190" s="584"/>
      <c r="AU190" s="584"/>
      <c r="AV190" s="584"/>
      <c r="AW190" s="584"/>
      <c r="AX190" s="584"/>
      <c r="AY190" s="584"/>
      <c r="AZ190" s="584"/>
      <c r="BA190" s="584"/>
    </row>
    <row r="191" spans="1:145" s="660" customFormat="1" ht="13.5" customHeight="1" x14ac:dyDescent="0.25">
      <c r="A191" s="648"/>
      <c r="B191" s="649"/>
      <c r="C191" s="650"/>
      <c r="D191" s="651"/>
      <c r="E191" s="650"/>
      <c r="F191" s="650"/>
      <c r="G191" s="652"/>
      <c r="H191" s="653"/>
      <c r="I191" s="650"/>
      <c r="J191" s="650"/>
      <c r="K191" s="650"/>
      <c r="L191" s="654"/>
      <c r="M191" s="654"/>
      <c r="N191" s="655"/>
      <c r="O191" s="655"/>
      <c r="P191" s="656"/>
      <c r="Q191" s="657"/>
      <c r="R191" s="658"/>
      <c r="S191" s="584"/>
      <c r="T191" s="584"/>
      <c r="U191" s="584"/>
      <c r="V191" s="584"/>
      <c r="W191" s="584"/>
      <c r="X191" s="671"/>
      <c r="Y191" s="584"/>
      <c r="Z191" s="659"/>
      <c r="AA191" s="584"/>
      <c r="AB191" s="584"/>
      <c r="AC191" s="584"/>
      <c r="AD191" s="584"/>
      <c r="AE191" s="584"/>
      <c r="AF191" s="584"/>
      <c r="AG191" s="584"/>
      <c r="AH191" s="584"/>
      <c r="AI191" s="584"/>
      <c r="AJ191" s="584"/>
      <c r="AK191" s="584"/>
      <c r="AL191" s="584"/>
      <c r="AM191" s="584"/>
      <c r="AN191" s="584"/>
      <c r="AO191" s="584"/>
      <c r="AP191" s="584"/>
      <c r="AQ191" s="584"/>
      <c r="AR191" s="584"/>
      <c r="AS191" s="584"/>
      <c r="AT191" s="584"/>
      <c r="AU191" s="584"/>
      <c r="AV191" s="584"/>
      <c r="AW191" s="584"/>
      <c r="AX191" s="584"/>
      <c r="AY191" s="584"/>
      <c r="AZ191" s="584"/>
      <c r="BA191" s="584"/>
    </row>
    <row r="192" spans="1:145" s="660" customFormat="1" ht="10.5" customHeight="1" x14ac:dyDescent="0.25">
      <c r="A192" s="648"/>
      <c r="B192" s="649"/>
      <c r="C192" s="650"/>
      <c r="D192" s="651"/>
      <c r="E192" s="650"/>
      <c r="F192" s="650"/>
      <c r="G192" s="652"/>
      <c r="H192" s="653"/>
      <c r="I192" s="650"/>
      <c r="J192" s="650"/>
      <c r="K192" s="650"/>
      <c r="L192" s="654"/>
      <c r="M192" s="654"/>
      <c r="N192" s="655"/>
      <c r="O192" s="655"/>
      <c r="P192" s="656"/>
      <c r="Q192" s="657"/>
      <c r="R192" s="658"/>
      <c r="S192" s="584"/>
      <c r="T192" s="584"/>
      <c r="U192" s="584"/>
      <c r="V192" s="584"/>
      <c r="W192" s="584"/>
      <c r="X192" s="671"/>
      <c r="Y192" s="584"/>
      <c r="Z192" s="659"/>
      <c r="AA192" s="584"/>
      <c r="AB192" s="584"/>
      <c r="AC192" s="584"/>
      <c r="AD192" s="584"/>
      <c r="AE192" s="584"/>
      <c r="AF192" s="584"/>
      <c r="AG192" s="584"/>
      <c r="AH192" s="584"/>
      <c r="AI192" s="584"/>
      <c r="AJ192" s="584"/>
      <c r="AK192" s="584"/>
      <c r="AL192" s="584"/>
      <c r="AM192" s="584"/>
      <c r="AN192" s="584"/>
      <c r="AO192" s="584"/>
      <c r="AP192" s="584"/>
      <c r="AQ192" s="584"/>
      <c r="AR192" s="584"/>
      <c r="AS192" s="584"/>
      <c r="AT192" s="584"/>
      <c r="AU192" s="584"/>
      <c r="AV192" s="584"/>
      <c r="AW192" s="584"/>
      <c r="AX192" s="584"/>
      <c r="AY192" s="584"/>
      <c r="AZ192" s="584"/>
      <c r="BA192" s="584"/>
    </row>
    <row r="193" spans="1:145" s="488" customFormat="1" ht="139.5" customHeight="1" x14ac:dyDescent="0.4">
      <c r="A193" s="938" t="s">
        <v>801</v>
      </c>
      <c r="B193" s="938"/>
      <c r="C193" s="938"/>
      <c r="D193" s="938"/>
      <c r="E193" s="938"/>
      <c r="F193" s="938"/>
      <c r="G193" s="938"/>
      <c r="H193" s="938"/>
      <c r="I193" s="938"/>
      <c r="J193" s="938"/>
      <c r="K193" s="938"/>
      <c r="L193" s="938"/>
      <c r="M193" s="938"/>
      <c r="N193" s="938"/>
      <c r="O193" s="938"/>
      <c r="P193" s="938"/>
      <c r="Q193" s="493"/>
      <c r="R193" s="560"/>
      <c r="S193" s="559"/>
      <c r="T193" s="559"/>
      <c r="U193" s="559"/>
      <c r="V193" s="559"/>
      <c r="W193" s="559"/>
      <c r="X193" s="671"/>
      <c r="Y193" s="559"/>
      <c r="Z193" s="487"/>
      <c r="AA193" s="559"/>
      <c r="AB193" s="559"/>
      <c r="AC193" s="559"/>
      <c r="AD193" s="559"/>
      <c r="AE193" s="559"/>
      <c r="AF193" s="559"/>
      <c r="AG193" s="559"/>
      <c r="AH193" s="559"/>
      <c r="AI193" s="559"/>
      <c r="AJ193" s="559"/>
      <c r="AK193" s="559"/>
      <c r="AL193" s="559"/>
      <c r="AM193" s="559"/>
      <c r="AN193" s="559"/>
      <c r="AO193" s="559"/>
      <c r="AP193" s="559"/>
      <c r="AQ193" s="559"/>
      <c r="AR193" s="559"/>
      <c r="AS193" s="559"/>
      <c r="AT193" s="559"/>
      <c r="AU193" s="559"/>
      <c r="AV193" s="559"/>
      <c r="AW193" s="559"/>
      <c r="AX193" s="559"/>
      <c r="AY193" s="559"/>
      <c r="AZ193" s="559"/>
      <c r="BA193" s="559"/>
      <c r="BB193" s="646"/>
      <c r="BC193" s="647"/>
      <c r="BD193" s="647"/>
      <c r="BE193" s="647"/>
      <c r="BF193" s="647"/>
      <c r="BG193" s="647"/>
      <c r="BH193" s="647"/>
      <c r="BI193" s="647"/>
      <c r="BJ193" s="647"/>
      <c r="BK193" s="647"/>
      <c r="BL193" s="647"/>
      <c r="BM193" s="647"/>
      <c r="BN193" s="647"/>
      <c r="BO193" s="647"/>
      <c r="BP193" s="647"/>
      <c r="BQ193" s="647"/>
      <c r="BR193" s="647"/>
      <c r="BS193" s="647"/>
      <c r="BT193" s="647"/>
      <c r="BU193" s="647"/>
      <c r="BV193" s="647"/>
      <c r="BW193" s="647"/>
      <c r="BX193" s="647"/>
      <c r="BY193" s="647"/>
      <c r="BZ193" s="647"/>
      <c r="CA193" s="647"/>
      <c r="CB193" s="647"/>
      <c r="CC193" s="647"/>
      <c r="CD193" s="647"/>
      <c r="CE193" s="647"/>
      <c r="CF193" s="647"/>
      <c r="CG193" s="647"/>
      <c r="CH193" s="647"/>
      <c r="CI193" s="647"/>
      <c r="CJ193" s="647"/>
      <c r="CK193" s="647"/>
      <c r="CL193" s="647"/>
      <c r="CM193" s="647"/>
      <c r="CN193" s="647"/>
      <c r="CO193" s="647"/>
      <c r="CP193" s="647"/>
      <c r="CQ193" s="647"/>
      <c r="CR193" s="647"/>
      <c r="CS193" s="647"/>
      <c r="CT193" s="647"/>
      <c r="CU193" s="647"/>
      <c r="CV193" s="647"/>
      <c r="CW193" s="647"/>
      <c r="CX193" s="647"/>
      <c r="CY193" s="647"/>
      <c r="CZ193" s="647"/>
      <c r="DA193" s="647"/>
      <c r="DB193" s="647"/>
      <c r="DC193" s="647"/>
      <c r="DD193" s="647"/>
      <c r="DE193" s="647"/>
      <c r="DF193" s="647"/>
      <c r="DG193" s="647"/>
      <c r="DH193" s="647"/>
      <c r="DI193" s="647"/>
      <c r="DJ193" s="647"/>
      <c r="DK193" s="647"/>
      <c r="DL193" s="647"/>
      <c r="DM193" s="647"/>
      <c r="DN193" s="647"/>
      <c r="DO193" s="647"/>
      <c r="DP193" s="647"/>
      <c r="DQ193" s="647"/>
      <c r="DR193" s="647"/>
      <c r="DS193" s="647"/>
      <c r="DT193" s="647"/>
      <c r="DU193" s="647"/>
      <c r="DV193" s="647"/>
      <c r="DW193" s="647"/>
      <c r="DX193" s="647"/>
      <c r="DY193" s="647"/>
      <c r="DZ193" s="647"/>
      <c r="EA193" s="647"/>
      <c r="EB193" s="647"/>
      <c r="EC193" s="647"/>
      <c r="ED193" s="647"/>
      <c r="EE193" s="647"/>
      <c r="EF193" s="647"/>
      <c r="EG193" s="647"/>
      <c r="EH193" s="647"/>
      <c r="EI193" s="647"/>
      <c r="EJ193" s="647"/>
      <c r="EK193" s="647"/>
      <c r="EL193" s="647"/>
      <c r="EM193" s="647"/>
      <c r="EN193" s="647"/>
      <c r="EO193" s="647"/>
    </row>
    <row r="194" spans="1:145" ht="67.5" customHeight="1" x14ac:dyDescent="0.25">
      <c r="A194" s="558"/>
      <c r="B194" s="484"/>
      <c r="C194" s="484"/>
      <c r="D194" s="484"/>
      <c r="E194" s="484"/>
      <c r="F194" s="484"/>
      <c r="G194" s="484"/>
      <c r="H194" s="484"/>
      <c r="I194" s="484"/>
      <c r="J194" s="484"/>
      <c r="K194" s="484"/>
      <c r="L194" s="484"/>
      <c r="M194" s="484"/>
      <c r="N194" s="484"/>
      <c r="O194" s="484"/>
      <c r="P194" s="484"/>
      <c r="Q194" s="492"/>
      <c r="R194" s="560"/>
      <c r="S194" s="559"/>
      <c r="T194" s="559"/>
      <c r="U194" s="559"/>
      <c r="V194" s="559"/>
      <c r="W194" s="559"/>
      <c r="X194" s="671"/>
      <c r="Y194" s="559"/>
      <c r="Z194" s="555"/>
      <c r="AA194" s="559"/>
      <c r="AB194" s="559"/>
      <c r="AC194" s="559"/>
      <c r="AD194" s="559"/>
      <c r="AE194" s="559"/>
      <c r="AF194" s="559"/>
      <c r="AG194" s="559"/>
      <c r="AH194" s="559"/>
      <c r="AI194" s="559"/>
      <c r="AJ194" s="559"/>
      <c r="AK194" s="559"/>
      <c r="AL194" s="559"/>
      <c r="AM194" s="559"/>
      <c r="AN194" s="559"/>
      <c r="AO194" s="559"/>
      <c r="AP194" s="559"/>
      <c r="AQ194" s="559"/>
      <c r="AR194" s="559"/>
      <c r="AS194" s="559"/>
      <c r="AT194" s="559"/>
      <c r="AU194" s="559"/>
      <c r="AV194" s="559"/>
      <c r="AW194" s="559"/>
      <c r="AX194" s="559"/>
      <c r="AY194" s="559"/>
      <c r="AZ194" s="559"/>
      <c r="BA194" s="559"/>
      <c r="BB194" s="366"/>
      <c r="BC194" s="251"/>
      <c r="BD194" s="251"/>
      <c r="BE194" s="251"/>
      <c r="BF194" s="251"/>
      <c r="BG194" s="251"/>
      <c r="BH194" s="251"/>
      <c r="BI194" s="251"/>
      <c r="BJ194" s="251"/>
      <c r="BK194" s="251"/>
      <c r="BL194" s="251"/>
      <c r="BM194" s="251"/>
      <c r="BN194" s="251"/>
      <c r="BO194" s="251"/>
      <c r="BP194" s="251"/>
      <c r="BQ194" s="251"/>
      <c r="BR194" s="251"/>
      <c r="BS194" s="251"/>
      <c r="BT194" s="251"/>
      <c r="BU194" s="251"/>
      <c r="BV194" s="251"/>
      <c r="BW194" s="251"/>
      <c r="BX194" s="251"/>
      <c r="BY194" s="251"/>
      <c r="BZ194" s="251"/>
      <c r="CA194" s="251"/>
      <c r="CB194" s="251"/>
      <c r="CC194" s="251"/>
      <c r="CD194" s="251"/>
      <c r="CE194" s="251"/>
      <c r="CF194" s="251"/>
      <c r="CG194" s="251"/>
      <c r="CH194" s="251"/>
      <c r="CI194" s="251"/>
      <c r="CJ194" s="251"/>
      <c r="CK194" s="251"/>
      <c r="CL194" s="251"/>
      <c r="CM194" s="251"/>
      <c r="CN194" s="251"/>
      <c r="CO194" s="251"/>
      <c r="CP194" s="251"/>
      <c r="CQ194" s="251"/>
      <c r="CR194" s="251"/>
      <c r="CS194" s="251"/>
      <c r="CT194" s="251"/>
      <c r="CU194" s="251"/>
      <c r="CV194" s="251"/>
      <c r="CW194" s="251"/>
      <c r="CX194" s="251"/>
      <c r="CY194" s="251"/>
      <c r="CZ194" s="251"/>
      <c r="DA194" s="251"/>
      <c r="DB194" s="251"/>
      <c r="DC194" s="251"/>
      <c r="DD194" s="251"/>
      <c r="DE194" s="251"/>
      <c r="DF194" s="251"/>
      <c r="DG194" s="251"/>
      <c r="DH194" s="251"/>
      <c r="DI194" s="251"/>
      <c r="DJ194" s="251"/>
      <c r="DK194" s="251"/>
      <c r="DL194" s="251"/>
      <c r="DM194" s="251"/>
      <c r="DN194" s="251"/>
      <c r="DO194" s="251"/>
      <c r="DP194" s="251"/>
      <c r="DQ194" s="251"/>
      <c r="DR194" s="251"/>
      <c r="DS194" s="251"/>
      <c r="DT194" s="251"/>
      <c r="DU194" s="251"/>
      <c r="DV194" s="251"/>
      <c r="DW194" s="251"/>
      <c r="DX194" s="251"/>
      <c r="DY194" s="251"/>
      <c r="DZ194" s="251"/>
      <c r="EA194" s="251"/>
      <c r="EB194" s="251"/>
      <c r="EC194" s="251"/>
      <c r="ED194" s="251"/>
      <c r="EE194" s="251"/>
      <c r="EF194" s="251"/>
      <c r="EG194" s="251"/>
      <c r="EH194" s="251"/>
      <c r="EI194" s="251"/>
      <c r="EJ194" s="251"/>
      <c r="EK194" s="251"/>
      <c r="EL194" s="251"/>
      <c r="EM194" s="251"/>
      <c r="EN194" s="251"/>
      <c r="EO194" s="251"/>
    </row>
    <row r="195" spans="1:145" ht="101.25" customHeight="1" x14ac:dyDescent="0.25">
      <c r="A195" s="936" t="s">
        <v>456</v>
      </c>
      <c r="B195" s="936"/>
      <c r="C195" s="936"/>
      <c r="D195" s="936"/>
      <c r="E195" s="936"/>
      <c r="F195" s="936"/>
      <c r="G195" s="936"/>
      <c r="H195" s="936"/>
      <c r="I195" s="936"/>
      <c r="J195" s="936"/>
      <c r="K195" s="936"/>
      <c r="L195" s="936"/>
      <c r="M195" s="936"/>
      <c r="N195" s="936"/>
      <c r="O195" s="936"/>
      <c r="P195" s="936"/>
      <c r="Q195" s="643"/>
      <c r="R195" s="560"/>
      <c r="S195" s="559"/>
      <c r="T195" s="559"/>
      <c r="U195" s="559"/>
      <c r="V195" s="559"/>
      <c r="W195" s="559"/>
      <c r="X195" s="671"/>
      <c r="Y195" s="559"/>
      <c r="Z195" s="555"/>
      <c r="AA195" s="559"/>
      <c r="AB195" s="559"/>
      <c r="AC195" s="559"/>
      <c r="AD195" s="559"/>
      <c r="AE195" s="559"/>
      <c r="AF195" s="559"/>
      <c r="AG195" s="559"/>
      <c r="AH195" s="559"/>
      <c r="AI195" s="559"/>
      <c r="AJ195" s="559"/>
      <c r="AK195" s="559"/>
      <c r="AL195" s="559"/>
      <c r="AM195" s="559"/>
      <c r="AN195" s="559"/>
      <c r="AO195" s="559"/>
      <c r="AP195" s="559"/>
      <c r="AQ195" s="559"/>
      <c r="AR195" s="559"/>
      <c r="AS195" s="559"/>
      <c r="AT195" s="559"/>
      <c r="AU195" s="559"/>
      <c r="AV195" s="559"/>
      <c r="AW195" s="559"/>
      <c r="AX195" s="559"/>
      <c r="AY195" s="559"/>
      <c r="AZ195" s="559"/>
      <c r="BA195" s="559"/>
      <c r="BB195" s="366"/>
      <c r="BC195" s="251"/>
      <c r="BD195" s="251"/>
      <c r="BE195" s="251"/>
      <c r="BF195" s="251"/>
      <c r="BG195" s="251"/>
      <c r="BH195" s="251"/>
      <c r="BI195" s="251"/>
      <c r="BJ195" s="251"/>
      <c r="BK195" s="251"/>
      <c r="BL195" s="251"/>
      <c r="BM195" s="251"/>
      <c r="BN195" s="251"/>
      <c r="BO195" s="251"/>
      <c r="BP195" s="251"/>
      <c r="BQ195" s="251"/>
      <c r="BR195" s="251"/>
      <c r="BS195" s="251"/>
      <c r="BT195" s="251"/>
      <c r="BU195" s="251"/>
      <c r="BV195" s="251"/>
      <c r="BW195" s="251"/>
      <c r="BX195" s="251"/>
      <c r="BY195" s="251"/>
      <c r="BZ195" s="251"/>
      <c r="CA195" s="251"/>
      <c r="CB195" s="251"/>
      <c r="CC195" s="251"/>
      <c r="CD195" s="251"/>
      <c r="CE195" s="251"/>
      <c r="CF195" s="251"/>
      <c r="CG195" s="251"/>
      <c r="CH195" s="251"/>
      <c r="CI195" s="251"/>
      <c r="CJ195" s="251"/>
      <c r="CK195" s="251"/>
      <c r="CL195" s="251"/>
      <c r="CM195" s="251"/>
      <c r="CN195" s="251"/>
      <c r="CO195" s="251"/>
      <c r="CP195" s="251"/>
      <c r="CQ195" s="251"/>
      <c r="CR195" s="251"/>
      <c r="CS195" s="251"/>
      <c r="CT195" s="251"/>
      <c r="CU195" s="251"/>
      <c r="CV195" s="251"/>
      <c r="CW195" s="251"/>
      <c r="CX195" s="251"/>
      <c r="CY195" s="251"/>
      <c r="CZ195" s="251"/>
      <c r="DA195" s="251"/>
      <c r="DB195" s="251"/>
      <c r="DC195" s="251"/>
      <c r="DD195" s="251"/>
      <c r="DE195" s="251"/>
      <c r="DF195" s="251"/>
      <c r="DG195" s="251"/>
      <c r="DH195" s="251"/>
      <c r="DI195" s="251"/>
      <c r="DJ195" s="251"/>
      <c r="DK195" s="251"/>
      <c r="DL195" s="251"/>
      <c r="DM195" s="251"/>
      <c r="DN195" s="251"/>
      <c r="DO195" s="251"/>
      <c r="DP195" s="251"/>
      <c r="DQ195" s="251"/>
      <c r="DR195" s="251"/>
      <c r="DS195" s="251"/>
      <c r="DT195" s="251"/>
      <c r="DU195" s="251"/>
      <c r="DV195" s="251"/>
      <c r="DW195" s="251"/>
      <c r="DX195" s="251"/>
      <c r="DY195" s="251"/>
      <c r="DZ195" s="251"/>
      <c r="EA195" s="251"/>
      <c r="EB195" s="251"/>
      <c r="EC195" s="251"/>
      <c r="ED195" s="251"/>
      <c r="EE195" s="251"/>
      <c r="EF195" s="251"/>
      <c r="EG195" s="251"/>
      <c r="EH195" s="251"/>
      <c r="EI195" s="251"/>
      <c r="EJ195" s="251"/>
      <c r="EK195" s="251"/>
      <c r="EL195" s="251"/>
      <c r="EM195" s="251"/>
      <c r="EN195" s="251"/>
      <c r="EO195" s="251"/>
    </row>
    <row r="196" spans="1:145" ht="0" hidden="1" customHeight="1" x14ac:dyDescent="0.25">
      <c r="A196" s="485"/>
      <c r="B196" s="364"/>
      <c r="C196" s="485"/>
      <c r="D196" s="485"/>
      <c r="E196" s="485"/>
      <c r="F196" s="485"/>
      <c r="G196" s="485"/>
      <c r="H196" s="485"/>
      <c r="I196" s="373"/>
      <c r="J196" s="373"/>
      <c r="K196" s="373"/>
      <c r="L196" s="618"/>
      <c r="M196" s="618"/>
      <c r="N196" s="373"/>
      <c r="O196" s="373"/>
      <c r="P196" s="216"/>
      <c r="Q196" s="469"/>
    </row>
    <row r="197" spans="1:145" ht="0" hidden="1" customHeight="1" x14ac:dyDescent="0.25">
      <c r="A197" s="486" t="s">
        <v>115</v>
      </c>
      <c r="B197" s="486"/>
      <c r="C197" s="486"/>
      <c r="D197" s="486"/>
      <c r="E197" s="486"/>
      <c r="F197" s="486"/>
      <c r="G197" s="486"/>
      <c r="H197" s="249"/>
      <c r="I197" s="330"/>
      <c r="J197" s="330"/>
      <c r="K197" s="330"/>
      <c r="L197" s="619"/>
      <c r="M197" s="619"/>
      <c r="N197" s="330"/>
      <c r="O197" s="330"/>
      <c r="P197" s="15"/>
      <c r="Q197" s="469"/>
    </row>
    <row r="198" spans="1:145" ht="0" hidden="1" customHeight="1" x14ac:dyDescent="0.25">
      <c r="A198" s="253" t="s">
        <v>298</v>
      </c>
      <c r="B198" s="253"/>
      <c r="C198" s="253"/>
      <c r="D198" s="253"/>
      <c r="E198" s="253"/>
      <c r="F198" s="253"/>
      <c r="G198" s="253"/>
      <c r="H198" s="253"/>
      <c r="I198" s="330"/>
      <c r="J198" s="330"/>
      <c r="K198" s="330"/>
      <c r="L198" s="619"/>
      <c r="M198" s="619"/>
      <c r="N198" s="330"/>
      <c r="O198" s="330"/>
      <c r="P198" s="15"/>
      <c r="Q198" s="469"/>
    </row>
    <row r="199" spans="1:145" ht="0" hidden="1" customHeight="1" x14ac:dyDescent="0.25">
      <c r="B199" s="394" t="s">
        <v>278</v>
      </c>
      <c r="C199" s="330">
        <v>80101706</v>
      </c>
      <c r="D199" s="16" t="s">
        <v>284</v>
      </c>
      <c r="E199" s="330" t="s">
        <v>89</v>
      </c>
      <c r="F199" s="330">
        <v>1</v>
      </c>
      <c r="G199" s="331" t="s">
        <v>100</v>
      </c>
      <c r="H199" s="332">
        <v>7.5</v>
      </c>
      <c r="I199" s="330" t="s">
        <v>79</v>
      </c>
      <c r="J199" s="330" t="s">
        <v>266</v>
      </c>
      <c r="K199" s="330" t="s">
        <v>86</v>
      </c>
      <c r="L199" s="619">
        <v>17250000</v>
      </c>
      <c r="M199" s="619">
        <v>17250000</v>
      </c>
      <c r="N199" s="330" t="s">
        <v>67</v>
      </c>
      <c r="O199" s="330" t="s">
        <v>50</v>
      </c>
      <c r="P199" s="15" t="s">
        <v>90</v>
      </c>
      <c r="Q199" s="469"/>
    </row>
    <row r="200" spans="1:145" ht="0" hidden="1" customHeight="1" x14ac:dyDescent="0.25">
      <c r="B200" s="394" t="s">
        <v>279</v>
      </c>
      <c r="C200" s="330">
        <v>80101706</v>
      </c>
      <c r="D200" s="16" t="s">
        <v>285</v>
      </c>
      <c r="E200" s="330" t="s">
        <v>89</v>
      </c>
      <c r="F200" s="330">
        <v>1</v>
      </c>
      <c r="G200" s="331" t="s">
        <v>102</v>
      </c>
      <c r="H200" s="153">
        <v>8</v>
      </c>
      <c r="I200" s="330" t="s">
        <v>79</v>
      </c>
      <c r="J200" s="330" t="s">
        <v>266</v>
      </c>
      <c r="K200" s="330" t="s">
        <v>86</v>
      </c>
      <c r="L200" s="619">
        <v>80000000</v>
      </c>
      <c r="M200" s="619">
        <v>80000000</v>
      </c>
      <c r="N200" s="330" t="s">
        <v>67</v>
      </c>
      <c r="O200" s="330" t="s">
        <v>50</v>
      </c>
      <c r="P200" s="15" t="s">
        <v>90</v>
      </c>
      <c r="Q200" s="469"/>
    </row>
    <row r="201" spans="1:145" ht="0" hidden="1" customHeight="1" x14ac:dyDescent="0.25">
      <c r="B201" s="394" t="s">
        <v>279</v>
      </c>
      <c r="C201" s="330">
        <v>80101706</v>
      </c>
      <c r="D201" s="16" t="s">
        <v>286</v>
      </c>
      <c r="E201" s="330" t="s">
        <v>89</v>
      </c>
      <c r="F201" s="330">
        <v>1</v>
      </c>
      <c r="G201" s="331" t="s">
        <v>100</v>
      </c>
      <c r="H201" s="153">
        <v>7</v>
      </c>
      <c r="I201" s="330" t="s">
        <v>79</v>
      </c>
      <c r="J201" s="330" t="s">
        <v>266</v>
      </c>
      <c r="K201" s="330" t="s">
        <v>86</v>
      </c>
      <c r="L201" s="619">
        <v>22711500</v>
      </c>
      <c r="M201" s="619">
        <v>22711500</v>
      </c>
      <c r="N201" s="330" t="s">
        <v>67</v>
      </c>
      <c r="O201" s="330" t="s">
        <v>50</v>
      </c>
      <c r="P201" s="15" t="s">
        <v>90</v>
      </c>
      <c r="Q201" s="469"/>
    </row>
    <row r="202" spans="1:145" ht="0" hidden="1" customHeight="1" x14ac:dyDescent="0.25">
      <c r="B202" s="394" t="s">
        <v>279</v>
      </c>
      <c r="C202" s="330">
        <v>80101706</v>
      </c>
      <c r="D202" s="16" t="s">
        <v>267</v>
      </c>
      <c r="E202" s="330" t="s">
        <v>89</v>
      </c>
      <c r="F202" s="330">
        <v>1</v>
      </c>
      <c r="G202" s="331" t="s">
        <v>100</v>
      </c>
      <c r="H202" s="153">
        <v>7</v>
      </c>
      <c r="I202" s="330" t="s">
        <v>79</v>
      </c>
      <c r="J202" s="330" t="s">
        <v>265</v>
      </c>
      <c r="K202" s="330" t="s">
        <v>86</v>
      </c>
      <c r="L202" s="619">
        <v>22711500</v>
      </c>
      <c r="M202" s="619">
        <v>22711500</v>
      </c>
      <c r="N202" s="330" t="s">
        <v>67</v>
      </c>
      <c r="O202" s="330" t="s">
        <v>50</v>
      </c>
      <c r="P202" s="15" t="s">
        <v>90</v>
      </c>
      <c r="Q202" s="469"/>
    </row>
    <row r="203" spans="1:145" ht="0" hidden="1" customHeight="1" x14ac:dyDescent="0.25">
      <c r="B203" s="394" t="s">
        <v>279</v>
      </c>
      <c r="C203" s="330">
        <v>80101706</v>
      </c>
      <c r="D203" s="16" t="s">
        <v>287</v>
      </c>
      <c r="E203" s="330" t="s">
        <v>89</v>
      </c>
      <c r="F203" s="330">
        <v>1</v>
      </c>
      <c r="G203" s="331" t="s">
        <v>100</v>
      </c>
      <c r="H203" s="153">
        <v>7</v>
      </c>
      <c r="I203" s="330" t="s">
        <v>79</v>
      </c>
      <c r="J203" s="330" t="s">
        <v>265</v>
      </c>
      <c r="K203" s="330" t="s">
        <v>86</v>
      </c>
      <c r="L203" s="619">
        <v>31605000</v>
      </c>
      <c r="M203" s="619">
        <v>31605000</v>
      </c>
      <c r="N203" s="330" t="s">
        <v>67</v>
      </c>
      <c r="O203" s="330" t="s">
        <v>50</v>
      </c>
      <c r="P203" s="15" t="s">
        <v>90</v>
      </c>
      <c r="Q203" s="469"/>
    </row>
    <row r="204" spans="1:145" ht="0" hidden="1" customHeight="1" x14ac:dyDescent="0.25">
      <c r="B204" s="394" t="s">
        <v>279</v>
      </c>
      <c r="C204" s="330">
        <v>80101706</v>
      </c>
      <c r="D204" s="16" t="s">
        <v>288</v>
      </c>
      <c r="E204" s="330" t="s">
        <v>89</v>
      </c>
      <c r="F204" s="330">
        <v>1</v>
      </c>
      <c r="G204" s="331" t="s">
        <v>100</v>
      </c>
      <c r="H204" s="153">
        <v>7</v>
      </c>
      <c r="I204" s="330" t="s">
        <v>79</v>
      </c>
      <c r="J204" s="330" t="s">
        <v>91</v>
      </c>
      <c r="K204" s="330" t="s">
        <v>86</v>
      </c>
      <c r="L204" s="619">
        <v>37852500</v>
      </c>
      <c r="M204" s="619">
        <v>37852500</v>
      </c>
      <c r="N204" s="330" t="s">
        <v>67</v>
      </c>
      <c r="O204" s="330" t="s">
        <v>50</v>
      </c>
      <c r="P204" s="15" t="s">
        <v>90</v>
      </c>
      <c r="Q204" s="469"/>
    </row>
  </sheetData>
  <autoFilter ref="A19:XFD193"/>
  <mergeCells count="32790">
    <mergeCell ref="AI28:AI29"/>
    <mergeCell ref="AJ28:AJ29"/>
    <mergeCell ref="AK28:AK29"/>
    <mergeCell ref="AL28:AL29"/>
    <mergeCell ref="A41:A45"/>
    <mergeCell ref="D41:D45"/>
    <mergeCell ref="C17:D17"/>
    <mergeCell ref="AM25:AM26"/>
    <mergeCell ref="AA28:AA29"/>
    <mergeCell ref="AB28:AB29"/>
    <mergeCell ref="AC28:AC29"/>
    <mergeCell ref="AD28:AD29"/>
    <mergeCell ref="AE28:AE29"/>
    <mergeCell ref="AF28:AF29"/>
    <mergeCell ref="AG28:AG29"/>
    <mergeCell ref="AH28:AH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O108:O109"/>
    <mergeCell ref="P108:P109"/>
    <mergeCell ref="R108:R109"/>
    <mergeCell ref="S108:S109"/>
    <mergeCell ref="A136:A137"/>
    <mergeCell ref="D136:D137"/>
    <mergeCell ref="N136:N137"/>
    <mergeCell ref="O136:O137"/>
    <mergeCell ref="P136:P137"/>
    <mergeCell ref="R136:R137"/>
    <mergeCell ref="A108:A109"/>
    <mergeCell ref="D108:D109"/>
    <mergeCell ref="F108:F109"/>
    <mergeCell ref="G108:G109"/>
    <mergeCell ref="H108:H109"/>
    <mergeCell ref="N108:N109"/>
    <mergeCell ref="AB74:AB75"/>
    <mergeCell ref="AC74:AC75"/>
    <mergeCell ref="AD74:AD75"/>
    <mergeCell ref="AE74:AE75"/>
    <mergeCell ref="AF74:AF75"/>
    <mergeCell ref="AG74:AG75"/>
    <mergeCell ref="A53:A54"/>
    <mergeCell ref="C53:C54"/>
    <mergeCell ref="D53:D54"/>
    <mergeCell ref="A55:A56"/>
    <mergeCell ref="C55:C56"/>
    <mergeCell ref="D55:D56"/>
    <mergeCell ref="AZ47:AZ48"/>
    <mergeCell ref="BA47:BA48"/>
    <mergeCell ref="A49:A50"/>
    <mergeCell ref="C49:C50"/>
    <mergeCell ref="D49:D50"/>
    <mergeCell ref="A51:A52"/>
    <mergeCell ref="C51:C52"/>
    <mergeCell ref="D51:D52"/>
    <mergeCell ref="AT47:AT48"/>
    <mergeCell ref="AU47:AU48"/>
    <mergeCell ref="AV47:AV48"/>
    <mergeCell ref="AW47:AW48"/>
    <mergeCell ref="AX47:AX48"/>
    <mergeCell ref="AY47:AY48"/>
    <mergeCell ref="AN47:AN48"/>
    <mergeCell ref="AO47:AO48"/>
    <mergeCell ref="AP47:AP48"/>
    <mergeCell ref="AQ47:AQ48"/>
    <mergeCell ref="AR47:AR48"/>
    <mergeCell ref="AS47:AS48"/>
    <mergeCell ref="R47:R48"/>
    <mergeCell ref="S47:S48"/>
    <mergeCell ref="AJ47:AJ48"/>
    <mergeCell ref="AK47:AK48"/>
    <mergeCell ref="AL47:AL48"/>
    <mergeCell ref="AM47:AM48"/>
    <mergeCell ref="BV136:BV137"/>
    <mergeCell ref="BW136:BW137"/>
    <mergeCell ref="BX136:BX137"/>
    <mergeCell ref="BY136:BY137"/>
    <mergeCell ref="BZ136:BZ137"/>
    <mergeCell ref="CA136:CA137"/>
    <mergeCell ref="BP136:BP137"/>
    <mergeCell ref="BQ136:BQ137"/>
    <mergeCell ref="BR136:BR137"/>
    <mergeCell ref="BS136:BS137"/>
    <mergeCell ref="BT136:BT137"/>
    <mergeCell ref="BU136:BU137"/>
    <mergeCell ref="BJ136:BJ137"/>
    <mergeCell ref="BK136:BK137"/>
    <mergeCell ref="BL136:BL137"/>
    <mergeCell ref="BM136:BM137"/>
    <mergeCell ref="BN136:BN137"/>
    <mergeCell ref="BO136:BO137"/>
    <mergeCell ref="BD136:BD137"/>
    <mergeCell ref="BE136:BE137"/>
    <mergeCell ref="BF136:BF137"/>
    <mergeCell ref="BG136:BG137"/>
    <mergeCell ref="BH136:BH137"/>
    <mergeCell ref="BI136:BI137"/>
    <mergeCell ref="AI136:AI137"/>
    <mergeCell ref="AJ136:AJ137"/>
    <mergeCell ref="AK136:AK137"/>
    <mergeCell ref="AL136:AL137"/>
    <mergeCell ref="BB136:BB137"/>
    <mergeCell ref="BC136:BC137"/>
    <mergeCell ref="S136:S137"/>
    <mergeCell ref="T136:T137"/>
    <mergeCell ref="U136:U137"/>
    <mergeCell ref="V136:V137"/>
    <mergeCell ref="AA136:AA137"/>
    <mergeCell ref="AH136:AH137"/>
    <mergeCell ref="DF136:DF137"/>
    <mergeCell ref="DG136:DG137"/>
    <mergeCell ref="DH136:DH137"/>
    <mergeCell ref="DI136:DI137"/>
    <mergeCell ref="DJ136:DJ137"/>
    <mergeCell ref="DK136:DK137"/>
    <mergeCell ref="CZ136:CZ137"/>
    <mergeCell ref="DA136:DA137"/>
    <mergeCell ref="DB136:DB137"/>
    <mergeCell ref="DC136:DC137"/>
    <mergeCell ref="DD136:DD137"/>
    <mergeCell ref="DE136:DE137"/>
    <mergeCell ref="CT136:CT137"/>
    <mergeCell ref="CU136:CU137"/>
    <mergeCell ref="CV136:CV137"/>
    <mergeCell ref="CW136:CW137"/>
    <mergeCell ref="CX136:CX137"/>
    <mergeCell ref="CY136:CY137"/>
    <mergeCell ref="CN136:CN137"/>
    <mergeCell ref="CO136:CO137"/>
    <mergeCell ref="CP136:CP137"/>
    <mergeCell ref="CQ136:CQ137"/>
    <mergeCell ref="CR136:CR137"/>
    <mergeCell ref="CS136:CS137"/>
    <mergeCell ref="CH136:CH137"/>
    <mergeCell ref="CI136:CI137"/>
    <mergeCell ref="CJ136:CJ137"/>
    <mergeCell ref="CK136:CK137"/>
    <mergeCell ref="CL136:CL137"/>
    <mergeCell ref="CM136:CM137"/>
    <mergeCell ref="CB136:CB137"/>
    <mergeCell ref="CC136:CC137"/>
    <mergeCell ref="CD136:CD137"/>
    <mergeCell ref="CE136:CE137"/>
    <mergeCell ref="CF136:CF137"/>
    <mergeCell ref="CG136:CG137"/>
    <mergeCell ref="EP136:EP137"/>
    <mergeCell ref="EQ136:EQ137"/>
    <mergeCell ref="ER136:ER137"/>
    <mergeCell ref="ES136:ES137"/>
    <mergeCell ref="ET136:ET137"/>
    <mergeCell ref="EU136:EU137"/>
    <mergeCell ref="EJ136:EJ137"/>
    <mergeCell ref="EK136:EK137"/>
    <mergeCell ref="EL136:EL137"/>
    <mergeCell ref="EM136:EM137"/>
    <mergeCell ref="EN136:EN137"/>
    <mergeCell ref="EO136:EO137"/>
    <mergeCell ref="ED136:ED137"/>
    <mergeCell ref="EE136:EE137"/>
    <mergeCell ref="EF136:EF137"/>
    <mergeCell ref="EG136:EG137"/>
    <mergeCell ref="EH136:EH137"/>
    <mergeCell ref="EI136:EI137"/>
    <mergeCell ref="DX136:DX137"/>
    <mergeCell ref="DY136:DY137"/>
    <mergeCell ref="DZ136:DZ137"/>
    <mergeCell ref="EA136:EA137"/>
    <mergeCell ref="EB136:EB137"/>
    <mergeCell ref="EC136:EC137"/>
    <mergeCell ref="DR136:DR137"/>
    <mergeCell ref="DS136:DS137"/>
    <mergeCell ref="DT136:DT137"/>
    <mergeCell ref="DU136:DU137"/>
    <mergeCell ref="DV136:DV137"/>
    <mergeCell ref="DW136:DW137"/>
    <mergeCell ref="DL136:DL137"/>
    <mergeCell ref="DM136:DM137"/>
    <mergeCell ref="DN136:DN137"/>
    <mergeCell ref="DO136:DO137"/>
    <mergeCell ref="DP136:DP137"/>
    <mergeCell ref="DQ136:DQ137"/>
    <mergeCell ref="FZ136:FZ137"/>
    <mergeCell ref="GA136:GA137"/>
    <mergeCell ref="GB136:GB137"/>
    <mergeCell ref="GC136:GC137"/>
    <mergeCell ref="GD136:GD137"/>
    <mergeCell ref="GE136:GE137"/>
    <mergeCell ref="FT136:FT137"/>
    <mergeCell ref="FU136:FU137"/>
    <mergeCell ref="FV136:FV137"/>
    <mergeCell ref="FW136:FW137"/>
    <mergeCell ref="FX136:FX137"/>
    <mergeCell ref="FY136:FY137"/>
    <mergeCell ref="FN136:FN137"/>
    <mergeCell ref="FO136:FO137"/>
    <mergeCell ref="FP136:FP137"/>
    <mergeCell ref="FQ136:FQ137"/>
    <mergeCell ref="FR136:FR137"/>
    <mergeCell ref="FS136:FS137"/>
    <mergeCell ref="FH136:FH137"/>
    <mergeCell ref="FI136:FI137"/>
    <mergeCell ref="FJ136:FJ137"/>
    <mergeCell ref="FK136:FK137"/>
    <mergeCell ref="FL136:FL137"/>
    <mergeCell ref="FM136:FM137"/>
    <mergeCell ref="FB136:FB137"/>
    <mergeCell ref="FC136:FC137"/>
    <mergeCell ref="FD136:FD137"/>
    <mergeCell ref="FE136:FE137"/>
    <mergeCell ref="FF136:FF137"/>
    <mergeCell ref="FG136:FG137"/>
    <mergeCell ref="EV136:EV137"/>
    <mergeCell ref="EW136:EW137"/>
    <mergeCell ref="EX136:EX137"/>
    <mergeCell ref="EY136:EY137"/>
    <mergeCell ref="EZ136:EZ137"/>
    <mergeCell ref="FA136:FA137"/>
    <mergeCell ref="HJ136:HJ137"/>
    <mergeCell ref="HK136:HK137"/>
    <mergeCell ref="HL136:HL137"/>
    <mergeCell ref="HM136:HM137"/>
    <mergeCell ref="HN136:HN137"/>
    <mergeCell ref="HO136:HO137"/>
    <mergeCell ref="HD136:HD137"/>
    <mergeCell ref="HE136:HE137"/>
    <mergeCell ref="HF136:HF137"/>
    <mergeCell ref="HG136:HG137"/>
    <mergeCell ref="HH136:HH137"/>
    <mergeCell ref="HI136:HI137"/>
    <mergeCell ref="GX136:GX137"/>
    <mergeCell ref="GY136:GY137"/>
    <mergeCell ref="GZ136:GZ137"/>
    <mergeCell ref="HA136:HA137"/>
    <mergeCell ref="HB136:HB137"/>
    <mergeCell ref="HC136:HC137"/>
    <mergeCell ref="GR136:GR137"/>
    <mergeCell ref="GS136:GS137"/>
    <mergeCell ref="GT136:GT137"/>
    <mergeCell ref="GU136:GU137"/>
    <mergeCell ref="GV136:GV137"/>
    <mergeCell ref="GW136:GW137"/>
    <mergeCell ref="GL136:GL137"/>
    <mergeCell ref="GM136:GM137"/>
    <mergeCell ref="GN136:GN137"/>
    <mergeCell ref="GO136:GO137"/>
    <mergeCell ref="GP136:GP137"/>
    <mergeCell ref="GQ136:GQ137"/>
    <mergeCell ref="GF136:GF137"/>
    <mergeCell ref="GG136:GG137"/>
    <mergeCell ref="GH136:GH137"/>
    <mergeCell ref="GI136:GI137"/>
    <mergeCell ref="GJ136:GJ137"/>
    <mergeCell ref="GK136:GK137"/>
    <mergeCell ref="IT136:IT137"/>
    <mergeCell ref="IU136:IU137"/>
    <mergeCell ref="IV136:IV137"/>
    <mergeCell ref="IW136:IW137"/>
    <mergeCell ref="IX136:IX137"/>
    <mergeCell ref="IY136:IY137"/>
    <mergeCell ref="IN136:IN137"/>
    <mergeCell ref="IO136:IO137"/>
    <mergeCell ref="IP136:IP137"/>
    <mergeCell ref="IQ136:IQ137"/>
    <mergeCell ref="IR136:IR137"/>
    <mergeCell ref="IS136:IS137"/>
    <mergeCell ref="IH136:IH137"/>
    <mergeCell ref="II136:II137"/>
    <mergeCell ref="IJ136:IJ137"/>
    <mergeCell ref="IK136:IK137"/>
    <mergeCell ref="IL136:IL137"/>
    <mergeCell ref="IM136:IM137"/>
    <mergeCell ref="IB136:IB137"/>
    <mergeCell ref="IC136:IC137"/>
    <mergeCell ref="ID136:ID137"/>
    <mergeCell ref="IE136:IE137"/>
    <mergeCell ref="IF136:IF137"/>
    <mergeCell ref="IG136:IG137"/>
    <mergeCell ref="HV136:HV137"/>
    <mergeCell ref="HW136:HW137"/>
    <mergeCell ref="HX136:HX137"/>
    <mergeCell ref="HY136:HY137"/>
    <mergeCell ref="HZ136:HZ137"/>
    <mergeCell ref="IA136:IA137"/>
    <mergeCell ref="HP136:HP137"/>
    <mergeCell ref="HQ136:HQ137"/>
    <mergeCell ref="HR136:HR137"/>
    <mergeCell ref="HS136:HS137"/>
    <mergeCell ref="HT136:HT137"/>
    <mergeCell ref="HU136:HU137"/>
    <mergeCell ref="KD136:KD137"/>
    <mergeCell ref="KE136:KE137"/>
    <mergeCell ref="KF136:KF137"/>
    <mergeCell ref="KG136:KG137"/>
    <mergeCell ref="KH136:KH137"/>
    <mergeCell ref="KI136:KI137"/>
    <mergeCell ref="JX136:JX137"/>
    <mergeCell ref="JY136:JY137"/>
    <mergeCell ref="JZ136:JZ137"/>
    <mergeCell ref="KA136:KA137"/>
    <mergeCell ref="KB136:KB137"/>
    <mergeCell ref="KC136:KC137"/>
    <mergeCell ref="JR136:JR137"/>
    <mergeCell ref="JS136:JS137"/>
    <mergeCell ref="JT136:JT137"/>
    <mergeCell ref="JU136:JU137"/>
    <mergeCell ref="JV136:JV137"/>
    <mergeCell ref="JW136:JW137"/>
    <mergeCell ref="JL136:JL137"/>
    <mergeCell ref="JM136:JM137"/>
    <mergeCell ref="JN136:JN137"/>
    <mergeCell ref="JO136:JO137"/>
    <mergeCell ref="JP136:JP137"/>
    <mergeCell ref="JQ136:JQ137"/>
    <mergeCell ref="JF136:JF137"/>
    <mergeCell ref="JG136:JG137"/>
    <mergeCell ref="JH136:JH137"/>
    <mergeCell ref="JI136:JI137"/>
    <mergeCell ref="JJ136:JJ137"/>
    <mergeCell ref="JK136:JK137"/>
    <mergeCell ref="IZ136:IZ137"/>
    <mergeCell ref="JA136:JA137"/>
    <mergeCell ref="JB136:JB137"/>
    <mergeCell ref="JC136:JC137"/>
    <mergeCell ref="JD136:JD137"/>
    <mergeCell ref="JE136:JE137"/>
    <mergeCell ref="LN136:LN137"/>
    <mergeCell ref="LO136:LO137"/>
    <mergeCell ref="LP136:LP137"/>
    <mergeCell ref="LQ136:LQ137"/>
    <mergeCell ref="LR136:LR137"/>
    <mergeCell ref="LS136:LS137"/>
    <mergeCell ref="LH136:LH137"/>
    <mergeCell ref="LI136:LI137"/>
    <mergeCell ref="LJ136:LJ137"/>
    <mergeCell ref="LK136:LK137"/>
    <mergeCell ref="LL136:LL137"/>
    <mergeCell ref="LM136:LM137"/>
    <mergeCell ref="LB136:LB137"/>
    <mergeCell ref="LC136:LC137"/>
    <mergeCell ref="LD136:LD137"/>
    <mergeCell ref="LE136:LE137"/>
    <mergeCell ref="LF136:LF137"/>
    <mergeCell ref="LG136:LG137"/>
    <mergeCell ref="KV136:KV137"/>
    <mergeCell ref="KW136:KW137"/>
    <mergeCell ref="KX136:KX137"/>
    <mergeCell ref="KY136:KY137"/>
    <mergeCell ref="KZ136:KZ137"/>
    <mergeCell ref="LA136:LA137"/>
    <mergeCell ref="KP136:KP137"/>
    <mergeCell ref="KQ136:KQ137"/>
    <mergeCell ref="KR136:KR137"/>
    <mergeCell ref="KS136:KS137"/>
    <mergeCell ref="KT136:KT137"/>
    <mergeCell ref="KU136:KU137"/>
    <mergeCell ref="KJ136:KJ137"/>
    <mergeCell ref="KK136:KK137"/>
    <mergeCell ref="KL136:KL137"/>
    <mergeCell ref="KM136:KM137"/>
    <mergeCell ref="KN136:KN137"/>
    <mergeCell ref="KO136:KO137"/>
    <mergeCell ref="MX136:MX137"/>
    <mergeCell ref="MY136:MY137"/>
    <mergeCell ref="MZ136:MZ137"/>
    <mergeCell ref="NA136:NA137"/>
    <mergeCell ref="NB136:NB137"/>
    <mergeCell ref="NC136:NC137"/>
    <mergeCell ref="MR136:MR137"/>
    <mergeCell ref="MS136:MS137"/>
    <mergeCell ref="MT136:MT137"/>
    <mergeCell ref="MU136:MU137"/>
    <mergeCell ref="MV136:MV137"/>
    <mergeCell ref="MW136:MW137"/>
    <mergeCell ref="ML136:ML137"/>
    <mergeCell ref="MM136:MM137"/>
    <mergeCell ref="MN136:MN137"/>
    <mergeCell ref="MO136:MO137"/>
    <mergeCell ref="MP136:MP137"/>
    <mergeCell ref="MQ136:MQ137"/>
    <mergeCell ref="MF136:MF137"/>
    <mergeCell ref="MG136:MG137"/>
    <mergeCell ref="MH136:MH137"/>
    <mergeCell ref="MI136:MI137"/>
    <mergeCell ref="MJ136:MJ137"/>
    <mergeCell ref="MK136:MK137"/>
    <mergeCell ref="LZ136:LZ137"/>
    <mergeCell ref="MA136:MA137"/>
    <mergeCell ref="MB136:MB137"/>
    <mergeCell ref="MC136:MC137"/>
    <mergeCell ref="MD136:MD137"/>
    <mergeCell ref="ME136:ME137"/>
    <mergeCell ref="LT136:LT137"/>
    <mergeCell ref="LU136:LU137"/>
    <mergeCell ref="LV136:LV137"/>
    <mergeCell ref="LW136:LW137"/>
    <mergeCell ref="LX136:LX137"/>
    <mergeCell ref="LY136:LY137"/>
    <mergeCell ref="OH136:OH137"/>
    <mergeCell ref="OI136:OI137"/>
    <mergeCell ref="OJ136:OJ137"/>
    <mergeCell ref="OK136:OK137"/>
    <mergeCell ref="OL136:OL137"/>
    <mergeCell ref="OM136:OM137"/>
    <mergeCell ref="OB136:OB137"/>
    <mergeCell ref="OC136:OC137"/>
    <mergeCell ref="OD136:OD137"/>
    <mergeCell ref="OE136:OE137"/>
    <mergeCell ref="OF136:OF137"/>
    <mergeCell ref="OG136:OG137"/>
    <mergeCell ref="NV136:NV137"/>
    <mergeCell ref="NW136:NW137"/>
    <mergeCell ref="NX136:NX137"/>
    <mergeCell ref="NY136:NY137"/>
    <mergeCell ref="NZ136:NZ137"/>
    <mergeCell ref="OA136:OA137"/>
    <mergeCell ref="NP136:NP137"/>
    <mergeCell ref="NQ136:NQ137"/>
    <mergeCell ref="NR136:NR137"/>
    <mergeCell ref="NS136:NS137"/>
    <mergeCell ref="NT136:NT137"/>
    <mergeCell ref="NU136:NU137"/>
    <mergeCell ref="NJ136:NJ137"/>
    <mergeCell ref="NK136:NK137"/>
    <mergeCell ref="NL136:NL137"/>
    <mergeCell ref="NM136:NM137"/>
    <mergeCell ref="NN136:NN137"/>
    <mergeCell ref="NO136:NO137"/>
    <mergeCell ref="ND136:ND137"/>
    <mergeCell ref="NE136:NE137"/>
    <mergeCell ref="NF136:NF137"/>
    <mergeCell ref="NG136:NG137"/>
    <mergeCell ref="NH136:NH137"/>
    <mergeCell ref="NI136:NI137"/>
    <mergeCell ref="PR136:PR137"/>
    <mergeCell ref="PS136:PS137"/>
    <mergeCell ref="PT136:PT137"/>
    <mergeCell ref="PU136:PU137"/>
    <mergeCell ref="PV136:PV137"/>
    <mergeCell ref="PW136:PW137"/>
    <mergeCell ref="PL136:PL137"/>
    <mergeCell ref="PM136:PM137"/>
    <mergeCell ref="PN136:PN137"/>
    <mergeCell ref="PO136:PO137"/>
    <mergeCell ref="PP136:PP137"/>
    <mergeCell ref="PQ136:PQ137"/>
    <mergeCell ref="PF136:PF137"/>
    <mergeCell ref="PG136:PG137"/>
    <mergeCell ref="PH136:PH137"/>
    <mergeCell ref="PI136:PI137"/>
    <mergeCell ref="PJ136:PJ137"/>
    <mergeCell ref="PK136:PK137"/>
    <mergeCell ref="OZ136:OZ137"/>
    <mergeCell ref="PA136:PA137"/>
    <mergeCell ref="PB136:PB137"/>
    <mergeCell ref="PC136:PC137"/>
    <mergeCell ref="PD136:PD137"/>
    <mergeCell ref="PE136:PE137"/>
    <mergeCell ref="OT136:OT137"/>
    <mergeCell ref="OU136:OU137"/>
    <mergeCell ref="OV136:OV137"/>
    <mergeCell ref="OW136:OW137"/>
    <mergeCell ref="OX136:OX137"/>
    <mergeCell ref="OY136:OY137"/>
    <mergeCell ref="ON136:ON137"/>
    <mergeCell ref="OO136:OO137"/>
    <mergeCell ref="OP136:OP137"/>
    <mergeCell ref="OQ136:OQ137"/>
    <mergeCell ref="OR136:OR137"/>
    <mergeCell ref="OS136:OS137"/>
    <mergeCell ref="RB136:RB137"/>
    <mergeCell ref="RC136:RC137"/>
    <mergeCell ref="RD136:RD137"/>
    <mergeCell ref="RE136:RE137"/>
    <mergeCell ref="RF136:RF137"/>
    <mergeCell ref="RG136:RG137"/>
    <mergeCell ref="QV136:QV137"/>
    <mergeCell ref="QW136:QW137"/>
    <mergeCell ref="QX136:QX137"/>
    <mergeCell ref="QY136:QY137"/>
    <mergeCell ref="QZ136:QZ137"/>
    <mergeCell ref="RA136:RA137"/>
    <mergeCell ref="QP136:QP137"/>
    <mergeCell ref="QQ136:QQ137"/>
    <mergeCell ref="QR136:QR137"/>
    <mergeCell ref="QS136:QS137"/>
    <mergeCell ref="QT136:QT137"/>
    <mergeCell ref="QU136:QU137"/>
    <mergeCell ref="QJ136:QJ137"/>
    <mergeCell ref="QK136:QK137"/>
    <mergeCell ref="QL136:QL137"/>
    <mergeCell ref="QM136:QM137"/>
    <mergeCell ref="QN136:QN137"/>
    <mergeCell ref="QO136:QO137"/>
    <mergeCell ref="QD136:QD137"/>
    <mergeCell ref="QE136:QE137"/>
    <mergeCell ref="QF136:QF137"/>
    <mergeCell ref="QG136:QG137"/>
    <mergeCell ref="QH136:QH137"/>
    <mergeCell ref="QI136:QI137"/>
    <mergeCell ref="PX136:PX137"/>
    <mergeCell ref="PY136:PY137"/>
    <mergeCell ref="PZ136:PZ137"/>
    <mergeCell ref="QA136:QA137"/>
    <mergeCell ref="QB136:QB137"/>
    <mergeCell ref="QC136:QC137"/>
    <mergeCell ref="SL136:SL137"/>
    <mergeCell ref="SM136:SM137"/>
    <mergeCell ref="SN136:SN137"/>
    <mergeCell ref="SO136:SO137"/>
    <mergeCell ref="SP136:SP137"/>
    <mergeCell ref="SQ136:SQ137"/>
    <mergeCell ref="SF136:SF137"/>
    <mergeCell ref="SG136:SG137"/>
    <mergeCell ref="SH136:SH137"/>
    <mergeCell ref="SI136:SI137"/>
    <mergeCell ref="SJ136:SJ137"/>
    <mergeCell ref="SK136:SK137"/>
    <mergeCell ref="RZ136:RZ137"/>
    <mergeCell ref="SA136:SA137"/>
    <mergeCell ref="SB136:SB137"/>
    <mergeCell ref="SC136:SC137"/>
    <mergeCell ref="SD136:SD137"/>
    <mergeCell ref="SE136:SE137"/>
    <mergeCell ref="RT136:RT137"/>
    <mergeCell ref="RU136:RU137"/>
    <mergeCell ref="RV136:RV137"/>
    <mergeCell ref="RW136:RW137"/>
    <mergeCell ref="RX136:RX137"/>
    <mergeCell ref="RY136:RY137"/>
    <mergeCell ref="RN136:RN137"/>
    <mergeCell ref="RO136:RO137"/>
    <mergeCell ref="RP136:RP137"/>
    <mergeCell ref="RQ136:RQ137"/>
    <mergeCell ref="RR136:RR137"/>
    <mergeCell ref="RS136:RS137"/>
    <mergeCell ref="RH136:RH137"/>
    <mergeCell ref="RI136:RI137"/>
    <mergeCell ref="RJ136:RJ137"/>
    <mergeCell ref="RK136:RK137"/>
    <mergeCell ref="RL136:RL137"/>
    <mergeCell ref="RM136:RM137"/>
    <mergeCell ref="TV136:TV137"/>
    <mergeCell ref="TW136:TW137"/>
    <mergeCell ref="TX136:TX137"/>
    <mergeCell ref="TY136:TY137"/>
    <mergeCell ref="TZ136:TZ137"/>
    <mergeCell ref="UA136:UA137"/>
    <mergeCell ref="TP136:TP137"/>
    <mergeCell ref="TQ136:TQ137"/>
    <mergeCell ref="TR136:TR137"/>
    <mergeCell ref="TS136:TS137"/>
    <mergeCell ref="TT136:TT137"/>
    <mergeCell ref="TU136:TU137"/>
    <mergeCell ref="TJ136:TJ137"/>
    <mergeCell ref="TK136:TK137"/>
    <mergeCell ref="TL136:TL137"/>
    <mergeCell ref="TM136:TM137"/>
    <mergeCell ref="TN136:TN137"/>
    <mergeCell ref="TO136:TO137"/>
    <mergeCell ref="TD136:TD137"/>
    <mergeCell ref="TE136:TE137"/>
    <mergeCell ref="TF136:TF137"/>
    <mergeCell ref="TG136:TG137"/>
    <mergeCell ref="TH136:TH137"/>
    <mergeCell ref="TI136:TI137"/>
    <mergeCell ref="SX136:SX137"/>
    <mergeCell ref="SY136:SY137"/>
    <mergeCell ref="SZ136:SZ137"/>
    <mergeCell ref="TA136:TA137"/>
    <mergeCell ref="TB136:TB137"/>
    <mergeCell ref="TC136:TC137"/>
    <mergeCell ref="SR136:SR137"/>
    <mergeCell ref="SS136:SS137"/>
    <mergeCell ref="ST136:ST137"/>
    <mergeCell ref="SU136:SU137"/>
    <mergeCell ref="SV136:SV137"/>
    <mergeCell ref="SW136:SW137"/>
    <mergeCell ref="VF136:VF137"/>
    <mergeCell ref="VG136:VG137"/>
    <mergeCell ref="VH136:VH137"/>
    <mergeCell ref="VI136:VI137"/>
    <mergeCell ref="VJ136:VJ137"/>
    <mergeCell ref="VK136:VK137"/>
    <mergeCell ref="UZ136:UZ137"/>
    <mergeCell ref="VA136:VA137"/>
    <mergeCell ref="VB136:VB137"/>
    <mergeCell ref="VC136:VC137"/>
    <mergeCell ref="VD136:VD137"/>
    <mergeCell ref="VE136:VE137"/>
    <mergeCell ref="UT136:UT137"/>
    <mergeCell ref="UU136:UU137"/>
    <mergeCell ref="UV136:UV137"/>
    <mergeCell ref="UW136:UW137"/>
    <mergeCell ref="UX136:UX137"/>
    <mergeCell ref="UY136:UY137"/>
    <mergeCell ref="UN136:UN137"/>
    <mergeCell ref="UO136:UO137"/>
    <mergeCell ref="UP136:UP137"/>
    <mergeCell ref="UQ136:UQ137"/>
    <mergeCell ref="UR136:UR137"/>
    <mergeCell ref="US136:US137"/>
    <mergeCell ref="UH136:UH137"/>
    <mergeCell ref="UI136:UI137"/>
    <mergeCell ref="UJ136:UJ137"/>
    <mergeCell ref="UK136:UK137"/>
    <mergeCell ref="UL136:UL137"/>
    <mergeCell ref="UM136:UM137"/>
    <mergeCell ref="UB136:UB137"/>
    <mergeCell ref="UC136:UC137"/>
    <mergeCell ref="UD136:UD137"/>
    <mergeCell ref="UE136:UE137"/>
    <mergeCell ref="UF136:UF137"/>
    <mergeCell ref="UG136:UG137"/>
    <mergeCell ref="WP136:WP137"/>
    <mergeCell ref="WQ136:WQ137"/>
    <mergeCell ref="WR136:WR137"/>
    <mergeCell ref="WS136:WS137"/>
    <mergeCell ref="WT136:WT137"/>
    <mergeCell ref="WU136:WU137"/>
    <mergeCell ref="WJ136:WJ137"/>
    <mergeCell ref="WK136:WK137"/>
    <mergeCell ref="WL136:WL137"/>
    <mergeCell ref="WM136:WM137"/>
    <mergeCell ref="WN136:WN137"/>
    <mergeCell ref="WO136:WO137"/>
    <mergeCell ref="WD136:WD137"/>
    <mergeCell ref="WE136:WE137"/>
    <mergeCell ref="WF136:WF137"/>
    <mergeCell ref="WG136:WG137"/>
    <mergeCell ref="WH136:WH137"/>
    <mergeCell ref="WI136:WI137"/>
    <mergeCell ref="VX136:VX137"/>
    <mergeCell ref="VY136:VY137"/>
    <mergeCell ref="VZ136:VZ137"/>
    <mergeCell ref="WA136:WA137"/>
    <mergeCell ref="WB136:WB137"/>
    <mergeCell ref="WC136:WC137"/>
    <mergeCell ref="VR136:VR137"/>
    <mergeCell ref="VS136:VS137"/>
    <mergeCell ref="VT136:VT137"/>
    <mergeCell ref="VU136:VU137"/>
    <mergeCell ref="VV136:VV137"/>
    <mergeCell ref="VW136:VW137"/>
    <mergeCell ref="VL136:VL137"/>
    <mergeCell ref="VM136:VM137"/>
    <mergeCell ref="VN136:VN137"/>
    <mergeCell ref="VO136:VO137"/>
    <mergeCell ref="VP136:VP137"/>
    <mergeCell ref="VQ136:VQ137"/>
    <mergeCell ref="XZ136:XZ137"/>
    <mergeCell ref="YA136:YA137"/>
    <mergeCell ref="YB136:YB137"/>
    <mergeCell ref="YC136:YC137"/>
    <mergeCell ref="YD136:YD137"/>
    <mergeCell ref="YE136:YE137"/>
    <mergeCell ref="XT136:XT137"/>
    <mergeCell ref="XU136:XU137"/>
    <mergeCell ref="XV136:XV137"/>
    <mergeCell ref="XW136:XW137"/>
    <mergeCell ref="XX136:XX137"/>
    <mergeCell ref="XY136:XY137"/>
    <mergeCell ref="XN136:XN137"/>
    <mergeCell ref="XO136:XO137"/>
    <mergeCell ref="XP136:XP137"/>
    <mergeCell ref="XQ136:XQ137"/>
    <mergeCell ref="XR136:XR137"/>
    <mergeCell ref="XS136:XS137"/>
    <mergeCell ref="XH136:XH137"/>
    <mergeCell ref="XI136:XI137"/>
    <mergeCell ref="XJ136:XJ137"/>
    <mergeCell ref="XK136:XK137"/>
    <mergeCell ref="XL136:XL137"/>
    <mergeCell ref="XM136:XM137"/>
    <mergeCell ref="XB136:XB137"/>
    <mergeCell ref="XC136:XC137"/>
    <mergeCell ref="XD136:XD137"/>
    <mergeCell ref="XE136:XE137"/>
    <mergeCell ref="XF136:XF137"/>
    <mergeCell ref="XG136:XG137"/>
    <mergeCell ref="WV136:WV137"/>
    <mergeCell ref="WW136:WW137"/>
    <mergeCell ref="WX136:WX137"/>
    <mergeCell ref="WY136:WY137"/>
    <mergeCell ref="WZ136:WZ137"/>
    <mergeCell ref="XA136:XA137"/>
    <mergeCell ref="ZJ136:ZJ137"/>
    <mergeCell ref="ZK136:ZK137"/>
    <mergeCell ref="ZL136:ZL137"/>
    <mergeCell ref="ZM136:ZM137"/>
    <mergeCell ref="ZN136:ZN137"/>
    <mergeCell ref="ZO136:ZO137"/>
    <mergeCell ref="ZD136:ZD137"/>
    <mergeCell ref="ZE136:ZE137"/>
    <mergeCell ref="ZF136:ZF137"/>
    <mergeCell ref="ZG136:ZG137"/>
    <mergeCell ref="ZH136:ZH137"/>
    <mergeCell ref="ZI136:ZI137"/>
    <mergeCell ref="YX136:YX137"/>
    <mergeCell ref="YY136:YY137"/>
    <mergeCell ref="YZ136:YZ137"/>
    <mergeCell ref="ZA136:ZA137"/>
    <mergeCell ref="ZB136:ZB137"/>
    <mergeCell ref="ZC136:ZC137"/>
    <mergeCell ref="YR136:YR137"/>
    <mergeCell ref="YS136:YS137"/>
    <mergeCell ref="YT136:YT137"/>
    <mergeCell ref="YU136:YU137"/>
    <mergeCell ref="YV136:YV137"/>
    <mergeCell ref="YW136:YW137"/>
    <mergeCell ref="YL136:YL137"/>
    <mergeCell ref="YM136:YM137"/>
    <mergeCell ref="YN136:YN137"/>
    <mergeCell ref="YO136:YO137"/>
    <mergeCell ref="YP136:YP137"/>
    <mergeCell ref="YQ136:YQ137"/>
    <mergeCell ref="YF136:YF137"/>
    <mergeCell ref="YG136:YG137"/>
    <mergeCell ref="YH136:YH137"/>
    <mergeCell ref="YI136:YI137"/>
    <mergeCell ref="YJ136:YJ137"/>
    <mergeCell ref="YK136:YK137"/>
    <mergeCell ref="AAT136:AAT137"/>
    <mergeCell ref="AAU136:AAU137"/>
    <mergeCell ref="AAV136:AAV137"/>
    <mergeCell ref="AAW136:AAW137"/>
    <mergeCell ref="AAX136:AAX137"/>
    <mergeCell ref="AAY136:AAY137"/>
    <mergeCell ref="AAN136:AAN137"/>
    <mergeCell ref="AAO136:AAO137"/>
    <mergeCell ref="AAP136:AAP137"/>
    <mergeCell ref="AAQ136:AAQ137"/>
    <mergeCell ref="AAR136:AAR137"/>
    <mergeCell ref="AAS136:AAS137"/>
    <mergeCell ref="AAH136:AAH137"/>
    <mergeCell ref="AAI136:AAI137"/>
    <mergeCell ref="AAJ136:AAJ137"/>
    <mergeCell ref="AAK136:AAK137"/>
    <mergeCell ref="AAL136:AAL137"/>
    <mergeCell ref="AAM136:AAM137"/>
    <mergeCell ref="AAB136:AAB137"/>
    <mergeCell ref="AAC136:AAC137"/>
    <mergeCell ref="AAD136:AAD137"/>
    <mergeCell ref="AAE136:AAE137"/>
    <mergeCell ref="AAF136:AAF137"/>
    <mergeCell ref="AAG136:AAG137"/>
    <mergeCell ref="ZV136:ZV137"/>
    <mergeCell ref="ZW136:ZW137"/>
    <mergeCell ref="ZX136:ZX137"/>
    <mergeCell ref="ZY136:ZY137"/>
    <mergeCell ref="ZZ136:ZZ137"/>
    <mergeCell ref="AAA136:AAA137"/>
    <mergeCell ref="ZP136:ZP137"/>
    <mergeCell ref="ZQ136:ZQ137"/>
    <mergeCell ref="ZR136:ZR137"/>
    <mergeCell ref="ZS136:ZS137"/>
    <mergeCell ref="ZT136:ZT137"/>
    <mergeCell ref="ZU136:ZU137"/>
    <mergeCell ref="ACD136:ACD137"/>
    <mergeCell ref="ACE136:ACE137"/>
    <mergeCell ref="ACF136:ACF137"/>
    <mergeCell ref="ACG136:ACG137"/>
    <mergeCell ref="ACH136:ACH137"/>
    <mergeCell ref="ACI136:ACI137"/>
    <mergeCell ref="ABX136:ABX137"/>
    <mergeCell ref="ABY136:ABY137"/>
    <mergeCell ref="ABZ136:ABZ137"/>
    <mergeCell ref="ACA136:ACA137"/>
    <mergeCell ref="ACB136:ACB137"/>
    <mergeCell ref="ACC136:ACC137"/>
    <mergeCell ref="ABR136:ABR137"/>
    <mergeCell ref="ABS136:ABS137"/>
    <mergeCell ref="ABT136:ABT137"/>
    <mergeCell ref="ABU136:ABU137"/>
    <mergeCell ref="ABV136:ABV137"/>
    <mergeCell ref="ABW136:ABW137"/>
    <mergeCell ref="ABL136:ABL137"/>
    <mergeCell ref="ABM136:ABM137"/>
    <mergeCell ref="ABN136:ABN137"/>
    <mergeCell ref="ABO136:ABO137"/>
    <mergeCell ref="ABP136:ABP137"/>
    <mergeCell ref="ABQ136:ABQ137"/>
    <mergeCell ref="ABF136:ABF137"/>
    <mergeCell ref="ABG136:ABG137"/>
    <mergeCell ref="ABH136:ABH137"/>
    <mergeCell ref="ABI136:ABI137"/>
    <mergeCell ref="ABJ136:ABJ137"/>
    <mergeCell ref="ABK136:ABK137"/>
    <mergeCell ref="AAZ136:AAZ137"/>
    <mergeCell ref="ABA136:ABA137"/>
    <mergeCell ref="ABB136:ABB137"/>
    <mergeCell ref="ABC136:ABC137"/>
    <mergeCell ref="ABD136:ABD137"/>
    <mergeCell ref="ABE136:ABE137"/>
    <mergeCell ref="ADN136:ADN137"/>
    <mergeCell ref="ADO136:ADO137"/>
    <mergeCell ref="ADP136:ADP137"/>
    <mergeCell ref="ADQ136:ADQ137"/>
    <mergeCell ref="ADR136:ADR137"/>
    <mergeCell ref="ADS136:ADS137"/>
    <mergeCell ref="ADH136:ADH137"/>
    <mergeCell ref="ADI136:ADI137"/>
    <mergeCell ref="ADJ136:ADJ137"/>
    <mergeCell ref="ADK136:ADK137"/>
    <mergeCell ref="ADL136:ADL137"/>
    <mergeCell ref="ADM136:ADM137"/>
    <mergeCell ref="ADB136:ADB137"/>
    <mergeCell ref="ADC136:ADC137"/>
    <mergeCell ref="ADD136:ADD137"/>
    <mergeCell ref="ADE136:ADE137"/>
    <mergeCell ref="ADF136:ADF137"/>
    <mergeCell ref="ADG136:ADG137"/>
    <mergeCell ref="ACV136:ACV137"/>
    <mergeCell ref="ACW136:ACW137"/>
    <mergeCell ref="ACX136:ACX137"/>
    <mergeCell ref="ACY136:ACY137"/>
    <mergeCell ref="ACZ136:ACZ137"/>
    <mergeCell ref="ADA136:ADA137"/>
    <mergeCell ref="ACP136:ACP137"/>
    <mergeCell ref="ACQ136:ACQ137"/>
    <mergeCell ref="ACR136:ACR137"/>
    <mergeCell ref="ACS136:ACS137"/>
    <mergeCell ref="ACT136:ACT137"/>
    <mergeCell ref="ACU136:ACU137"/>
    <mergeCell ref="ACJ136:ACJ137"/>
    <mergeCell ref="ACK136:ACK137"/>
    <mergeCell ref="ACL136:ACL137"/>
    <mergeCell ref="ACM136:ACM137"/>
    <mergeCell ref="ACN136:ACN137"/>
    <mergeCell ref="ACO136:ACO137"/>
    <mergeCell ref="AEX136:AEX137"/>
    <mergeCell ref="AEY136:AEY137"/>
    <mergeCell ref="AEZ136:AEZ137"/>
    <mergeCell ref="AFA136:AFA137"/>
    <mergeCell ref="AFB136:AFB137"/>
    <mergeCell ref="AFC136:AFC137"/>
    <mergeCell ref="AER136:AER137"/>
    <mergeCell ref="AES136:AES137"/>
    <mergeCell ref="AET136:AET137"/>
    <mergeCell ref="AEU136:AEU137"/>
    <mergeCell ref="AEV136:AEV137"/>
    <mergeCell ref="AEW136:AEW137"/>
    <mergeCell ref="AEL136:AEL137"/>
    <mergeCell ref="AEM136:AEM137"/>
    <mergeCell ref="AEN136:AEN137"/>
    <mergeCell ref="AEO136:AEO137"/>
    <mergeCell ref="AEP136:AEP137"/>
    <mergeCell ref="AEQ136:AEQ137"/>
    <mergeCell ref="AEF136:AEF137"/>
    <mergeCell ref="AEG136:AEG137"/>
    <mergeCell ref="AEH136:AEH137"/>
    <mergeCell ref="AEI136:AEI137"/>
    <mergeCell ref="AEJ136:AEJ137"/>
    <mergeCell ref="AEK136:AEK137"/>
    <mergeCell ref="ADZ136:ADZ137"/>
    <mergeCell ref="AEA136:AEA137"/>
    <mergeCell ref="AEB136:AEB137"/>
    <mergeCell ref="AEC136:AEC137"/>
    <mergeCell ref="AED136:AED137"/>
    <mergeCell ref="AEE136:AEE137"/>
    <mergeCell ref="ADT136:ADT137"/>
    <mergeCell ref="ADU136:ADU137"/>
    <mergeCell ref="ADV136:ADV137"/>
    <mergeCell ref="ADW136:ADW137"/>
    <mergeCell ref="ADX136:ADX137"/>
    <mergeCell ref="ADY136:ADY137"/>
    <mergeCell ref="AGH136:AGH137"/>
    <mergeCell ref="AGI136:AGI137"/>
    <mergeCell ref="AGJ136:AGJ137"/>
    <mergeCell ref="AGK136:AGK137"/>
    <mergeCell ref="AGL136:AGL137"/>
    <mergeCell ref="AGM136:AGM137"/>
    <mergeCell ref="AGB136:AGB137"/>
    <mergeCell ref="AGC136:AGC137"/>
    <mergeCell ref="AGD136:AGD137"/>
    <mergeCell ref="AGE136:AGE137"/>
    <mergeCell ref="AGF136:AGF137"/>
    <mergeCell ref="AGG136:AGG137"/>
    <mergeCell ref="AFV136:AFV137"/>
    <mergeCell ref="AFW136:AFW137"/>
    <mergeCell ref="AFX136:AFX137"/>
    <mergeCell ref="AFY136:AFY137"/>
    <mergeCell ref="AFZ136:AFZ137"/>
    <mergeCell ref="AGA136:AGA137"/>
    <mergeCell ref="AFP136:AFP137"/>
    <mergeCell ref="AFQ136:AFQ137"/>
    <mergeCell ref="AFR136:AFR137"/>
    <mergeCell ref="AFS136:AFS137"/>
    <mergeCell ref="AFT136:AFT137"/>
    <mergeCell ref="AFU136:AFU137"/>
    <mergeCell ref="AFJ136:AFJ137"/>
    <mergeCell ref="AFK136:AFK137"/>
    <mergeCell ref="AFL136:AFL137"/>
    <mergeCell ref="AFM136:AFM137"/>
    <mergeCell ref="AFN136:AFN137"/>
    <mergeCell ref="AFO136:AFO137"/>
    <mergeCell ref="AFD136:AFD137"/>
    <mergeCell ref="AFE136:AFE137"/>
    <mergeCell ref="AFF136:AFF137"/>
    <mergeCell ref="AFG136:AFG137"/>
    <mergeCell ref="AFH136:AFH137"/>
    <mergeCell ref="AFI136:AFI137"/>
    <mergeCell ref="AHR136:AHR137"/>
    <mergeCell ref="AHS136:AHS137"/>
    <mergeCell ref="AHT136:AHT137"/>
    <mergeCell ref="AHU136:AHU137"/>
    <mergeCell ref="AHV136:AHV137"/>
    <mergeCell ref="AHW136:AHW137"/>
    <mergeCell ref="AHL136:AHL137"/>
    <mergeCell ref="AHM136:AHM137"/>
    <mergeCell ref="AHN136:AHN137"/>
    <mergeCell ref="AHO136:AHO137"/>
    <mergeCell ref="AHP136:AHP137"/>
    <mergeCell ref="AHQ136:AHQ137"/>
    <mergeCell ref="AHF136:AHF137"/>
    <mergeCell ref="AHG136:AHG137"/>
    <mergeCell ref="AHH136:AHH137"/>
    <mergeCell ref="AHI136:AHI137"/>
    <mergeCell ref="AHJ136:AHJ137"/>
    <mergeCell ref="AHK136:AHK137"/>
    <mergeCell ref="AGZ136:AGZ137"/>
    <mergeCell ref="AHA136:AHA137"/>
    <mergeCell ref="AHB136:AHB137"/>
    <mergeCell ref="AHC136:AHC137"/>
    <mergeCell ref="AHD136:AHD137"/>
    <mergeCell ref="AHE136:AHE137"/>
    <mergeCell ref="AGT136:AGT137"/>
    <mergeCell ref="AGU136:AGU137"/>
    <mergeCell ref="AGV136:AGV137"/>
    <mergeCell ref="AGW136:AGW137"/>
    <mergeCell ref="AGX136:AGX137"/>
    <mergeCell ref="AGY136:AGY137"/>
    <mergeCell ref="AGN136:AGN137"/>
    <mergeCell ref="AGO136:AGO137"/>
    <mergeCell ref="AGP136:AGP137"/>
    <mergeCell ref="AGQ136:AGQ137"/>
    <mergeCell ref="AGR136:AGR137"/>
    <mergeCell ref="AGS136:AGS137"/>
    <mergeCell ref="AJB136:AJB137"/>
    <mergeCell ref="AJC136:AJC137"/>
    <mergeCell ref="AJD136:AJD137"/>
    <mergeCell ref="AJE136:AJE137"/>
    <mergeCell ref="AJF136:AJF137"/>
    <mergeCell ref="AJG136:AJG137"/>
    <mergeCell ref="AIV136:AIV137"/>
    <mergeCell ref="AIW136:AIW137"/>
    <mergeCell ref="AIX136:AIX137"/>
    <mergeCell ref="AIY136:AIY137"/>
    <mergeCell ref="AIZ136:AIZ137"/>
    <mergeCell ref="AJA136:AJA137"/>
    <mergeCell ref="AIP136:AIP137"/>
    <mergeCell ref="AIQ136:AIQ137"/>
    <mergeCell ref="AIR136:AIR137"/>
    <mergeCell ref="AIS136:AIS137"/>
    <mergeCell ref="AIT136:AIT137"/>
    <mergeCell ref="AIU136:AIU137"/>
    <mergeCell ref="AIJ136:AIJ137"/>
    <mergeCell ref="AIK136:AIK137"/>
    <mergeCell ref="AIL136:AIL137"/>
    <mergeCell ref="AIM136:AIM137"/>
    <mergeCell ref="AIN136:AIN137"/>
    <mergeCell ref="AIO136:AIO137"/>
    <mergeCell ref="AID136:AID137"/>
    <mergeCell ref="AIE136:AIE137"/>
    <mergeCell ref="AIF136:AIF137"/>
    <mergeCell ref="AIG136:AIG137"/>
    <mergeCell ref="AIH136:AIH137"/>
    <mergeCell ref="AII136:AII137"/>
    <mergeCell ref="AHX136:AHX137"/>
    <mergeCell ref="AHY136:AHY137"/>
    <mergeCell ref="AHZ136:AHZ137"/>
    <mergeCell ref="AIA136:AIA137"/>
    <mergeCell ref="AIB136:AIB137"/>
    <mergeCell ref="AIC136:AIC137"/>
    <mergeCell ref="AKL136:AKL137"/>
    <mergeCell ref="AKM136:AKM137"/>
    <mergeCell ref="AKN136:AKN137"/>
    <mergeCell ref="AKO136:AKO137"/>
    <mergeCell ref="AKP136:AKP137"/>
    <mergeCell ref="AKQ136:AKQ137"/>
    <mergeCell ref="AKF136:AKF137"/>
    <mergeCell ref="AKG136:AKG137"/>
    <mergeCell ref="AKH136:AKH137"/>
    <mergeCell ref="AKI136:AKI137"/>
    <mergeCell ref="AKJ136:AKJ137"/>
    <mergeCell ref="AKK136:AKK137"/>
    <mergeCell ref="AJZ136:AJZ137"/>
    <mergeCell ref="AKA136:AKA137"/>
    <mergeCell ref="AKB136:AKB137"/>
    <mergeCell ref="AKC136:AKC137"/>
    <mergeCell ref="AKD136:AKD137"/>
    <mergeCell ref="AKE136:AKE137"/>
    <mergeCell ref="AJT136:AJT137"/>
    <mergeCell ref="AJU136:AJU137"/>
    <mergeCell ref="AJV136:AJV137"/>
    <mergeCell ref="AJW136:AJW137"/>
    <mergeCell ref="AJX136:AJX137"/>
    <mergeCell ref="AJY136:AJY137"/>
    <mergeCell ref="AJN136:AJN137"/>
    <mergeCell ref="AJO136:AJO137"/>
    <mergeCell ref="AJP136:AJP137"/>
    <mergeCell ref="AJQ136:AJQ137"/>
    <mergeCell ref="AJR136:AJR137"/>
    <mergeCell ref="AJS136:AJS137"/>
    <mergeCell ref="AJH136:AJH137"/>
    <mergeCell ref="AJI136:AJI137"/>
    <mergeCell ref="AJJ136:AJJ137"/>
    <mergeCell ref="AJK136:AJK137"/>
    <mergeCell ref="AJL136:AJL137"/>
    <mergeCell ref="AJM136:AJM137"/>
    <mergeCell ref="ALV136:ALV137"/>
    <mergeCell ref="ALW136:ALW137"/>
    <mergeCell ref="ALX136:ALX137"/>
    <mergeCell ref="ALY136:ALY137"/>
    <mergeCell ref="ALZ136:ALZ137"/>
    <mergeCell ref="AMA136:AMA137"/>
    <mergeCell ref="ALP136:ALP137"/>
    <mergeCell ref="ALQ136:ALQ137"/>
    <mergeCell ref="ALR136:ALR137"/>
    <mergeCell ref="ALS136:ALS137"/>
    <mergeCell ref="ALT136:ALT137"/>
    <mergeCell ref="ALU136:ALU137"/>
    <mergeCell ref="ALJ136:ALJ137"/>
    <mergeCell ref="ALK136:ALK137"/>
    <mergeCell ref="ALL136:ALL137"/>
    <mergeCell ref="ALM136:ALM137"/>
    <mergeCell ref="ALN136:ALN137"/>
    <mergeCell ref="ALO136:ALO137"/>
    <mergeCell ref="ALD136:ALD137"/>
    <mergeCell ref="ALE136:ALE137"/>
    <mergeCell ref="ALF136:ALF137"/>
    <mergeCell ref="ALG136:ALG137"/>
    <mergeCell ref="ALH136:ALH137"/>
    <mergeCell ref="ALI136:ALI137"/>
    <mergeCell ref="AKX136:AKX137"/>
    <mergeCell ref="AKY136:AKY137"/>
    <mergeCell ref="AKZ136:AKZ137"/>
    <mergeCell ref="ALA136:ALA137"/>
    <mergeCell ref="ALB136:ALB137"/>
    <mergeCell ref="ALC136:ALC137"/>
    <mergeCell ref="AKR136:AKR137"/>
    <mergeCell ref="AKS136:AKS137"/>
    <mergeCell ref="AKT136:AKT137"/>
    <mergeCell ref="AKU136:AKU137"/>
    <mergeCell ref="AKV136:AKV137"/>
    <mergeCell ref="AKW136:AKW137"/>
    <mergeCell ref="ANF136:ANF137"/>
    <mergeCell ref="ANG136:ANG137"/>
    <mergeCell ref="ANH136:ANH137"/>
    <mergeCell ref="ANI136:ANI137"/>
    <mergeCell ref="ANJ136:ANJ137"/>
    <mergeCell ref="ANK136:ANK137"/>
    <mergeCell ref="AMZ136:AMZ137"/>
    <mergeCell ref="ANA136:ANA137"/>
    <mergeCell ref="ANB136:ANB137"/>
    <mergeCell ref="ANC136:ANC137"/>
    <mergeCell ref="AND136:AND137"/>
    <mergeCell ref="ANE136:ANE137"/>
    <mergeCell ref="AMT136:AMT137"/>
    <mergeCell ref="AMU136:AMU137"/>
    <mergeCell ref="AMV136:AMV137"/>
    <mergeCell ref="AMW136:AMW137"/>
    <mergeCell ref="AMX136:AMX137"/>
    <mergeCell ref="AMY136:AMY137"/>
    <mergeCell ref="AMN136:AMN137"/>
    <mergeCell ref="AMO136:AMO137"/>
    <mergeCell ref="AMP136:AMP137"/>
    <mergeCell ref="AMQ136:AMQ137"/>
    <mergeCell ref="AMR136:AMR137"/>
    <mergeCell ref="AMS136:AMS137"/>
    <mergeCell ref="AMH136:AMH137"/>
    <mergeCell ref="AMI136:AMI137"/>
    <mergeCell ref="AMJ136:AMJ137"/>
    <mergeCell ref="AMK136:AMK137"/>
    <mergeCell ref="AML136:AML137"/>
    <mergeCell ref="AMM136:AMM137"/>
    <mergeCell ref="AMB136:AMB137"/>
    <mergeCell ref="AMC136:AMC137"/>
    <mergeCell ref="AMD136:AMD137"/>
    <mergeCell ref="AME136:AME137"/>
    <mergeCell ref="AMF136:AMF137"/>
    <mergeCell ref="AMG136:AMG137"/>
    <mergeCell ref="AOP136:AOP137"/>
    <mergeCell ref="AOQ136:AOQ137"/>
    <mergeCell ref="AOR136:AOR137"/>
    <mergeCell ref="AOS136:AOS137"/>
    <mergeCell ref="AOT136:AOT137"/>
    <mergeCell ref="AOU136:AOU137"/>
    <mergeCell ref="AOJ136:AOJ137"/>
    <mergeCell ref="AOK136:AOK137"/>
    <mergeCell ref="AOL136:AOL137"/>
    <mergeCell ref="AOM136:AOM137"/>
    <mergeCell ref="AON136:AON137"/>
    <mergeCell ref="AOO136:AOO137"/>
    <mergeCell ref="AOD136:AOD137"/>
    <mergeCell ref="AOE136:AOE137"/>
    <mergeCell ref="AOF136:AOF137"/>
    <mergeCell ref="AOG136:AOG137"/>
    <mergeCell ref="AOH136:AOH137"/>
    <mergeCell ref="AOI136:AOI137"/>
    <mergeCell ref="ANX136:ANX137"/>
    <mergeCell ref="ANY136:ANY137"/>
    <mergeCell ref="ANZ136:ANZ137"/>
    <mergeCell ref="AOA136:AOA137"/>
    <mergeCell ref="AOB136:AOB137"/>
    <mergeCell ref="AOC136:AOC137"/>
    <mergeCell ref="ANR136:ANR137"/>
    <mergeCell ref="ANS136:ANS137"/>
    <mergeCell ref="ANT136:ANT137"/>
    <mergeCell ref="ANU136:ANU137"/>
    <mergeCell ref="ANV136:ANV137"/>
    <mergeCell ref="ANW136:ANW137"/>
    <mergeCell ref="ANL136:ANL137"/>
    <mergeCell ref="ANM136:ANM137"/>
    <mergeCell ref="ANN136:ANN137"/>
    <mergeCell ref="ANO136:ANO137"/>
    <mergeCell ref="ANP136:ANP137"/>
    <mergeCell ref="ANQ136:ANQ137"/>
    <mergeCell ref="APZ136:APZ137"/>
    <mergeCell ref="AQA136:AQA137"/>
    <mergeCell ref="AQB136:AQB137"/>
    <mergeCell ref="AQC136:AQC137"/>
    <mergeCell ref="AQD136:AQD137"/>
    <mergeCell ref="AQE136:AQE137"/>
    <mergeCell ref="APT136:APT137"/>
    <mergeCell ref="APU136:APU137"/>
    <mergeCell ref="APV136:APV137"/>
    <mergeCell ref="APW136:APW137"/>
    <mergeCell ref="APX136:APX137"/>
    <mergeCell ref="APY136:APY137"/>
    <mergeCell ref="APN136:APN137"/>
    <mergeCell ref="APO136:APO137"/>
    <mergeCell ref="APP136:APP137"/>
    <mergeCell ref="APQ136:APQ137"/>
    <mergeCell ref="APR136:APR137"/>
    <mergeCell ref="APS136:APS137"/>
    <mergeCell ref="APH136:APH137"/>
    <mergeCell ref="API136:API137"/>
    <mergeCell ref="APJ136:APJ137"/>
    <mergeCell ref="APK136:APK137"/>
    <mergeCell ref="APL136:APL137"/>
    <mergeCell ref="APM136:APM137"/>
    <mergeCell ref="APB136:APB137"/>
    <mergeCell ref="APC136:APC137"/>
    <mergeCell ref="APD136:APD137"/>
    <mergeCell ref="APE136:APE137"/>
    <mergeCell ref="APF136:APF137"/>
    <mergeCell ref="APG136:APG137"/>
    <mergeCell ref="AOV136:AOV137"/>
    <mergeCell ref="AOW136:AOW137"/>
    <mergeCell ref="AOX136:AOX137"/>
    <mergeCell ref="AOY136:AOY137"/>
    <mergeCell ref="AOZ136:AOZ137"/>
    <mergeCell ref="APA136:APA137"/>
    <mergeCell ref="ARJ136:ARJ137"/>
    <mergeCell ref="ARK136:ARK137"/>
    <mergeCell ref="ARL136:ARL137"/>
    <mergeCell ref="ARM136:ARM137"/>
    <mergeCell ref="ARN136:ARN137"/>
    <mergeCell ref="ARO136:ARO137"/>
    <mergeCell ref="ARD136:ARD137"/>
    <mergeCell ref="ARE136:ARE137"/>
    <mergeCell ref="ARF136:ARF137"/>
    <mergeCell ref="ARG136:ARG137"/>
    <mergeCell ref="ARH136:ARH137"/>
    <mergeCell ref="ARI136:ARI137"/>
    <mergeCell ref="AQX136:AQX137"/>
    <mergeCell ref="AQY136:AQY137"/>
    <mergeCell ref="AQZ136:AQZ137"/>
    <mergeCell ref="ARA136:ARA137"/>
    <mergeCell ref="ARB136:ARB137"/>
    <mergeCell ref="ARC136:ARC137"/>
    <mergeCell ref="AQR136:AQR137"/>
    <mergeCell ref="AQS136:AQS137"/>
    <mergeCell ref="AQT136:AQT137"/>
    <mergeCell ref="AQU136:AQU137"/>
    <mergeCell ref="AQV136:AQV137"/>
    <mergeCell ref="AQW136:AQW137"/>
    <mergeCell ref="AQL136:AQL137"/>
    <mergeCell ref="AQM136:AQM137"/>
    <mergeCell ref="AQN136:AQN137"/>
    <mergeCell ref="AQO136:AQO137"/>
    <mergeCell ref="AQP136:AQP137"/>
    <mergeCell ref="AQQ136:AQQ137"/>
    <mergeCell ref="AQF136:AQF137"/>
    <mergeCell ref="AQG136:AQG137"/>
    <mergeCell ref="AQH136:AQH137"/>
    <mergeCell ref="AQI136:AQI137"/>
    <mergeCell ref="AQJ136:AQJ137"/>
    <mergeCell ref="AQK136:AQK137"/>
    <mergeCell ref="AST136:AST137"/>
    <mergeCell ref="ASU136:ASU137"/>
    <mergeCell ref="ASV136:ASV137"/>
    <mergeCell ref="ASW136:ASW137"/>
    <mergeCell ref="ASX136:ASX137"/>
    <mergeCell ref="ASY136:ASY137"/>
    <mergeCell ref="ASN136:ASN137"/>
    <mergeCell ref="ASO136:ASO137"/>
    <mergeCell ref="ASP136:ASP137"/>
    <mergeCell ref="ASQ136:ASQ137"/>
    <mergeCell ref="ASR136:ASR137"/>
    <mergeCell ref="ASS136:ASS137"/>
    <mergeCell ref="ASH136:ASH137"/>
    <mergeCell ref="ASI136:ASI137"/>
    <mergeCell ref="ASJ136:ASJ137"/>
    <mergeCell ref="ASK136:ASK137"/>
    <mergeCell ref="ASL136:ASL137"/>
    <mergeCell ref="ASM136:ASM137"/>
    <mergeCell ref="ASB136:ASB137"/>
    <mergeCell ref="ASC136:ASC137"/>
    <mergeCell ref="ASD136:ASD137"/>
    <mergeCell ref="ASE136:ASE137"/>
    <mergeCell ref="ASF136:ASF137"/>
    <mergeCell ref="ASG136:ASG137"/>
    <mergeCell ref="ARV136:ARV137"/>
    <mergeCell ref="ARW136:ARW137"/>
    <mergeCell ref="ARX136:ARX137"/>
    <mergeCell ref="ARY136:ARY137"/>
    <mergeCell ref="ARZ136:ARZ137"/>
    <mergeCell ref="ASA136:ASA137"/>
    <mergeCell ref="ARP136:ARP137"/>
    <mergeCell ref="ARQ136:ARQ137"/>
    <mergeCell ref="ARR136:ARR137"/>
    <mergeCell ref="ARS136:ARS137"/>
    <mergeCell ref="ART136:ART137"/>
    <mergeCell ref="ARU136:ARU137"/>
    <mergeCell ref="AUD136:AUD137"/>
    <mergeCell ref="AUE136:AUE137"/>
    <mergeCell ref="AUF136:AUF137"/>
    <mergeCell ref="AUG136:AUG137"/>
    <mergeCell ref="AUH136:AUH137"/>
    <mergeCell ref="AUI136:AUI137"/>
    <mergeCell ref="ATX136:ATX137"/>
    <mergeCell ref="ATY136:ATY137"/>
    <mergeCell ref="ATZ136:ATZ137"/>
    <mergeCell ref="AUA136:AUA137"/>
    <mergeCell ref="AUB136:AUB137"/>
    <mergeCell ref="AUC136:AUC137"/>
    <mergeCell ref="ATR136:ATR137"/>
    <mergeCell ref="ATS136:ATS137"/>
    <mergeCell ref="ATT136:ATT137"/>
    <mergeCell ref="ATU136:ATU137"/>
    <mergeCell ref="ATV136:ATV137"/>
    <mergeCell ref="ATW136:ATW137"/>
    <mergeCell ref="ATL136:ATL137"/>
    <mergeCell ref="ATM136:ATM137"/>
    <mergeCell ref="ATN136:ATN137"/>
    <mergeCell ref="ATO136:ATO137"/>
    <mergeCell ref="ATP136:ATP137"/>
    <mergeCell ref="ATQ136:ATQ137"/>
    <mergeCell ref="ATF136:ATF137"/>
    <mergeCell ref="ATG136:ATG137"/>
    <mergeCell ref="ATH136:ATH137"/>
    <mergeCell ref="ATI136:ATI137"/>
    <mergeCell ref="ATJ136:ATJ137"/>
    <mergeCell ref="ATK136:ATK137"/>
    <mergeCell ref="ASZ136:ASZ137"/>
    <mergeCell ref="ATA136:ATA137"/>
    <mergeCell ref="ATB136:ATB137"/>
    <mergeCell ref="ATC136:ATC137"/>
    <mergeCell ref="ATD136:ATD137"/>
    <mergeCell ref="ATE136:ATE137"/>
    <mergeCell ref="AVN136:AVN137"/>
    <mergeCell ref="AVO136:AVO137"/>
    <mergeCell ref="AVP136:AVP137"/>
    <mergeCell ref="AVQ136:AVQ137"/>
    <mergeCell ref="AVR136:AVR137"/>
    <mergeCell ref="AVS136:AVS137"/>
    <mergeCell ref="AVH136:AVH137"/>
    <mergeCell ref="AVI136:AVI137"/>
    <mergeCell ref="AVJ136:AVJ137"/>
    <mergeCell ref="AVK136:AVK137"/>
    <mergeCell ref="AVL136:AVL137"/>
    <mergeCell ref="AVM136:AVM137"/>
    <mergeCell ref="AVB136:AVB137"/>
    <mergeCell ref="AVC136:AVC137"/>
    <mergeCell ref="AVD136:AVD137"/>
    <mergeCell ref="AVE136:AVE137"/>
    <mergeCell ref="AVF136:AVF137"/>
    <mergeCell ref="AVG136:AVG137"/>
    <mergeCell ref="AUV136:AUV137"/>
    <mergeCell ref="AUW136:AUW137"/>
    <mergeCell ref="AUX136:AUX137"/>
    <mergeCell ref="AUY136:AUY137"/>
    <mergeCell ref="AUZ136:AUZ137"/>
    <mergeCell ref="AVA136:AVA137"/>
    <mergeCell ref="AUP136:AUP137"/>
    <mergeCell ref="AUQ136:AUQ137"/>
    <mergeCell ref="AUR136:AUR137"/>
    <mergeCell ref="AUS136:AUS137"/>
    <mergeCell ref="AUT136:AUT137"/>
    <mergeCell ref="AUU136:AUU137"/>
    <mergeCell ref="AUJ136:AUJ137"/>
    <mergeCell ref="AUK136:AUK137"/>
    <mergeCell ref="AUL136:AUL137"/>
    <mergeCell ref="AUM136:AUM137"/>
    <mergeCell ref="AUN136:AUN137"/>
    <mergeCell ref="AUO136:AUO137"/>
    <mergeCell ref="AWX136:AWX137"/>
    <mergeCell ref="AWY136:AWY137"/>
    <mergeCell ref="AWZ136:AWZ137"/>
    <mergeCell ref="AXA136:AXA137"/>
    <mergeCell ref="AXB136:AXB137"/>
    <mergeCell ref="AXC136:AXC137"/>
    <mergeCell ref="AWR136:AWR137"/>
    <mergeCell ref="AWS136:AWS137"/>
    <mergeCell ref="AWT136:AWT137"/>
    <mergeCell ref="AWU136:AWU137"/>
    <mergeCell ref="AWV136:AWV137"/>
    <mergeCell ref="AWW136:AWW137"/>
    <mergeCell ref="AWL136:AWL137"/>
    <mergeCell ref="AWM136:AWM137"/>
    <mergeCell ref="AWN136:AWN137"/>
    <mergeCell ref="AWO136:AWO137"/>
    <mergeCell ref="AWP136:AWP137"/>
    <mergeCell ref="AWQ136:AWQ137"/>
    <mergeCell ref="AWF136:AWF137"/>
    <mergeCell ref="AWG136:AWG137"/>
    <mergeCell ref="AWH136:AWH137"/>
    <mergeCell ref="AWI136:AWI137"/>
    <mergeCell ref="AWJ136:AWJ137"/>
    <mergeCell ref="AWK136:AWK137"/>
    <mergeCell ref="AVZ136:AVZ137"/>
    <mergeCell ref="AWA136:AWA137"/>
    <mergeCell ref="AWB136:AWB137"/>
    <mergeCell ref="AWC136:AWC137"/>
    <mergeCell ref="AWD136:AWD137"/>
    <mergeCell ref="AWE136:AWE137"/>
    <mergeCell ref="AVT136:AVT137"/>
    <mergeCell ref="AVU136:AVU137"/>
    <mergeCell ref="AVV136:AVV137"/>
    <mergeCell ref="AVW136:AVW137"/>
    <mergeCell ref="AVX136:AVX137"/>
    <mergeCell ref="AVY136:AVY137"/>
    <mergeCell ref="AYH136:AYH137"/>
    <mergeCell ref="AYI136:AYI137"/>
    <mergeCell ref="AYJ136:AYJ137"/>
    <mergeCell ref="AYK136:AYK137"/>
    <mergeCell ref="AYL136:AYL137"/>
    <mergeCell ref="AYM136:AYM137"/>
    <mergeCell ref="AYB136:AYB137"/>
    <mergeCell ref="AYC136:AYC137"/>
    <mergeCell ref="AYD136:AYD137"/>
    <mergeCell ref="AYE136:AYE137"/>
    <mergeCell ref="AYF136:AYF137"/>
    <mergeCell ref="AYG136:AYG137"/>
    <mergeCell ref="AXV136:AXV137"/>
    <mergeCell ref="AXW136:AXW137"/>
    <mergeCell ref="AXX136:AXX137"/>
    <mergeCell ref="AXY136:AXY137"/>
    <mergeCell ref="AXZ136:AXZ137"/>
    <mergeCell ref="AYA136:AYA137"/>
    <mergeCell ref="AXP136:AXP137"/>
    <mergeCell ref="AXQ136:AXQ137"/>
    <mergeCell ref="AXR136:AXR137"/>
    <mergeCell ref="AXS136:AXS137"/>
    <mergeCell ref="AXT136:AXT137"/>
    <mergeCell ref="AXU136:AXU137"/>
    <mergeCell ref="AXJ136:AXJ137"/>
    <mergeCell ref="AXK136:AXK137"/>
    <mergeCell ref="AXL136:AXL137"/>
    <mergeCell ref="AXM136:AXM137"/>
    <mergeCell ref="AXN136:AXN137"/>
    <mergeCell ref="AXO136:AXO137"/>
    <mergeCell ref="AXD136:AXD137"/>
    <mergeCell ref="AXE136:AXE137"/>
    <mergeCell ref="AXF136:AXF137"/>
    <mergeCell ref="AXG136:AXG137"/>
    <mergeCell ref="AXH136:AXH137"/>
    <mergeCell ref="AXI136:AXI137"/>
    <mergeCell ref="AZR136:AZR137"/>
    <mergeCell ref="AZS136:AZS137"/>
    <mergeCell ref="AZT136:AZT137"/>
    <mergeCell ref="AZU136:AZU137"/>
    <mergeCell ref="AZV136:AZV137"/>
    <mergeCell ref="AZW136:AZW137"/>
    <mergeCell ref="AZL136:AZL137"/>
    <mergeCell ref="AZM136:AZM137"/>
    <mergeCell ref="AZN136:AZN137"/>
    <mergeCell ref="AZO136:AZO137"/>
    <mergeCell ref="AZP136:AZP137"/>
    <mergeCell ref="AZQ136:AZQ137"/>
    <mergeCell ref="AZF136:AZF137"/>
    <mergeCell ref="AZG136:AZG137"/>
    <mergeCell ref="AZH136:AZH137"/>
    <mergeCell ref="AZI136:AZI137"/>
    <mergeCell ref="AZJ136:AZJ137"/>
    <mergeCell ref="AZK136:AZK137"/>
    <mergeCell ref="AYZ136:AYZ137"/>
    <mergeCell ref="AZA136:AZA137"/>
    <mergeCell ref="AZB136:AZB137"/>
    <mergeCell ref="AZC136:AZC137"/>
    <mergeCell ref="AZD136:AZD137"/>
    <mergeCell ref="AZE136:AZE137"/>
    <mergeCell ref="AYT136:AYT137"/>
    <mergeCell ref="AYU136:AYU137"/>
    <mergeCell ref="AYV136:AYV137"/>
    <mergeCell ref="AYW136:AYW137"/>
    <mergeCell ref="AYX136:AYX137"/>
    <mergeCell ref="AYY136:AYY137"/>
    <mergeCell ref="AYN136:AYN137"/>
    <mergeCell ref="AYO136:AYO137"/>
    <mergeCell ref="AYP136:AYP137"/>
    <mergeCell ref="AYQ136:AYQ137"/>
    <mergeCell ref="AYR136:AYR137"/>
    <mergeCell ref="AYS136:AYS137"/>
    <mergeCell ref="BBB136:BBB137"/>
    <mergeCell ref="BBC136:BBC137"/>
    <mergeCell ref="BBD136:BBD137"/>
    <mergeCell ref="BBE136:BBE137"/>
    <mergeCell ref="BBF136:BBF137"/>
    <mergeCell ref="BBG136:BBG137"/>
    <mergeCell ref="BAV136:BAV137"/>
    <mergeCell ref="BAW136:BAW137"/>
    <mergeCell ref="BAX136:BAX137"/>
    <mergeCell ref="BAY136:BAY137"/>
    <mergeCell ref="BAZ136:BAZ137"/>
    <mergeCell ref="BBA136:BBA137"/>
    <mergeCell ref="BAP136:BAP137"/>
    <mergeCell ref="BAQ136:BAQ137"/>
    <mergeCell ref="BAR136:BAR137"/>
    <mergeCell ref="BAS136:BAS137"/>
    <mergeCell ref="BAT136:BAT137"/>
    <mergeCell ref="BAU136:BAU137"/>
    <mergeCell ref="BAJ136:BAJ137"/>
    <mergeCell ref="BAK136:BAK137"/>
    <mergeCell ref="BAL136:BAL137"/>
    <mergeCell ref="BAM136:BAM137"/>
    <mergeCell ref="BAN136:BAN137"/>
    <mergeCell ref="BAO136:BAO137"/>
    <mergeCell ref="BAD136:BAD137"/>
    <mergeCell ref="BAE136:BAE137"/>
    <mergeCell ref="BAF136:BAF137"/>
    <mergeCell ref="BAG136:BAG137"/>
    <mergeCell ref="BAH136:BAH137"/>
    <mergeCell ref="BAI136:BAI137"/>
    <mergeCell ref="AZX136:AZX137"/>
    <mergeCell ref="AZY136:AZY137"/>
    <mergeCell ref="AZZ136:AZZ137"/>
    <mergeCell ref="BAA136:BAA137"/>
    <mergeCell ref="BAB136:BAB137"/>
    <mergeCell ref="BAC136:BAC137"/>
    <mergeCell ref="BCL136:BCL137"/>
    <mergeCell ref="BCM136:BCM137"/>
    <mergeCell ref="BCN136:BCN137"/>
    <mergeCell ref="BCO136:BCO137"/>
    <mergeCell ref="BCP136:BCP137"/>
    <mergeCell ref="BCQ136:BCQ137"/>
    <mergeCell ref="BCF136:BCF137"/>
    <mergeCell ref="BCG136:BCG137"/>
    <mergeCell ref="BCH136:BCH137"/>
    <mergeCell ref="BCI136:BCI137"/>
    <mergeCell ref="BCJ136:BCJ137"/>
    <mergeCell ref="BCK136:BCK137"/>
    <mergeCell ref="BBZ136:BBZ137"/>
    <mergeCell ref="BCA136:BCA137"/>
    <mergeCell ref="BCB136:BCB137"/>
    <mergeCell ref="BCC136:BCC137"/>
    <mergeCell ref="BCD136:BCD137"/>
    <mergeCell ref="BCE136:BCE137"/>
    <mergeCell ref="BBT136:BBT137"/>
    <mergeCell ref="BBU136:BBU137"/>
    <mergeCell ref="BBV136:BBV137"/>
    <mergeCell ref="BBW136:BBW137"/>
    <mergeCell ref="BBX136:BBX137"/>
    <mergeCell ref="BBY136:BBY137"/>
    <mergeCell ref="BBN136:BBN137"/>
    <mergeCell ref="BBO136:BBO137"/>
    <mergeCell ref="BBP136:BBP137"/>
    <mergeCell ref="BBQ136:BBQ137"/>
    <mergeCell ref="BBR136:BBR137"/>
    <mergeCell ref="BBS136:BBS137"/>
    <mergeCell ref="BBH136:BBH137"/>
    <mergeCell ref="BBI136:BBI137"/>
    <mergeCell ref="BBJ136:BBJ137"/>
    <mergeCell ref="BBK136:BBK137"/>
    <mergeCell ref="BBL136:BBL137"/>
    <mergeCell ref="BBM136:BBM137"/>
    <mergeCell ref="BDV136:BDV137"/>
    <mergeCell ref="BDW136:BDW137"/>
    <mergeCell ref="BDX136:BDX137"/>
    <mergeCell ref="BDY136:BDY137"/>
    <mergeCell ref="BDZ136:BDZ137"/>
    <mergeCell ref="BEA136:BEA137"/>
    <mergeCell ref="BDP136:BDP137"/>
    <mergeCell ref="BDQ136:BDQ137"/>
    <mergeCell ref="BDR136:BDR137"/>
    <mergeCell ref="BDS136:BDS137"/>
    <mergeCell ref="BDT136:BDT137"/>
    <mergeCell ref="BDU136:BDU137"/>
    <mergeCell ref="BDJ136:BDJ137"/>
    <mergeCell ref="BDK136:BDK137"/>
    <mergeCell ref="BDL136:BDL137"/>
    <mergeCell ref="BDM136:BDM137"/>
    <mergeCell ref="BDN136:BDN137"/>
    <mergeCell ref="BDO136:BDO137"/>
    <mergeCell ref="BDD136:BDD137"/>
    <mergeCell ref="BDE136:BDE137"/>
    <mergeCell ref="BDF136:BDF137"/>
    <mergeCell ref="BDG136:BDG137"/>
    <mergeCell ref="BDH136:BDH137"/>
    <mergeCell ref="BDI136:BDI137"/>
    <mergeCell ref="BCX136:BCX137"/>
    <mergeCell ref="BCY136:BCY137"/>
    <mergeCell ref="BCZ136:BCZ137"/>
    <mergeCell ref="BDA136:BDA137"/>
    <mergeCell ref="BDB136:BDB137"/>
    <mergeCell ref="BDC136:BDC137"/>
    <mergeCell ref="BCR136:BCR137"/>
    <mergeCell ref="BCS136:BCS137"/>
    <mergeCell ref="BCT136:BCT137"/>
    <mergeCell ref="BCU136:BCU137"/>
    <mergeCell ref="BCV136:BCV137"/>
    <mergeCell ref="BCW136:BCW137"/>
    <mergeCell ref="BFF136:BFF137"/>
    <mergeCell ref="BFG136:BFG137"/>
    <mergeCell ref="BFH136:BFH137"/>
    <mergeCell ref="BFI136:BFI137"/>
    <mergeCell ref="BFJ136:BFJ137"/>
    <mergeCell ref="BFK136:BFK137"/>
    <mergeCell ref="BEZ136:BEZ137"/>
    <mergeCell ref="BFA136:BFA137"/>
    <mergeCell ref="BFB136:BFB137"/>
    <mergeCell ref="BFC136:BFC137"/>
    <mergeCell ref="BFD136:BFD137"/>
    <mergeCell ref="BFE136:BFE137"/>
    <mergeCell ref="BET136:BET137"/>
    <mergeCell ref="BEU136:BEU137"/>
    <mergeCell ref="BEV136:BEV137"/>
    <mergeCell ref="BEW136:BEW137"/>
    <mergeCell ref="BEX136:BEX137"/>
    <mergeCell ref="BEY136:BEY137"/>
    <mergeCell ref="BEN136:BEN137"/>
    <mergeCell ref="BEO136:BEO137"/>
    <mergeCell ref="BEP136:BEP137"/>
    <mergeCell ref="BEQ136:BEQ137"/>
    <mergeCell ref="BER136:BER137"/>
    <mergeCell ref="BES136:BES137"/>
    <mergeCell ref="BEH136:BEH137"/>
    <mergeCell ref="BEI136:BEI137"/>
    <mergeCell ref="BEJ136:BEJ137"/>
    <mergeCell ref="BEK136:BEK137"/>
    <mergeCell ref="BEL136:BEL137"/>
    <mergeCell ref="BEM136:BEM137"/>
    <mergeCell ref="BEB136:BEB137"/>
    <mergeCell ref="BEC136:BEC137"/>
    <mergeCell ref="BED136:BED137"/>
    <mergeCell ref="BEE136:BEE137"/>
    <mergeCell ref="BEF136:BEF137"/>
    <mergeCell ref="BEG136:BEG137"/>
    <mergeCell ref="BGP136:BGP137"/>
    <mergeCell ref="BGQ136:BGQ137"/>
    <mergeCell ref="BGR136:BGR137"/>
    <mergeCell ref="BGS136:BGS137"/>
    <mergeCell ref="BGT136:BGT137"/>
    <mergeCell ref="BGU136:BGU137"/>
    <mergeCell ref="BGJ136:BGJ137"/>
    <mergeCell ref="BGK136:BGK137"/>
    <mergeCell ref="BGL136:BGL137"/>
    <mergeCell ref="BGM136:BGM137"/>
    <mergeCell ref="BGN136:BGN137"/>
    <mergeCell ref="BGO136:BGO137"/>
    <mergeCell ref="BGD136:BGD137"/>
    <mergeCell ref="BGE136:BGE137"/>
    <mergeCell ref="BGF136:BGF137"/>
    <mergeCell ref="BGG136:BGG137"/>
    <mergeCell ref="BGH136:BGH137"/>
    <mergeCell ref="BGI136:BGI137"/>
    <mergeCell ref="BFX136:BFX137"/>
    <mergeCell ref="BFY136:BFY137"/>
    <mergeCell ref="BFZ136:BFZ137"/>
    <mergeCell ref="BGA136:BGA137"/>
    <mergeCell ref="BGB136:BGB137"/>
    <mergeCell ref="BGC136:BGC137"/>
    <mergeCell ref="BFR136:BFR137"/>
    <mergeCell ref="BFS136:BFS137"/>
    <mergeCell ref="BFT136:BFT137"/>
    <mergeCell ref="BFU136:BFU137"/>
    <mergeCell ref="BFV136:BFV137"/>
    <mergeCell ref="BFW136:BFW137"/>
    <mergeCell ref="BFL136:BFL137"/>
    <mergeCell ref="BFM136:BFM137"/>
    <mergeCell ref="BFN136:BFN137"/>
    <mergeCell ref="BFO136:BFO137"/>
    <mergeCell ref="BFP136:BFP137"/>
    <mergeCell ref="BFQ136:BFQ137"/>
    <mergeCell ref="BHZ136:BHZ137"/>
    <mergeCell ref="BIA136:BIA137"/>
    <mergeCell ref="BIB136:BIB137"/>
    <mergeCell ref="BIC136:BIC137"/>
    <mergeCell ref="BID136:BID137"/>
    <mergeCell ref="BIE136:BIE137"/>
    <mergeCell ref="BHT136:BHT137"/>
    <mergeCell ref="BHU136:BHU137"/>
    <mergeCell ref="BHV136:BHV137"/>
    <mergeCell ref="BHW136:BHW137"/>
    <mergeCell ref="BHX136:BHX137"/>
    <mergeCell ref="BHY136:BHY137"/>
    <mergeCell ref="BHN136:BHN137"/>
    <mergeCell ref="BHO136:BHO137"/>
    <mergeCell ref="BHP136:BHP137"/>
    <mergeCell ref="BHQ136:BHQ137"/>
    <mergeCell ref="BHR136:BHR137"/>
    <mergeCell ref="BHS136:BHS137"/>
    <mergeCell ref="BHH136:BHH137"/>
    <mergeCell ref="BHI136:BHI137"/>
    <mergeCell ref="BHJ136:BHJ137"/>
    <mergeCell ref="BHK136:BHK137"/>
    <mergeCell ref="BHL136:BHL137"/>
    <mergeCell ref="BHM136:BHM137"/>
    <mergeCell ref="BHB136:BHB137"/>
    <mergeCell ref="BHC136:BHC137"/>
    <mergeCell ref="BHD136:BHD137"/>
    <mergeCell ref="BHE136:BHE137"/>
    <mergeCell ref="BHF136:BHF137"/>
    <mergeCell ref="BHG136:BHG137"/>
    <mergeCell ref="BGV136:BGV137"/>
    <mergeCell ref="BGW136:BGW137"/>
    <mergeCell ref="BGX136:BGX137"/>
    <mergeCell ref="BGY136:BGY137"/>
    <mergeCell ref="BGZ136:BGZ137"/>
    <mergeCell ref="BHA136:BHA137"/>
    <mergeCell ref="BJJ136:BJJ137"/>
    <mergeCell ref="BJK136:BJK137"/>
    <mergeCell ref="BJL136:BJL137"/>
    <mergeCell ref="BJM136:BJM137"/>
    <mergeCell ref="BJN136:BJN137"/>
    <mergeCell ref="BJO136:BJO137"/>
    <mergeCell ref="BJD136:BJD137"/>
    <mergeCell ref="BJE136:BJE137"/>
    <mergeCell ref="BJF136:BJF137"/>
    <mergeCell ref="BJG136:BJG137"/>
    <mergeCell ref="BJH136:BJH137"/>
    <mergeCell ref="BJI136:BJI137"/>
    <mergeCell ref="BIX136:BIX137"/>
    <mergeCell ref="BIY136:BIY137"/>
    <mergeCell ref="BIZ136:BIZ137"/>
    <mergeCell ref="BJA136:BJA137"/>
    <mergeCell ref="BJB136:BJB137"/>
    <mergeCell ref="BJC136:BJC137"/>
    <mergeCell ref="BIR136:BIR137"/>
    <mergeCell ref="BIS136:BIS137"/>
    <mergeCell ref="BIT136:BIT137"/>
    <mergeCell ref="BIU136:BIU137"/>
    <mergeCell ref="BIV136:BIV137"/>
    <mergeCell ref="BIW136:BIW137"/>
    <mergeCell ref="BIL136:BIL137"/>
    <mergeCell ref="BIM136:BIM137"/>
    <mergeCell ref="BIN136:BIN137"/>
    <mergeCell ref="BIO136:BIO137"/>
    <mergeCell ref="BIP136:BIP137"/>
    <mergeCell ref="BIQ136:BIQ137"/>
    <mergeCell ref="BIF136:BIF137"/>
    <mergeCell ref="BIG136:BIG137"/>
    <mergeCell ref="BIH136:BIH137"/>
    <mergeCell ref="BII136:BII137"/>
    <mergeCell ref="BIJ136:BIJ137"/>
    <mergeCell ref="BIK136:BIK137"/>
    <mergeCell ref="BKT136:BKT137"/>
    <mergeCell ref="BKU136:BKU137"/>
    <mergeCell ref="BKV136:BKV137"/>
    <mergeCell ref="BKW136:BKW137"/>
    <mergeCell ref="BKX136:BKX137"/>
    <mergeCell ref="BKY136:BKY137"/>
    <mergeCell ref="BKN136:BKN137"/>
    <mergeCell ref="BKO136:BKO137"/>
    <mergeCell ref="BKP136:BKP137"/>
    <mergeCell ref="BKQ136:BKQ137"/>
    <mergeCell ref="BKR136:BKR137"/>
    <mergeCell ref="BKS136:BKS137"/>
    <mergeCell ref="BKH136:BKH137"/>
    <mergeCell ref="BKI136:BKI137"/>
    <mergeCell ref="BKJ136:BKJ137"/>
    <mergeCell ref="BKK136:BKK137"/>
    <mergeCell ref="BKL136:BKL137"/>
    <mergeCell ref="BKM136:BKM137"/>
    <mergeCell ref="BKB136:BKB137"/>
    <mergeCell ref="BKC136:BKC137"/>
    <mergeCell ref="BKD136:BKD137"/>
    <mergeCell ref="BKE136:BKE137"/>
    <mergeCell ref="BKF136:BKF137"/>
    <mergeCell ref="BKG136:BKG137"/>
    <mergeCell ref="BJV136:BJV137"/>
    <mergeCell ref="BJW136:BJW137"/>
    <mergeCell ref="BJX136:BJX137"/>
    <mergeCell ref="BJY136:BJY137"/>
    <mergeCell ref="BJZ136:BJZ137"/>
    <mergeCell ref="BKA136:BKA137"/>
    <mergeCell ref="BJP136:BJP137"/>
    <mergeCell ref="BJQ136:BJQ137"/>
    <mergeCell ref="BJR136:BJR137"/>
    <mergeCell ref="BJS136:BJS137"/>
    <mergeCell ref="BJT136:BJT137"/>
    <mergeCell ref="BJU136:BJU137"/>
    <mergeCell ref="BMD136:BMD137"/>
    <mergeCell ref="BME136:BME137"/>
    <mergeCell ref="BMF136:BMF137"/>
    <mergeCell ref="BMG136:BMG137"/>
    <mergeCell ref="BMH136:BMH137"/>
    <mergeCell ref="BMI136:BMI137"/>
    <mergeCell ref="BLX136:BLX137"/>
    <mergeCell ref="BLY136:BLY137"/>
    <mergeCell ref="BLZ136:BLZ137"/>
    <mergeCell ref="BMA136:BMA137"/>
    <mergeCell ref="BMB136:BMB137"/>
    <mergeCell ref="BMC136:BMC137"/>
    <mergeCell ref="BLR136:BLR137"/>
    <mergeCell ref="BLS136:BLS137"/>
    <mergeCell ref="BLT136:BLT137"/>
    <mergeCell ref="BLU136:BLU137"/>
    <mergeCell ref="BLV136:BLV137"/>
    <mergeCell ref="BLW136:BLW137"/>
    <mergeCell ref="BLL136:BLL137"/>
    <mergeCell ref="BLM136:BLM137"/>
    <mergeCell ref="BLN136:BLN137"/>
    <mergeCell ref="BLO136:BLO137"/>
    <mergeCell ref="BLP136:BLP137"/>
    <mergeCell ref="BLQ136:BLQ137"/>
    <mergeCell ref="BLF136:BLF137"/>
    <mergeCell ref="BLG136:BLG137"/>
    <mergeCell ref="BLH136:BLH137"/>
    <mergeCell ref="BLI136:BLI137"/>
    <mergeCell ref="BLJ136:BLJ137"/>
    <mergeCell ref="BLK136:BLK137"/>
    <mergeCell ref="BKZ136:BKZ137"/>
    <mergeCell ref="BLA136:BLA137"/>
    <mergeCell ref="BLB136:BLB137"/>
    <mergeCell ref="BLC136:BLC137"/>
    <mergeCell ref="BLD136:BLD137"/>
    <mergeCell ref="BLE136:BLE137"/>
    <mergeCell ref="BNN136:BNN137"/>
    <mergeCell ref="BNO136:BNO137"/>
    <mergeCell ref="BNP136:BNP137"/>
    <mergeCell ref="BNQ136:BNQ137"/>
    <mergeCell ref="BNR136:BNR137"/>
    <mergeCell ref="BNS136:BNS137"/>
    <mergeCell ref="BNH136:BNH137"/>
    <mergeCell ref="BNI136:BNI137"/>
    <mergeCell ref="BNJ136:BNJ137"/>
    <mergeCell ref="BNK136:BNK137"/>
    <mergeCell ref="BNL136:BNL137"/>
    <mergeCell ref="BNM136:BNM137"/>
    <mergeCell ref="BNB136:BNB137"/>
    <mergeCell ref="BNC136:BNC137"/>
    <mergeCell ref="BND136:BND137"/>
    <mergeCell ref="BNE136:BNE137"/>
    <mergeCell ref="BNF136:BNF137"/>
    <mergeCell ref="BNG136:BNG137"/>
    <mergeCell ref="BMV136:BMV137"/>
    <mergeCell ref="BMW136:BMW137"/>
    <mergeCell ref="BMX136:BMX137"/>
    <mergeCell ref="BMY136:BMY137"/>
    <mergeCell ref="BMZ136:BMZ137"/>
    <mergeCell ref="BNA136:BNA137"/>
    <mergeCell ref="BMP136:BMP137"/>
    <mergeCell ref="BMQ136:BMQ137"/>
    <mergeCell ref="BMR136:BMR137"/>
    <mergeCell ref="BMS136:BMS137"/>
    <mergeCell ref="BMT136:BMT137"/>
    <mergeCell ref="BMU136:BMU137"/>
    <mergeCell ref="BMJ136:BMJ137"/>
    <mergeCell ref="BMK136:BMK137"/>
    <mergeCell ref="BML136:BML137"/>
    <mergeCell ref="BMM136:BMM137"/>
    <mergeCell ref="BMN136:BMN137"/>
    <mergeCell ref="BMO136:BMO137"/>
    <mergeCell ref="BOX136:BOX137"/>
    <mergeCell ref="BOY136:BOY137"/>
    <mergeCell ref="BOZ136:BOZ137"/>
    <mergeCell ref="BPA136:BPA137"/>
    <mergeCell ref="BPB136:BPB137"/>
    <mergeCell ref="BPC136:BPC137"/>
    <mergeCell ref="BOR136:BOR137"/>
    <mergeCell ref="BOS136:BOS137"/>
    <mergeCell ref="BOT136:BOT137"/>
    <mergeCell ref="BOU136:BOU137"/>
    <mergeCell ref="BOV136:BOV137"/>
    <mergeCell ref="BOW136:BOW137"/>
    <mergeCell ref="BOL136:BOL137"/>
    <mergeCell ref="BOM136:BOM137"/>
    <mergeCell ref="BON136:BON137"/>
    <mergeCell ref="BOO136:BOO137"/>
    <mergeCell ref="BOP136:BOP137"/>
    <mergeCell ref="BOQ136:BOQ137"/>
    <mergeCell ref="BOF136:BOF137"/>
    <mergeCell ref="BOG136:BOG137"/>
    <mergeCell ref="BOH136:BOH137"/>
    <mergeCell ref="BOI136:BOI137"/>
    <mergeCell ref="BOJ136:BOJ137"/>
    <mergeCell ref="BOK136:BOK137"/>
    <mergeCell ref="BNZ136:BNZ137"/>
    <mergeCell ref="BOA136:BOA137"/>
    <mergeCell ref="BOB136:BOB137"/>
    <mergeCell ref="BOC136:BOC137"/>
    <mergeCell ref="BOD136:BOD137"/>
    <mergeCell ref="BOE136:BOE137"/>
    <mergeCell ref="BNT136:BNT137"/>
    <mergeCell ref="BNU136:BNU137"/>
    <mergeCell ref="BNV136:BNV137"/>
    <mergeCell ref="BNW136:BNW137"/>
    <mergeCell ref="BNX136:BNX137"/>
    <mergeCell ref="BNY136:BNY137"/>
    <mergeCell ref="BQH136:BQH137"/>
    <mergeCell ref="BQI136:BQI137"/>
    <mergeCell ref="BQJ136:BQJ137"/>
    <mergeCell ref="BQK136:BQK137"/>
    <mergeCell ref="BQL136:BQL137"/>
    <mergeCell ref="BQM136:BQM137"/>
    <mergeCell ref="BQB136:BQB137"/>
    <mergeCell ref="BQC136:BQC137"/>
    <mergeCell ref="BQD136:BQD137"/>
    <mergeCell ref="BQE136:BQE137"/>
    <mergeCell ref="BQF136:BQF137"/>
    <mergeCell ref="BQG136:BQG137"/>
    <mergeCell ref="BPV136:BPV137"/>
    <mergeCell ref="BPW136:BPW137"/>
    <mergeCell ref="BPX136:BPX137"/>
    <mergeCell ref="BPY136:BPY137"/>
    <mergeCell ref="BPZ136:BPZ137"/>
    <mergeCell ref="BQA136:BQA137"/>
    <mergeCell ref="BPP136:BPP137"/>
    <mergeCell ref="BPQ136:BPQ137"/>
    <mergeCell ref="BPR136:BPR137"/>
    <mergeCell ref="BPS136:BPS137"/>
    <mergeCell ref="BPT136:BPT137"/>
    <mergeCell ref="BPU136:BPU137"/>
    <mergeCell ref="BPJ136:BPJ137"/>
    <mergeCell ref="BPK136:BPK137"/>
    <mergeCell ref="BPL136:BPL137"/>
    <mergeCell ref="BPM136:BPM137"/>
    <mergeCell ref="BPN136:BPN137"/>
    <mergeCell ref="BPO136:BPO137"/>
    <mergeCell ref="BPD136:BPD137"/>
    <mergeCell ref="BPE136:BPE137"/>
    <mergeCell ref="BPF136:BPF137"/>
    <mergeCell ref="BPG136:BPG137"/>
    <mergeCell ref="BPH136:BPH137"/>
    <mergeCell ref="BPI136:BPI137"/>
    <mergeCell ref="BRR136:BRR137"/>
    <mergeCell ref="BRS136:BRS137"/>
    <mergeCell ref="BRT136:BRT137"/>
    <mergeCell ref="BRU136:BRU137"/>
    <mergeCell ref="BRV136:BRV137"/>
    <mergeCell ref="BRW136:BRW137"/>
    <mergeCell ref="BRL136:BRL137"/>
    <mergeCell ref="BRM136:BRM137"/>
    <mergeCell ref="BRN136:BRN137"/>
    <mergeCell ref="BRO136:BRO137"/>
    <mergeCell ref="BRP136:BRP137"/>
    <mergeCell ref="BRQ136:BRQ137"/>
    <mergeCell ref="BRF136:BRF137"/>
    <mergeCell ref="BRG136:BRG137"/>
    <mergeCell ref="BRH136:BRH137"/>
    <mergeCell ref="BRI136:BRI137"/>
    <mergeCell ref="BRJ136:BRJ137"/>
    <mergeCell ref="BRK136:BRK137"/>
    <mergeCell ref="BQZ136:BQZ137"/>
    <mergeCell ref="BRA136:BRA137"/>
    <mergeCell ref="BRB136:BRB137"/>
    <mergeCell ref="BRC136:BRC137"/>
    <mergeCell ref="BRD136:BRD137"/>
    <mergeCell ref="BRE136:BRE137"/>
    <mergeCell ref="BQT136:BQT137"/>
    <mergeCell ref="BQU136:BQU137"/>
    <mergeCell ref="BQV136:BQV137"/>
    <mergeCell ref="BQW136:BQW137"/>
    <mergeCell ref="BQX136:BQX137"/>
    <mergeCell ref="BQY136:BQY137"/>
    <mergeCell ref="BQN136:BQN137"/>
    <mergeCell ref="BQO136:BQO137"/>
    <mergeCell ref="BQP136:BQP137"/>
    <mergeCell ref="BQQ136:BQQ137"/>
    <mergeCell ref="BQR136:BQR137"/>
    <mergeCell ref="BQS136:BQS137"/>
    <mergeCell ref="BTB136:BTB137"/>
    <mergeCell ref="BTC136:BTC137"/>
    <mergeCell ref="BTD136:BTD137"/>
    <mergeCell ref="BTE136:BTE137"/>
    <mergeCell ref="BTF136:BTF137"/>
    <mergeCell ref="BTG136:BTG137"/>
    <mergeCell ref="BSV136:BSV137"/>
    <mergeCell ref="BSW136:BSW137"/>
    <mergeCell ref="BSX136:BSX137"/>
    <mergeCell ref="BSY136:BSY137"/>
    <mergeCell ref="BSZ136:BSZ137"/>
    <mergeCell ref="BTA136:BTA137"/>
    <mergeCell ref="BSP136:BSP137"/>
    <mergeCell ref="BSQ136:BSQ137"/>
    <mergeCell ref="BSR136:BSR137"/>
    <mergeCell ref="BSS136:BSS137"/>
    <mergeCell ref="BST136:BST137"/>
    <mergeCell ref="BSU136:BSU137"/>
    <mergeCell ref="BSJ136:BSJ137"/>
    <mergeCell ref="BSK136:BSK137"/>
    <mergeCell ref="BSL136:BSL137"/>
    <mergeCell ref="BSM136:BSM137"/>
    <mergeCell ref="BSN136:BSN137"/>
    <mergeCell ref="BSO136:BSO137"/>
    <mergeCell ref="BSD136:BSD137"/>
    <mergeCell ref="BSE136:BSE137"/>
    <mergeCell ref="BSF136:BSF137"/>
    <mergeCell ref="BSG136:BSG137"/>
    <mergeCell ref="BSH136:BSH137"/>
    <mergeCell ref="BSI136:BSI137"/>
    <mergeCell ref="BRX136:BRX137"/>
    <mergeCell ref="BRY136:BRY137"/>
    <mergeCell ref="BRZ136:BRZ137"/>
    <mergeCell ref="BSA136:BSA137"/>
    <mergeCell ref="BSB136:BSB137"/>
    <mergeCell ref="BSC136:BSC137"/>
    <mergeCell ref="BUL136:BUL137"/>
    <mergeCell ref="BUM136:BUM137"/>
    <mergeCell ref="BUN136:BUN137"/>
    <mergeCell ref="BUO136:BUO137"/>
    <mergeCell ref="BUP136:BUP137"/>
    <mergeCell ref="BUQ136:BUQ137"/>
    <mergeCell ref="BUF136:BUF137"/>
    <mergeCell ref="BUG136:BUG137"/>
    <mergeCell ref="BUH136:BUH137"/>
    <mergeCell ref="BUI136:BUI137"/>
    <mergeCell ref="BUJ136:BUJ137"/>
    <mergeCell ref="BUK136:BUK137"/>
    <mergeCell ref="BTZ136:BTZ137"/>
    <mergeCell ref="BUA136:BUA137"/>
    <mergeCell ref="BUB136:BUB137"/>
    <mergeCell ref="BUC136:BUC137"/>
    <mergeCell ref="BUD136:BUD137"/>
    <mergeCell ref="BUE136:BUE137"/>
    <mergeCell ref="BTT136:BTT137"/>
    <mergeCell ref="BTU136:BTU137"/>
    <mergeCell ref="BTV136:BTV137"/>
    <mergeCell ref="BTW136:BTW137"/>
    <mergeCell ref="BTX136:BTX137"/>
    <mergeCell ref="BTY136:BTY137"/>
    <mergeCell ref="BTN136:BTN137"/>
    <mergeCell ref="BTO136:BTO137"/>
    <mergeCell ref="BTP136:BTP137"/>
    <mergeCell ref="BTQ136:BTQ137"/>
    <mergeCell ref="BTR136:BTR137"/>
    <mergeCell ref="BTS136:BTS137"/>
    <mergeCell ref="BTH136:BTH137"/>
    <mergeCell ref="BTI136:BTI137"/>
    <mergeCell ref="BTJ136:BTJ137"/>
    <mergeCell ref="BTK136:BTK137"/>
    <mergeCell ref="BTL136:BTL137"/>
    <mergeCell ref="BTM136:BTM137"/>
    <mergeCell ref="BVV136:BVV137"/>
    <mergeCell ref="BVW136:BVW137"/>
    <mergeCell ref="BVX136:BVX137"/>
    <mergeCell ref="BVY136:BVY137"/>
    <mergeCell ref="BVZ136:BVZ137"/>
    <mergeCell ref="BWA136:BWA137"/>
    <mergeCell ref="BVP136:BVP137"/>
    <mergeCell ref="BVQ136:BVQ137"/>
    <mergeCell ref="BVR136:BVR137"/>
    <mergeCell ref="BVS136:BVS137"/>
    <mergeCell ref="BVT136:BVT137"/>
    <mergeCell ref="BVU136:BVU137"/>
    <mergeCell ref="BVJ136:BVJ137"/>
    <mergeCell ref="BVK136:BVK137"/>
    <mergeCell ref="BVL136:BVL137"/>
    <mergeCell ref="BVM136:BVM137"/>
    <mergeCell ref="BVN136:BVN137"/>
    <mergeCell ref="BVO136:BVO137"/>
    <mergeCell ref="BVD136:BVD137"/>
    <mergeCell ref="BVE136:BVE137"/>
    <mergeCell ref="BVF136:BVF137"/>
    <mergeCell ref="BVG136:BVG137"/>
    <mergeCell ref="BVH136:BVH137"/>
    <mergeCell ref="BVI136:BVI137"/>
    <mergeCell ref="BUX136:BUX137"/>
    <mergeCell ref="BUY136:BUY137"/>
    <mergeCell ref="BUZ136:BUZ137"/>
    <mergeCell ref="BVA136:BVA137"/>
    <mergeCell ref="BVB136:BVB137"/>
    <mergeCell ref="BVC136:BVC137"/>
    <mergeCell ref="BUR136:BUR137"/>
    <mergeCell ref="BUS136:BUS137"/>
    <mergeCell ref="BUT136:BUT137"/>
    <mergeCell ref="BUU136:BUU137"/>
    <mergeCell ref="BUV136:BUV137"/>
    <mergeCell ref="BUW136:BUW137"/>
    <mergeCell ref="BXF136:BXF137"/>
    <mergeCell ref="BXG136:BXG137"/>
    <mergeCell ref="BXH136:BXH137"/>
    <mergeCell ref="BXI136:BXI137"/>
    <mergeCell ref="BXJ136:BXJ137"/>
    <mergeCell ref="BXK136:BXK137"/>
    <mergeCell ref="BWZ136:BWZ137"/>
    <mergeCell ref="BXA136:BXA137"/>
    <mergeCell ref="BXB136:BXB137"/>
    <mergeCell ref="BXC136:BXC137"/>
    <mergeCell ref="BXD136:BXD137"/>
    <mergeCell ref="BXE136:BXE137"/>
    <mergeCell ref="BWT136:BWT137"/>
    <mergeCell ref="BWU136:BWU137"/>
    <mergeCell ref="BWV136:BWV137"/>
    <mergeCell ref="BWW136:BWW137"/>
    <mergeCell ref="BWX136:BWX137"/>
    <mergeCell ref="BWY136:BWY137"/>
    <mergeCell ref="BWN136:BWN137"/>
    <mergeCell ref="BWO136:BWO137"/>
    <mergeCell ref="BWP136:BWP137"/>
    <mergeCell ref="BWQ136:BWQ137"/>
    <mergeCell ref="BWR136:BWR137"/>
    <mergeCell ref="BWS136:BWS137"/>
    <mergeCell ref="BWH136:BWH137"/>
    <mergeCell ref="BWI136:BWI137"/>
    <mergeCell ref="BWJ136:BWJ137"/>
    <mergeCell ref="BWK136:BWK137"/>
    <mergeCell ref="BWL136:BWL137"/>
    <mergeCell ref="BWM136:BWM137"/>
    <mergeCell ref="BWB136:BWB137"/>
    <mergeCell ref="BWC136:BWC137"/>
    <mergeCell ref="BWD136:BWD137"/>
    <mergeCell ref="BWE136:BWE137"/>
    <mergeCell ref="BWF136:BWF137"/>
    <mergeCell ref="BWG136:BWG137"/>
    <mergeCell ref="BYP136:BYP137"/>
    <mergeCell ref="BYQ136:BYQ137"/>
    <mergeCell ref="BYR136:BYR137"/>
    <mergeCell ref="BYS136:BYS137"/>
    <mergeCell ref="BYT136:BYT137"/>
    <mergeCell ref="BYU136:BYU137"/>
    <mergeCell ref="BYJ136:BYJ137"/>
    <mergeCell ref="BYK136:BYK137"/>
    <mergeCell ref="BYL136:BYL137"/>
    <mergeCell ref="BYM136:BYM137"/>
    <mergeCell ref="BYN136:BYN137"/>
    <mergeCell ref="BYO136:BYO137"/>
    <mergeCell ref="BYD136:BYD137"/>
    <mergeCell ref="BYE136:BYE137"/>
    <mergeCell ref="BYF136:BYF137"/>
    <mergeCell ref="BYG136:BYG137"/>
    <mergeCell ref="BYH136:BYH137"/>
    <mergeCell ref="BYI136:BYI137"/>
    <mergeCell ref="BXX136:BXX137"/>
    <mergeCell ref="BXY136:BXY137"/>
    <mergeCell ref="BXZ136:BXZ137"/>
    <mergeCell ref="BYA136:BYA137"/>
    <mergeCell ref="BYB136:BYB137"/>
    <mergeCell ref="BYC136:BYC137"/>
    <mergeCell ref="BXR136:BXR137"/>
    <mergeCell ref="BXS136:BXS137"/>
    <mergeCell ref="BXT136:BXT137"/>
    <mergeCell ref="BXU136:BXU137"/>
    <mergeCell ref="BXV136:BXV137"/>
    <mergeCell ref="BXW136:BXW137"/>
    <mergeCell ref="BXL136:BXL137"/>
    <mergeCell ref="BXM136:BXM137"/>
    <mergeCell ref="BXN136:BXN137"/>
    <mergeCell ref="BXO136:BXO137"/>
    <mergeCell ref="BXP136:BXP137"/>
    <mergeCell ref="BXQ136:BXQ137"/>
    <mergeCell ref="BZZ136:BZZ137"/>
    <mergeCell ref="CAA136:CAA137"/>
    <mergeCell ref="CAB136:CAB137"/>
    <mergeCell ref="CAC136:CAC137"/>
    <mergeCell ref="CAD136:CAD137"/>
    <mergeCell ref="CAE136:CAE137"/>
    <mergeCell ref="BZT136:BZT137"/>
    <mergeCell ref="BZU136:BZU137"/>
    <mergeCell ref="BZV136:BZV137"/>
    <mergeCell ref="BZW136:BZW137"/>
    <mergeCell ref="BZX136:BZX137"/>
    <mergeCell ref="BZY136:BZY137"/>
    <mergeCell ref="BZN136:BZN137"/>
    <mergeCell ref="BZO136:BZO137"/>
    <mergeCell ref="BZP136:BZP137"/>
    <mergeCell ref="BZQ136:BZQ137"/>
    <mergeCell ref="BZR136:BZR137"/>
    <mergeCell ref="BZS136:BZS137"/>
    <mergeCell ref="BZH136:BZH137"/>
    <mergeCell ref="BZI136:BZI137"/>
    <mergeCell ref="BZJ136:BZJ137"/>
    <mergeCell ref="BZK136:BZK137"/>
    <mergeCell ref="BZL136:BZL137"/>
    <mergeCell ref="BZM136:BZM137"/>
    <mergeCell ref="BZB136:BZB137"/>
    <mergeCell ref="BZC136:BZC137"/>
    <mergeCell ref="BZD136:BZD137"/>
    <mergeCell ref="BZE136:BZE137"/>
    <mergeCell ref="BZF136:BZF137"/>
    <mergeCell ref="BZG136:BZG137"/>
    <mergeCell ref="BYV136:BYV137"/>
    <mergeCell ref="BYW136:BYW137"/>
    <mergeCell ref="BYX136:BYX137"/>
    <mergeCell ref="BYY136:BYY137"/>
    <mergeCell ref="BYZ136:BYZ137"/>
    <mergeCell ref="BZA136:BZA137"/>
    <mergeCell ref="CBJ136:CBJ137"/>
    <mergeCell ref="CBK136:CBK137"/>
    <mergeCell ref="CBL136:CBL137"/>
    <mergeCell ref="CBM136:CBM137"/>
    <mergeCell ref="CBN136:CBN137"/>
    <mergeCell ref="CBO136:CBO137"/>
    <mergeCell ref="CBD136:CBD137"/>
    <mergeCell ref="CBE136:CBE137"/>
    <mergeCell ref="CBF136:CBF137"/>
    <mergeCell ref="CBG136:CBG137"/>
    <mergeCell ref="CBH136:CBH137"/>
    <mergeCell ref="CBI136:CBI137"/>
    <mergeCell ref="CAX136:CAX137"/>
    <mergeCell ref="CAY136:CAY137"/>
    <mergeCell ref="CAZ136:CAZ137"/>
    <mergeCell ref="CBA136:CBA137"/>
    <mergeCell ref="CBB136:CBB137"/>
    <mergeCell ref="CBC136:CBC137"/>
    <mergeCell ref="CAR136:CAR137"/>
    <mergeCell ref="CAS136:CAS137"/>
    <mergeCell ref="CAT136:CAT137"/>
    <mergeCell ref="CAU136:CAU137"/>
    <mergeCell ref="CAV136:CAV137"/>
    <mergeCell ref="CAW136:CAW137"/>
    <mergeCell ref="CAL136:CAL137"/>
    <mergeCell ref="CAM136:CAM137"/>
    <mergeCell ref="CAN136:CAN137"/>
    <mergeCell ref="CAO136:CAO137"/>
    <mergeCell ref="CAP136:CAP137"/>
    <mergeCell ref="CAQ136:CAQ137"/>
    <mergeCell ref="CAF136:CAF137"/>
    <mergeCell ref="CAG136:CAG137"/>
    <mergeCell ref="CAH136:CAH137"/>
    <mergeCell ref="CAI136:CAI137"/>
    <mergeCell ref="CAJ136:CAJ137"/>
    <mergeCell ref="CAK136:CAK137"/>
    <mergeCell ref="CCT136:CCT137"/>
    <mergeCell ref="CCU136:CCU137"/>
    <mergeCell ref="CCV136:CCV137"/>
    <mergeCell ref="CCW136:CCW137"/>
    <mergeCell ref="CCX136:CCX137"/>
    <mergeCell ref="CCY136:CCY137"/>
    <mergeCell ref="CCN136:CCN137"/>
    <mergeCell ref="CCO136:CCO137"/>
    <mergeCell ref="CCP136:CCP137"/>
    <mergeCell ref="CCQ136:CCQ137"/>
    <mergeCell ref="CCR136:CCR137"/>
    <mergeCell ref="CCS136:CCS137"/>
    <mergeCell ref="CCH136:CCH137"/>
    <mergeCell ref="CCI136:CCI137"/>
    <mergeCell ref="CCJ136:CCJ137"/>
    <mergeCell ref="CCK136:CCK137"/>
    <mergeCell ref="CCL136:CCL137"/>
    <mergeCell ref="CCM136:CCM137"/>
    <mergeCell ref="CCB136:CCB137"/>
    <mergeCell ref="CCC136:CCC137"/>
    <mergeCell ref="CCD136:CCD137"/>
    <mergeCell ref="CCE136:CCE137"/>
    <mergeCell ref="CCF136:CCF137"/>
    <mergeCell ref="CCG136:CCG137"/>
    <mergeCell ref="CBV136:CBV137"/>
    <mergeCell ref="CBW136:CBW137"/>
    <mergeCell ref="CBX136:CBX137"/>
    <mergeCell ref="CBY136:CBY137"/>
    <mergeCell ref="CBZ136:CBZ137"/>
    <mergeCell ref="CCA136:CCA137"/>
    <mergeCell ref="CBP136:CBP137"/>
    <mergeCell ref="CBQ136:CBQ137"/>
    <mergeCell ref="CBR136:CBR137"/>
    <mergeCell ref="CBS136:CBS137"/>
    <mergeCell ref="CBT136:CBT137"/>
    <mergeCell ref="CBU136:CBU137"/>
    <mergeCell ref="CED136:CED137"/>
    <mergeCell ref="CEE136:CEE137"/>
    <mergeCell ref="CEF136:CEF137"/>
    <mergeCell ref="CEG136:CEG137"/>
    <mergeCell ref="CEH136:CEH137"/>
    <mergeCell ref="CEI136:CEI137"/>
    <mergeCell ref="CDX136:CDX137"/>
    <mergeCell ref="CDY136:CDY137"/>
    <mergeCell ref="CDZ136:CDZ137"/>
    <mergeCell ref="CEA136:CEA137"/>
    <mergeCell ref="CEB136:CEB137"/>
    <mergeCell ref="CEC136:CEC137"/>
    <mergeCell ref="CDR136:CDR137"/>
    <mergeCell ref="CDS136:CDS137"/>
    <mergeCell ref="CDT136:CDT137"/>
    <mergeCell ref="CDU136:CDU137"/>
    <mergeCell ref="CDV136:CDV137"/>
    <mergeCell ref="CDW136:CDW137"/>
    <mergeCell ref="CDL136:CDL137"/>
    <mergeCell ref="CDM136:CDM137"/>
    <mergeCell ref="CDN136:CDN137"/>
    <mergeCell ref="CDO136:CDO137"/>
    <mergeCell ref="CDP136:CDP137"/>
    <mergeCell ref="CDQ136:CDQ137"/>
    <mergeCell ref="CDF136:CDF137"/>
    <mergeCell ref="CDG136:CDG137"/>
    <mergeCell ref="CDH136:CDH137"/>
    <mergeCell ref="CDI136:CDI137"/>
    <mergeCell ref="CDJ136:CDJ137"/>
    <mergeCell ref="CDK136:CDK137"/>
    <mergeCell ref="CCZ136:CCZ137"/>
    <mergeCell ref="CDA136:CDA137"/>
    <mergeCell ref="CDB136:CDB137"/>
    <mergeCell ref="CDC136:CDC137"/>
    <mergeCell ref="CDD136:CDD137"/>
    <mergeCell ref="CDE136:CDE137"/>
    <mergeCell ref="CFN136:CFN137"/>
    <mergeCell ref="CFO136:CFO137"/>
    <mergeCell ref="CFP136:CFP137"/>
    <mergeCell ref="CFQ136:CFQ137"/>
    <mergeCell ref="CFR136:CFR137"/>
    <mergeCell ref="CFS136:CFS137"/>
    <mergeCell ref="CFH136:CFH137"/>
    <mergeCell ref="CFI136:CFI137"/>
    <mergeCell ref="CFJ136:CFJ137"/>
    <mergeCell ref="CFK136:CFK137"/>
    <mergeCell ref="CFL136:CFL137"/>
    <mergeCell ref="CFM136:CFM137"/>
    <mergeCell ref="CFB136:CFB137"/>
    <mergeCell ref="CFC136:CFC137"/>
    <mergeCell ref="CFD136:CFD137"/>
    <mergeCell ref="CFE136:CFE137"/>
    <mergeCell ref="CFF136:CFF137"/>
    <mergeCell ref="CFG136:CFG137"/>
    <mergeCell ref="CEV136:CEV137"/>
    <mergeCell ref="CEW136:CEW137"/>
    <mergeCell ref="CEX136:CEX137"/>
    <mergeCell ref="CEY136:CEY137"/>
    <mergeCell ref="CEZ136:CEZ137"/>
    <mergeCell ref="CFA136:CFA137"/>
    <mergeCell ref="CEP136:CEP137"/>
    <mergeCell ref="CEQ136:CEQ137"/>
    <mergeCell ref="CER136:CER137"/>
    <mergeCell ref="CES136:CES137"/>
    <mergeCell ref="CET136:CET137"/>
    <mergeCell ref="CEU136:CEU137"/>
    <mergeCell ref="CEJ136:CEJ137"/>
    <mergeCell ref="CEK136:CEK137"/>
    <mergeCell ref="CEL136:CEL137"/>
    <mergeCell ref="CEM136:CEM137"/>
    <mergeCell ref="CEN136:CEN137"/>
    <mergeCell ref="CEO136:CEO137"/>
    <mergeCell ref="CGX136:CGX137"/>
    <mergeCell ref="CGY136:CGY137"/>
    <mergeCell ref="CGZ136:CGZ137"/>
    <mergeCell ref="CHA136:CHA137"/>
    <mergeCell ref="CHB136:CHB137"/>
    <mergeCell ref="CHC136:CHC137"/>
    <mergeCell ref="CGR136:CGR137"/>
    <mergeCell ref="CGS136:CGS137"/>
    <mergeCell ref="CGT136:CGT137"/>
    <mergeCell ref="CGU136:CGU137"/>
    <mergeCell ref="CGV136:CGV137"/>
    <mergeCell ref="CGW136:CGW137"/>
    <mergeCell ref="CGL136:CGL137"/>
    <mergeCell ref="CGM136:CGM137"/>
    <mergeCell ref="CGN136:CGN137"/>
    <mergeCell ref="CGO136:CGO137"/>
    <mergeCell ref="CGP136:CGP137"/>
    <mergeCell ref="CGQ136:CGQ137"/>
    <mergeCell ref="CGF136:CGF137"/>
    <mergeCell ref="CGG136:CGG137"/>
    <mergeCell ref="CGH136:CGH137"/>
    <mergeCell ref="CGI136:CGI137"/>
    <mergeCell ref="CGJ136:CGJ137"/>
    <mergeCell ref="CGK136:CGK137"/>
    <mergeCell ref="CFZ136:CFZ137"/>
    <mergeCell ref="CGA136:CGA137"/>
    <mergeCell ref="CGB136:CGB137"/>
    <mergeCell ref="CGC136:CGC137"/>
    <mergeCell ref="CGD136:CGD137"/>
    <mergeCell ref="CGE136:CGE137"/>
    <mergeCell ref="CFT136:CFT137"/>
    <mergeCell ref="CFU136:CFU137"/>
    <mergeCell ref="CFV136:CFV137"/>
    <mergeCell ref="CFW136:CFW137"/>
    <mergeCell ref="CFX136:CFX137"/>
    <mergeCell ref="CFY136:CFY137"/>
    <mergeCell ref="CIH136:CIH137"/>
    <mergeCell ref="CII136:CII137"/>
    <mergeCell ref="CIJ136:CIJ137"/>
    <mergeCell ref="CIK136:CIK137"/>
    <mergeCell ref="CIL136:CIL137"/>
    <mergeCell ref="CIM136:CIM137"/>
    <mergeCell ref="CIB136:CIB137"/>
    <mergeCell ref="CIC136:CIC137"/>
    <mergeCell ref="CID136:CID137"/>
    <mergeCell ref="CIE136:CIE137"/>
    <mergeCell ref="CIF136:CIF137"/>
    <mergeCell ref="CIG136:CIG137"/>
    <mergeCell ref="CHV136:CHV137"/>
    <mergeCell ref="CHW136:CHW137"/>
    <mergeCell ref="CHX136:CHX137"/>
    <mergeCell ref="CHY136:CHY137"/>
    <mergeCell ref="CHZ136:CHZ137"/>
    <mergeCell ref="CIA136:CIA137"/>
    <mergeCell ref="CHP136:CHP137"/>
    <mergeCell ref="CHQ136:CHQ137"/>
    <mergeCell ref="CHR136:CHR137"/>
    <mergeCell ref="CHS136:CHS137"/>
    <mergeCell ref="CHT136:CHT137"/>
    <mergeCell ref="CHU136:CHU137"/>
    <mergeCell ref="CHJ136:CHJ137"/>
    <mergeCell ref="CHK136:CHK137"/>
    <mergeCell ref="CHL136:CHL137"/>
    <mergeCell ref="CHM136:CHM137"/>
    <mergeCell ref="CHN136:CHN137"/>
    <mergeCell ref="CHO136:CHO137"/>
    <mergeCell ref="CHD136:CHD137"/>
    <mergeCell ref="CHE136:CHE137"/>
    <mergeCell ref="CHF136:CHF137"/>
    <mergeCell ref="CHG136:CHG137"/>
    <mergeCell ref="CHH136:CHH137"/>
    <mergeCell ref="CHI136:CHI137"/>
    <mergeCell ref="CJR136:CJR137"/>
    <mergeCell ref="CJS136:CJS137"/>
    <mergeCell ref="CJT136:CJT137"/>
    <mergeCell ref="CJU136:CJU137"/>
    <mergeCell ref="CJV136:CJV137"/>
    <mergeCell ref="CJW136:CJW137"/>
    <mergeCell ref="CJL136:CJL137"/>
    <mergeCell ref="CJM136:CJM137"/>
    <mergeCell ref="CJN136:CJN137"/>
    <mergeCell ref="CJO136:CJO137"/>
    <mergeCell ref="CJP136:CJP137"/>
    <mergeCell ref="CJQ136:CJQ137"/>
    <mergeCell ref="CJF136:CJF137"/>
    <mergeCell ref="CJG136:CJG137"/>
    <mergeCell ref="CJH136:CJH137"/>
    <mergeCell ref="CJI136:CJI137"/>
    <mergeCell ref="CJJ136:CJJ137"/>
    <mergeCell ref="CJK136:CJK137"/>
    <mergeCell ref="CIZ136:CIZ137"/>
    <mergeCell ref="CJA136:CJA137"/>
    <mergeCell ref="CJB136:CJB137"/>
    <mergeCell ref="CJC136:CJC137"/>
    <mergeCell ref="CJD136:CJD137"/>
    <mergeCell ref="CJE136:CJE137"/>
    <mergeCell ref="CIT136:CIT137"/>
    <mergeCell ref="CIU136:CIU137"/>
    <mergeCell ref="CIV136:CIV137"/>
    <mergeCell ref="CIW136:CIW137"/>
    <mergeCell ref="CIX136:CIX137"/>
    <mergeCell ref="CIY136:CIY137"/>
    <mergeCell ref="CIN136:CIN137"/>
    <mergeCell ref="CIO136:CIO137"/>
    <mergeCell ref="CIP136:CIP137"/>
    <mergeCell ref="CIQ136:CIQ137"/>
    <mergeCell ref="CIR136:CIR137"/>
    <mergeCell ref="CIS136:CIS137"/>
    <mergeCell ref="CLB136:CLB137"/>
    <mergeCell ref="CLC136:CLC137"/>
    <mergeCell ref="CLD136:CLD137"/>
    <mergeCell ref="CLE136:CLE137"/>
    <mergeCell ref="CLF136:CLF137"/>
    <mergeCell ref="CLG136:CLG137"/>
    <mergeCell ref="CKV136:CKV137"/>
    <mergeCell ref="CKW136:CKW137"/>
    <mergeCell ref="CKX136:CKX137"/>
    <mergeCell ref="CKY136:CKY137"/>
    <mergeCell ref="CKZ136:CKZ137"/>
    <mergeCell ref="CLA136:CLA137"/>
    <mergeCell ref="CKP136:CKP137"/>
    <mergeCell ref="CKQ136:CKQ137"/>
    <mergeCell ref="CKR136:CKR137"/>
    <mergeCell ref="CKS136:CKS137"/>
    <mergeCell ref="CKT136:CKT137"/>
    <mergeCell ref="CKU136:CKU137"/>
    <mergeCell ref="CKJ136:CKJ137"/>
    <mergeCell ref="CKK136:CKK137"/>
    <mergeCell ref="CKL136:CKL137"/>
    <mergeCell ref="CKM136:CKM137"/>
    <mergeCell ref="CKN136:CKN137"/>
    <mergeCell ref="CKO136:CKO137"/>
    <mergeCell ref="CKD136:CKD137"/>
    <mergeCell ref="CKE136:CKE137"/>
    <mergeCell ref="CKF136:CKF137"/>
    <mergeCell ref="CKG136:CKG137"/>
    <mergeCell ref="CKH136:CKH137"/>
    <mergeCell ref="CKI136:CKI137"/>
    <mergeCell ref="CJX136:CJX137"/>
    <mergeCell ref="CJY136:CJY137"/>
    <mergeCell ref="CJZ136:CJZ137"/>
    <mergeCell ref="CKA136:CKA137"/>
    <mergeCell ref="CKB136:CKB137"/>
    <mergeCell ref="CKC136:CKC137"/>
    <mergeCell ref="CML136:CML137"/>
    <mergeCell ref="CMM136:CMM137"/>
    <mergeCell ref="CMN136:CMN137"/>
    <mergeCell ref="CMO136:CMO137"/>
    <mergeCell ref="CMP136:CMP137"/>
    <mergeCell ref="CMQ136:CMQ137"/>
    <mergeCell ref="CMF136:CMF137"/>
    <mergeCell ref="CMG136:CMG137"/>
    <mergeCell ref="CMH136:CMH137"/>
    <mergeCell ref="CMI136:CMI137"/>
    <mergeCell ref="CMJ136:CMJ137"/>
    <mergeCell ref="CMK136:CMK137"/>
    <mergeCell ref="CLZ136:CLZ137"/>
    <mergeCell ref="CMA136:CMA137"/>
    <mergeCell ref="CMB136:CMB137"/>
    <mergeCell ref="CMC136:CMC137"/>
    <mergeCell ref="CMD136:CMD137"/>
    <mergeCell ref="CME136:CME137"/>
    <mergeCell ref="CLT136:CLT137"/>
    <mergeCell ref="CLU136:CLU137"/>
    <mergeCell ref="CLV136:CLV137"/>
    <mergeCell ref="CLW136:CLW137"/>
    <mergeCell ref="CLX136:CLX137"/>
    <mergeCell ref="CLY136:CLY137"/>
    <mergeCell ref="CLN136:CLN137"/>
    <mergeCell ref="CLO136:CLO137"/>
    <mergeCell ref="CLP136:CLP137"/>
    <mergeCell ref="CLQ136:CLQ137"/>
    <mergeCell ref="CLR136:CLR137"/>
    <mergeCell ref="CLS136:CLS137"/>
    <mergeCell ref="CLH136:CLH137"/>
    <mergeCell ref="CLI136:CLI137"/>
    <mergeCell ref="CLJ136:CLJ137"/>
    <mergeCell ref="CLK136:CLK137"/>
    <mergeCell ref="CLL136:CLL137"/>
    <mergeCell ref="CLM136:CLM137"/>
    <mergeCell ref="CNV136:CNV137"/>
    <mergeCell ref="CNW136:CNW137"/>
    <mergeCell ref="CNX136:CNX137"/>
    <mergeCell ref="CNY136:CNY137"/>
    <mergeCell ref="CNZ136:CNZ137"/>
    <mergeCell ref="COA136:COA137"/>
    <mergeCell ref="CNP136:CNP137"/>
    <mergeCell ref="CNQ136:CNQ137"/>
    <mergeCell ref="CNR136:CNR137"/>
    <mergeCell ref="CNS136:CNS137"/>
    <mergeCell ref="CNT136:CNT137"/>
    <mergeCell ref="CNU136:CNU137"/>
    <mergeCell ref="CNJ136:CNJ137"/>
    <mergeCell ref="CNK136:CNK137"/>
    <mergeCell ref="CNL136:CNL137"/>
    <mergeCell ref="CNM136:CNM137"/>
    <mergeCell ref="CNN136:CNN137"/>
    <mergeCell ref="CNO136:CNO137"/>
    <mergeCell ref="CND136:CND137"/>
    <mergeCell ref="CNE136:CNE137"/>
    <mergeCell ref="CNF136:CNF137"/>
    <mergeCell ref="CNG136:CNG137"/>
    <mergeCell ref="CNH136:CNH137"/>
    <mergeCell ref="CNI136:CNI137"/>
    <mergeCell ref="CMX136:CMX137"/>
    <mergeCell ref="CMY136:CMY137"/>
    <mergeCell ref="CMZ136:CMZ137"/>
    <mergeCell ref="CNA136:CNA137"/>
    <mergeCell ref="CNB136:CNB137"/>
    <mergeCell ref="CNC136:CNC137"/>
    <mergeCell ref="CMR136:CMR137"/>
    <mergeCell ref="CMS136:CMS137"/>
    <mergeCell ref="CMT136:CMT137"/>
    <mergeCell ref="CMU136:CMU137"/>
    <mergeCell ref="CMV136:CMV137"/>
    <mergeCell ref="CMW136:CMW137"/>
    <mergeCell ref="CPF136:CPF137"/>
    <mergeCell ref="CPG136:CPG137"/>
    <mergeCell ref="CPH136:CPH137"/>
    <mergeCell ref="CPI136:CPI137"/>
    <mergeCell ref="CPJ136:CPJ137"/>
    <mergeCell ref="CPK136:CPK137"/>
    <mergeCell ref="COZ136:COZ137"/>
    <mergeCell ref="CPA136:CPA137"/>
    <mergeCell ref="CPB136:CPB137"/>
    <mergeCell ref="CPC136:CPC137"/>
    <mergeCell ref="CPD136:CPD137"/>
    <mergeCell ref="CPE136:CPE137"/>
    <mergeCell ref="COT136:COT137"/>
    <mergeCell ref="COU136:COU137"/>
    <mergeCell ref="COV136:COV137"/>
    <mergeCell ref="COW136:COW137"/>
    <mergeCell ref="COX136:COX137"/>
    <mergeCell ref="COY136:COY137"/>
    <mergeCell ref="CON136:CON137"/>
    <mergeCell ref="COO136:COO137"/>
    <mergeCell ref="COP136:COP137"/>
    <mergeCell ref="COQ136:COQ137"/>
    <mergeCell ref="COR136:COR137"/>
    <mergeCell ref="COS136:COS137"/>
    <mergeCell ref="COH136:COH137"/>
    <mergeCell ref="COI136:COI137"/>
    <mergeCell ref="COJ136:COJ137"/>
    <mergeCell ref="COK136:COK137"/>
    <mergeCell ref="COL136:COL137"/>
    <mergeCell ref="COM136:COM137"/>
    <mergeCell ref="COB136:COB137"/>
    <mergeCell ref="COC136:COC137"/>
    <mergeCell ref="COD136:COD137"/>
    <mergeCell ref="COE136:COE137"/>
    <mergeCell ref="COF136:COF137"/>
    <mergeCell ref="COG136:COG137"/>
    <mergeCell ref="CQP136:CQP137"/>
    <mergeCell ref="CQQ136:CQQ137"/>
    <mergeCell ref="CQR136:CQR137"/>
    <mergeCell ref="CQS136:CQS137"/>
    <mergeCell ref="CQT136:CQT137"/>
    <mergeCell ref="CQU136:CQU137"/>
    <mergeCell ref="CQJ136:CQJ137"/>
    <mergeCell ref="CQK136:CQK137"/>
    <mergeCell ref="CQL136:CQL137"/>
    <mergeCell ref="CQM136:CQM137"/>
    <mergeCell ref="CQN136:CQN137"/>
    <mergeCell ref="CQO136:CQO137"/>
    <mergeCell ref="CQD136:CQD137"/>
    <mergeCell ref="CQE136:CQE137"/>
    <mergeCell ref="CQF136:CQF137"/>
    <mergeCell ref="CQG136:CQG137"/>
    <mergeCell ref="CQH136:CQH137"/>
    <mergeCell ref="CQI136:CQI137"/>
    <mergeCell ref="CPX136:CPX137"/>
    <mergeCell ref="CPY136:CPY137"/>
    <mergeCell ref="CPZ136:CPZ137"/>
    <mergeCell ref="CQA136:CQA137"/>
    <mergeCell ref="CQB136:CQB137"/>
    <mergeCell ref="CQC136:CQC137"/>
    <mergeCell ref="CPR136:CPR137"/>
    <mergeCell ref="CPS136:CPS137"/>
    <mergeCell ref="CPT136:CPT137"/>
    <mergeCell ref="CPU136:CPU137"/>
    <mergeCell ref="CPV136:CPV137"/>
    <mergeCell ref="CPW136:CPW137"/>
    <mergeCell ref="CPL136:CPL137"/>
    <mergeCell ref="CPM136:CPM137"/>
    <mergeCell ref="CPN136:CPN137"/>
    <mergeCell ref="CPO136:CPO137"/>
    <mergeCell ref="CPP136:CPP137"/>
    <mergeCell ref="CPQ136:CPQ137"/>
    <mergeCell ref="CRZ136:CRZ137"/>
    <mergeCell ref="CSA136:CSA137"/>
    <mergeCell ref="CSB136:CSB137"/>
    <mergeCell ref="CSC136:CSC137"/>
    <mergeCell ref="CSD136:CSD137"/>
    <mergeCell ref="CSE136:CSE137"/>
    <mergeCell ref="CRT136:CRT137"/>
    <mergeCell ref="CRU136:CRU137"/>
    <mergeCell ref="CRV136:CRV137"/>
    <mergeCell ref="CRW136:CRW137"/>
    <mergeCell ref="CRX136:CRX137"/>
    <mergeCell ref="CRY136:CRY137"/>
    <mergeCell ref="CRN136:CRN137"/>
    <mergeCell ref="CRO136:CRO137"/>
    <mergeCell ref="CRP136:CRP137"/>
    <mergeCell ref="CRQ136:CRQ137"/>
    <mergeCell ref="CRR136:CRR137"/>
    <mergeCell ref="CRS136:CRS137"/>
    <mergeCell ref="CRH136:CRH137"/>
    <mergeCell ref="CRI136:CRI137"/>
    <mergeCell ref="CRJ136:CRJ137"/>
    <mergeCell ref="CRK136:CRK137"/>
    <mergeCell ref="CRL136:CRL137"/>
    <mergeCell ref="CRM136:CRM137"/>
    <mergeCell ref="CRB136:CRB137"/>
    <mergeCell ref="CRC136:CRC137"/>
    <mergeCell ref="CRD136:CRD137"/>
    <mergeCell ref="CRE136:CRE137"/>
    <mergeCell ref="CRF136:CRF137"/>
    <mergeCell ref="CRG136:CRG137"/>
    <mergeCell ref="CQV136:CQV137"/>
    <mergeCell ref="CQW136:CQW137"/>
    <mergeCell ref="CQX136:CQX137"/>
    <mergeCell ref="CQY136:CQY137"/>
    <mergeCell ref="CQZ136:CQZ137"/>
    <mergeCell ref="CRA136:CRA137"/>
    <mergeCell ref="CTJ136:CTJ137"/>
    <mergeCell ref="CTK136:CTK137"/>
    <mergeCell ref="CTL136:CTL137"/>
    <mergeCell ref="CTM136:CTM137"/>
    <mergeCell ref="CTN136:CTN137"/>
    <mergeCell ref="CTO136:CTO137"/>
    <mergeCell ref="CTD136:CTD137"/>
    <mergeCell ref="CTE136:CTE137"/>
    <mergeCell ref="CTF136:CTF137"/>
    <mergeCell ref="CTG136:CTG137"/>
    <mergeCell ref="CTH136:CTH137"/>
    <mergeCell ref="CTI136:CTI137"/>
    <mergeCell ref="CSX136:CSX137"/>
    <mergeCell ref="CSY136:CSY137"/>
    <mergeCell ref="CSZ136:CSZ137"/>
    <mergeCell ref="CTA136:CTA137"/>
    <mergeCell ref="CTB136:CTB137"/>
    <mergeCell ref="CTC136:CTC137"/>
    <mergeCell ref="CSR136:CSR137"/>
    <mergeCell ref="CSS136:CSS137"/>
    <mergeCell ref="CST136:CST137"/>
    <mergeCell ref="CSU136:CSU137"/>
    <mergeCell ref="CSV136:CSV137"/>
    <mergeCell ref="CSW136:CSW137"/>
    <mergeCell ref="CSL136:CSL137"/>
    <mergeCell ref="CSM136:CSM137"/>
    <mergeCell ref="CSN136:CSN137"/>
    <mergeCell ref="CSO136:CSO137"/>
    <mergeCell ref="CSP136:CSP137"/>
    <mergeCell ref="CSQ136:CSQ137"/>
    <mergeCell ref="CSF136:CSF137"/>
    <mergeCell ref="CSG136:CSG137"/>
    <mergeCell ref="CSH136:CSH137"/>
    <mergeCell ref="CSI136:CSI137"/>
    <mergeCell ref="CSJ136:CSJ137"/>
    <mergeCell ref="CSK136:CSK137"/>
    <mergeCell ref="CUT136:CUT137"/>
    <mergeCell ref="CUU136:CUU137"/>
    <mergeCell ref="CUV136:CUV137"/>
    <mergeCell ref="CUW136:CUW137"/>
    <mergeCell ref="CUX136:CUX137"/>
    <mergeCell ref="CUY136:CUY137"/>
    <mergeCell ref="CUN136:CUN137"/>
    <mergeCell ref="CUO136:CUO137"/>
    <mergeCell ref="CUP136:CUP137"/>
    <mergeCell ref="CUQ136:CUQ137"/>
    <mergeCell ref="CUR136:CUR137"/>
    <mergeCell ref="CUS136:CUS137"/>
    <mergeCell ref="CUH136:CUH137"/>
    <mergeCell ref="CUI136:CUI137"/>
    <mergeCell ref="CUJ136:CUJ137"/>
    <mergeCell ref="CUK136:CUK137"/>
    <mergeCell ref="CUL136:CUL137"/>
    <mergeCell ref="CUM136:CUM137"/>
    <mergeCell ref="CUB136:CUB137"/>
    <mergeCell ref="CUC136:CUC137"/>
    <mergeCell ref="CUD136:CUD137"/>
    <mergeCell ref="CUE136:CUE137"/>
    <mergeCell ref="CUF136:CUF137"/>
    <mergeCell ref="CUG136:CUG137"/>
    <mergeCell ref="CTV136:CTV137"/>
    <mergeCell ref="CTW136:CTW137"/>
    <mergeCell ref="CTX136:CTX137"/>
    <mergeCell ref="CTY136:CTY137"/>
    <mergeCell ref="CTZ136:CTZ137"/>
    <mergeCell ref="CUA136:CUA137"/>
    <mergeCell ref="CTP136:CTP137"/>
    <mergeCell ref="CTQ136:CTQ137"/>
    <mergeCell ref="CTR136:CTR137"/>
    <mergeCell ref="CTS136:CTS137"/>
    <mergeCell ref="CTT136:CTT137"/>
    <mergeCell ref="CTU136:CTU137"/>
    <mergeCell ref="CWD136:CWD137"/>
    <mergeCell ref="CWE136:CWE137"/>
    <mergeCell ref="CWF136:CWF137"/>
    <mergeCell ref="CWG136:CWG137"/>
    <mergeCell ref="CWH136:CWH137"/>
    <mergeCell ref="CWI136:CWI137"/>
    <mergeCell ref="CVX136:CVX137"/>
    <mergeCell ref="CVY136:CVY137"/>
    <mergeCell ref="CVZ136:CVZ137"/>
    <mergeCell ref="CWA136:CWA137"/>
    <mergeCell ref="CWB136:CWB137"/>
    <mergeCell ref="CWC136:CWC137"/>
    <mergeCell ref="CVR136:CVR137"/>
    <mergeCell ref="CVS136:CVS137"/>
    <mergeCell ref="CVT136:CVT137"/>
    <mergeCell ref="CVU136:CVU137"/>
    <mergeCell ref="CVV136:CVV137"/>
    <mergeCell ref="CVW136:CVW137"/>
    <mergeCell ref="CVL136:CVL137"/>
    <mergeCell ref="CVM136:CVM137"/>
    <mergeCell ref="CVN136:CVN137"/>
    <mergeCell ref="CVO136:CVO137"/>
    <mergeCell ref="CVP136:CVP137"/>
    <mergeCell ref="CVQ136:CVQ137"/>
    <mergeCell ref="CVF136:CVF137"/>
    <mergeCell ref="CVG136:CVG137"/>
    <mergeCell ref="CVH136:CVH137"/>
    <mergeCell ref="CVI136:CVI137"/>
    <mergeCell ref="CVJ136:CVJ137"/>
    <mergeCell ref="CVK136:CVK137"/>
    <mergeCell ref="CUZ136:CUZ137"/>
    <mergeCell ref="CVA136:CVA137"/>
    <mergeCell ref="CVB136:CVB137"/>
    <mergeCell ref="CVC136:CVC137"/>
    <mergeCell ref="CVD136:CVD137"/>
    <mergeCell ref="CVE136:CVE137"/>
    <mergeCell ref="CXN136:CXN137"/>
    <mergeCell ref="CXO136:CXO137"/>
    <mergeCell ref="CXP136:CXP137"/>
    <mergeCell ref="CXQ136:CXQ137"/>
    <mergeCell ref="CXR136:CXR137"/>
    <mergeCell ref="CXS136:CXS137"/>
    <mergeCell ref="CXH136:CXH137"/>
    <mergeCell ref="CXI136:CXI137"/>
    <mergeCell ref="CXJ136:CXJ137"/>
    <mergeCell ref="CXK136:CXK137"/>
    <mergeCell ref="CXL136:CXL137"/>
    <mergeCell ref="CXM136:CXM137"/>
    <mergeCell ref="CXB136:CXB137"/>
    <mergeCell ref="CXC136:CXC137"/>
    <mergeCell ref="CXD136:CXD137"/>
    <mergeCell ref="CXE136:CXE137"/>
    <mergeCell ref="CXF136:CXF137"/>
    <mergeCell ref="CXG136:CXG137"/>
    <mergeCell ref="CWV136:CWV137"/>
    <mergeCell ref="CWW136:CWW137"/>
    <mergeCell ref="CWX136:CWX137"/>
    <mergeCell ref="CWY136:CWY137"/>
    <mergeCell ref="CWZ136:CWZ137"/>
    <mergeCell ref="CXA136:CXA137"/>
    <mergeCell ref="CWP136:CWP137"/>
    <mergeCell ref="CWQ136:CWQ137"/>
    <mergeCell ref="CWR136:CWR137"/>
    <mergeCell ref="CWS136:CWS137"/>
    <mergeCell ref="CWT136:CWT137"/>
    <mergeCell ref="CWU136:CWU137"/>
    <mergeCell ref="CWJ136:CWJ137"/>
    <mergeCell ref="CWK136:CWK137"/>
    <mergeCell ref="CWL136:CWL137"/>
    <mergeCell ref="CWM136:CWM137"/>
    <mergeCell ref="CWN136:CWN137"/>
    <mergeCell ref="CWO136:CWO137"/>
    <mergeCell ref="CYX136:CYX137"/>
    <mergeCell ref="CYY136:CYY137"/>
    <mergeCell ref="CYZ136:CYZ137"/>
    <mergeCell ref="CZA136:CZA137"/>
    <mergeCell ref="CZB136:CZB137"/>
    <mergeCell ref="CZC136:CZC137"/>
    <mergeCell ref="CYR136:CYR137"/>
    <mergeCell ref="CYS136:CYS137"/>
    <mergeCell ref="CYT136:CYT137"/>
    <mergeCell ref="CYU136:CYU137"/>
    <mergeCell ref="CYV136:CYV137"/>
    <mergeCell ref="CYW136:CYW137"/>
    <mergeCell ref="CYL136:CYL137"/>
    <mergeCell ref="CYM136:CYM137"/>
    <mergeCell ref="CYN136:CYN137"/>
    <mergeCell ref="CYO136:CYO137"/>
    <mergeCell ref="CYP136:CYP137"/>
    <mergeCell ref="CYQ136:CYQ137"/>
    <mergeCell ref="CYF136:CYF137"/>
    <mergeCell ref="CYG136:CYG137"/>
    <mergeCell ref="CYH136:CYH137"/>
    <mergeCell ref="CYI136:CYI137"/>
    <mergeCell ref="CYJ136:CYJ137"/>
    <mergeCell ref="CYK136:CYK137"/>
    <mergeCell ref="CXZ136:CXZ137"/>
    <mergeCell ref="CYA136:CYA137"/>
    <mergeCell ref="CYB136:CYB137"/>
    <mergeCell ref="CYC136:CYC137"/>
    <mergeCell ref="CYD136:CYD137"/>
    <mergeCell ref="CYE136:CYE137"/>
    <mergeCell ref="CXT136:CXT137"/>
    <mergeCell ref="CXU136:CXU137"/>
    <mergeCell ref="CXV136:CXV137"/>
    <mergeCell ref="CXW136:CXW137"/>
    <mergeCell ref="CXX136:CXX137"/>
    <mergeCell ref="CXY136:CXY137"/>
    <mergeCell ref="DAH136:DAH137"/>
    <mergeCell ref="DAI136:DAI137"/>
    <mergeCell ref="DAJ136:DAJ137"/>
    <mergeCell ref="DAK136:DAK137"/>
    <mergeCell ref="DAL136:DAL137"/>
    <mergeCell ref="DAM136:DAM137"/>
    <mergeCell ref="DAB136:DAB137"/>
    <mergeCell ref="DAC136:DAC137"/>
    <mergeCell ref="DAD136:DAD137"/>
    <mergeCell ref="DAE136:DAE137"/>
    <mergeCell ref="DAF136:DAF137"/>
    <mergeCell ref="DAG136:DAG137"/>
    <mergeCell ref="CZV136:CZV137"/>
    <mergeCell ref="CZW136:CZW137"/>
    <mergeCell ref="CZX136:CZX137"/>
    <mergeCell ref="CZY136:CZY137"/>
    <mergeCell ref="CZZ136:CZZ137"/>
    <mergeCell ref="DAA136:DAA137"/>
    <mergeCell ref="CZP136:CZP137"/>
    <mergeCell ref="CZQ136:CZQ137"/>
    <mergeCell ref="CZR136:CZR137"/>
    <mergeCell ref="CZS136:CZS137"/>
    <mergeCell ref="CZT136:CZT137"/>
    <mergeCell ref="CZU136:CZU137"/>
    <mergeCell ref="CZJ136:CZJ137"/>
    <mergeCell ref="CZK136:CZK137"/>
    <mergeCell ref="CZL136:CZL137"/>
    <mergeCell ref="CZM136:CZM137"/>
    <mergeCell ref="CZN136:CZN137"/>
    <mergeCell ref="CZO136:CZO137"/>
    <mergeCell ref="CZD136:CZD137"/>
    <mergeCell ref="CZE136:CZE137"/>
    <mergeCell ref="CZF136:CZF137"/>
    <mergeCell ref="CZG136:CZG137"/>
    <mergeCell ref="CZH136:CZH137"/>
    <mergeCell ref="CZI136:CZI137"/>
    <mergeCell ref="DBR136:DBR137"/>
    <mergeCell ref="DBS136:DBS137"/>
    <mergeCell ref="DBT136:DBT137"/>
    <mergeCell ref="DBU136:DBU137"/>
    <mergeCell ref="DBV136:DBV137"/>
    <mergeCell ref="DBW136:DBW137"/>
    <mergeCell ref="DBL136:DBL137"/>
    <mergeCell ref="DBM136:DBM137"/>
    <mergeCell ref="DBN136:DBN137"/>
    <mergeCell ref="DBO136:DBO137"/>
    <mergeCell ref="DBP136:DBP137"/>
    <mergeCell ref="DBQ136:DBQ137"/>
    <mergeCell ref="DBF136:DBF137"/>
    <mergeCell ref="DBG136:DBG137"/>
    <mergeCell ref="DBH136:DBH137"/>
    <mergeCell ref="DBI136:DBI137"/>
    <mergeCell ref="DBJ136:DBJ137"/>
    <mergeCell ref="DBK136:DBK137"/>
    <mergeCell ref="DAZ136:DAZ137"/>
    <mergeCell ref="DBA136:DBA137"/>
    <mergeCell ref="DBB136:DBB137"/>
    <mergeCell ref="DBC136:DBC137"/>
    <mergeCell ref="DBD136:DBD137"/>
    <mergeCell ref="DBE136:DBE137"/>
    <mergeCell ref="DAT136:DAT137"/>
    <mergeCell ref="DAU136:DAU137"/>
    <mergeCell ref="DAV136:DAV137"/>
    <mergeCell ref="DAW136:DAW137"/>
    <mergeCell ref="DAX136:DAX137"/>
    <mergeCell ref="DAY136:DAY137"/>
    <mergeCell ref="DAN136:DAN137"/>
    <mergeCell ref="DAO136:DAO137"/>
    <mergeCell ref="DAP136:DAP137"/>
    <mergeCell ref="DAQ136:DAQ137"/>
    <mergeCell ref="DAR136:DAR137"/>
    <mergeCell ref="DAS136:DAS137"/>
    <mergeCell ref="DDB136:DDB137"/>
    <mergeCell ref="DDC136:DDC137"/>
    <mergeCell ref="DDD136:DDD137"/>
    <mergeCell ref="DDE136:DDE137"/>
    <mergeCell ref="DDF136:DDF137"/>
    <mergeCell ref="DDG136:DDG137"/>
    <mergeCell ref="DCV136:DCV137"/>
    <mergeCell ref="DCW136:DCW137"/>
    <mergeCell ref="DCX136:DCX137"/>
    <mergeCell ref="DCY136:DCY137"/>
    <mergeCell ref="DCZ136:DCZ137"/>
    <mergeCell ref="DDA136:DDA137"/>
    <mergeCell ref="DCP136:DCP137"/>
    <mergeCell ref="DCQ136:DCQ137"/>
    <mergeCell ref="DCR136:DCR137"/>
    <mergeCell ref="DCS136:DCS137"/>
    <mergeCell ref="DCT136:DCT137"/>
    <mergeCell ref="DCU136:DCU137"/>
    <mergeCell ref="DCJ136:DCJ137"/>
    <mergeCell ref="DCK136:DCK137"/>
    <mergeCell ref="DCL136:DCL137"/>
    <mergeCell ref="DCM136:DCM137"/>
    <mergeCell ref="DCN136:DCN137"/>
    <mergeCell ref="DCO136:DCO137"/>
    <mergeCell ref="DCD136:DCD137"/>
    <mergeCell ref="DCE136:DCE137"/>
    <mergeCell ref="DCF136:DCF137"/>
    <mergeCell ref="DCG136:DCG137"/>
    <mergeCell ref="DCH136:DCH137"/>
    <mergeCell ref="DCI136:DCI137"/>
    <mergeCell ref="DBX136:DBX137"/>
    <mergeCell ref="DBY136:DBY137"/>
    <mergeCell ref="DBZ136:DBZ137"/>
    <mergeCell ref="DCA136:DCA137"/>
    <mergeCell ref="DCB136:DCB137"/>
    <mergeCell ref="DCC136:DCC137"/>
    <mergeCell ref="DEL136:DEL137"/>
    <mergeCell ref="DEM136:DEM137"/>
    <mergeCell ref="DEN136:DEN137"/>
    <mergeCell ref="DEO136:DEO137"/>
    <mergeCell ref="DEP136:DEP137"/>
    <mergeCell ref="DEQ136:DEQ137"/>
    <mergeCell ref="DEF136:DEF137"/>
    <mergeCell ref="DEG136:DEG137"/>
    <mergeCell ref="DEH136:DEH137"/>
    <mergeCell ref="DEI136:DEI137"/>
    <mergeCell ref="DEJ136:DEJ137"/>
    <mergeCell ref="DEK136:DEK137"/>
    <mergeCell ref="DDZ136:DDZ137"/>
    <mergeCell ref="DEA136:DEA137"/>
    <mergeCell ref="DEB136:DEB137"/>
    <mergeCell ref="DEC136:DEC137"/>
    <mergeCell ref="DED136:DED137"/>
    <mergeCell ref="DEE136:DEE137"/>
    <mergeCell ref="DDT136:DDT137"/>
    <mergeCell ref="DDU136:DDU137"/>
    <mergeCell ref="DDV136:DDV137"/>
    <mergeCell ref="DDW136:DDW137"/>
    <mergeCell ref="DDX136:DDX137"/>
    <mergeCell ref="DDY136:DDY137"/>
    <mergeCell ref="DDN136:DDN137"/>
    <mergeCell ref="DDO136:DDO137"/>
    <mergeCell ref="DDP136:DDP137"/>
    <mergeCell ref="DDQ136:DDQ137"/>
    <mergeCell ref="DDR136:DDR137"/>
    <mergeCell ref="DDS136:DDS137"/>
    <mergeCell ref="DDH136:DDH137"/>
    <mergeCell ref="DDI136:DDI137"/>
    <mergeCell ref="DDJ136:DDJ137"/>
    <mergeCell ref="DDK136:DDK137"/>
    <mergeCell ref="DDL136:DDL137"/>
    <mergeCell ref="DDM136:DDM137"/>
    <mergeCell ref="DFV136:DFV137"/>
    <mergeCell ref="DFW136:DFW137"/>
    <mergeCell ref="DFX136:DFX137"/>
    <mergeCell ref="DFY136:DFY137"/>
    <mergeCell ref="DFZ136:DFZ137"/>
    <mergeCell ref="DGA136:DGA137"/>
    <mergeCell ref="DFP136:DFP137"/>
    <mergeCell ref="DFQ136:DFQ137"/>
    <mergeCell ref="DFR136:DFR137"/>
    <mergeCell ref="DFS136:DFS137"/>
    <mergeCell ref="DFT136:DFT137"/>
    <mergeCell ref="DFU136:DFU137"/>
    <mergeCell ref="DFJ136:DFJ137"/>
    <mergeCell ref="DFK136:DFK137"/>
    <mergeCell ref="DFL136:DFL137"/>
    <mergeCell ref="DFM136:DFM137"/>
    <mergeCell ref="DFN136:DFN137"/>
    <mergeCell ref="DFO136:DFO137"/>
    <mergeCell ref="DFD136:DFD137"/>
    <mergeCell ref="DFE136:DFE137"/>
    <mergeCell ref="DFF136:DFF137"/>
    <mergeCell ref="DFG136:DFG137"/>
    <mergeCell ref="DFH136:DFH137"/>
    <mergeCell ref="DFI136:DFI137"/>
    <mergeCell ref="DEX136:DEX137"/>
    <mergeCell ref="DEY136:DEY137"/>
    <mergeCell ref="DEZ136:DEZ137"/>
    <mergeCell ref="DFA136:DFA137"/>
    <mergeCell ref="DFB136:DFB137"/>
    <mergeCell ref="DFC136:DFC137"/>
    <mergeCell ref="DER136:DER137"/>
    <mergeCell ref="DES136:DES137"/>
    <mergeCell ref="DET136:DET137"/>
    <mergeCell ref="DEU136:DEU137"/>
    <mergeCell ref="DEV136:DEV137"/>
    <mergeCell ref="DEW136:DEW137"/>
    <mergeCell ref="DHF136:DHF137"/>
    <mergeCell ref="DHG136:DHG137"/>
    <mergeCell ref="DHH136:DHH137"/>
    <mergeCell ref="DHI136:DHI137"/>
    <mergeCell ref="DHJ136:DHJ137"/>
    <mergeCell ref="DHK136:DHK137"/>
    <mergeCell ref="DGZ136:DGZ137"/>
    <mergeCell ref="DHA136:DHA137"/>
    <mergeCell ref="DHB136:DHB137"/>
    <mergeCell ref="DHC136:DHC137"/>
    <mergeCell ref="DHD136:DHD137"/>
    <mergeCell ref="DHE136:DHE137"/>
    <mergeCell ref="DGT136:DGT137"/>
    <mergeCell ref="DGU136:DGU137"/>
    <mergeCell ref="DGV136:DGV137"/>
    <mergeCell ref="DGW136:DGW137"/>
    <mergeCell ref="DGX136:DGX137"/>
    <mergeCell ref="DGY136:DGY137"/>
    <mergeCell ref="DGN136:DGN137"/>
    <mergeCell ref="DGO136:DGO137"/>
    <mergeCell ref="DGP136:DGP137"/>
    <mergeCell ref="DGQ136:DGQ137"/>
    <mergeCell ref="DGR136:DGR137"/>
    <mergeCell ref="DGS136:DGS137"/>
    <mergeCell ref="DGH136:DGH137"/>
    <mergeCell ref="DGI136:DGI137"/>
    <mergeCell ref="DGJ136:DGJ137"/>
    <mergeCell ref="DGK136:DGK137"/>
    <mergeCell ref="DGL136:DGL137"/>
    <mergeCell ref="DGM136:DGM137"/>
    <mergeCell ref="DGB136:DGB137"/>
    <mergeCell ref="DGC136:DGC137"/>
    <mergeCell ref="DGD136:DGD137"/>
    <mergeCell ref="DGE136:DGE137"/>
    <mergeCell ref="DGF136:DGF137"/>
    <mergeCell ref="DGG136:DGG137"/>
    <mergeCell ref="DIP136:DIP137"/>
    <mergeCell ref="DIQ136:DIQ137"/>
    <mergeCell ref="DIR136:DIR137"/>
    <mergeCell ref="DIS136:DIS137"/>
    <mergeCell ref="DIT136:DIT137"/>
    <mergeCell ref="DIU136:DIU137"/>
    <mergeCell ref="DIJ136:DIJ137"/>
    <mergeCell ref="DIK136:DIK137"/>
    <mergeCell ref="DIL136:DIL137"/>
    <mergeCell ref="DIM136:DIM137"/>
    <mergeCell ref="DIN136:DIN137"/>
    <mergeCell ref="DIO136:DIO137"/>
    <mergeCell ref="DID136:DID137"/>
    <mergeCell ref="DIE136:DIE137"/>
    <mergeCell ref="DIF136:DIF137"/>
    <mergeCell ref="DIG136:DIG137"/>
    <mergeCell ref="DIH136:DIH137"/>
    <mergeCell ref="DII136:DII137"/>
    <mergeCell ref="DHX136:DHX137"/>
    <mergeCell ref="DHY136:DHY137"/>
    <mergeCell ref="DHZ136:DHZ137"/>
    <mergeCell ref="DIA136:DIA137"/>
    <mergeCell ref="DIB136:DIB137"/>
    <mergeCell ref="DIC136:DIC137"/>
    <mergeCell ref="DHR136:DHR137"/>
    <mergeCell ref="DHS136:DHS137"/>
    <mergeCell ref="DHT136:DHT137"/>
    <mergeCell ref="DHU136:DHU137"/>
    <mergeCell ref="DHV136:DHV137"/>
    <mergeCell ref="DHW136:DHW137"/>
    <mergeCell ref="DHL136:DHL137"/>
    <mergeCell ref="DHM136:DHM137"/>
    <mergeCell ref="DHN136:DHN137"/>
    <mergeCell ref="DHO136:DHO137"/>
    <mergeCell ref="DHP136:DHP137"/>
    <mergeCell ref="DHQ136:DHQ137"/>
    <mergeCell ref="DJZ136:DJZ137"/>
    <mergeCell ref="DKA136:DKA137"/>
    <mergeCell ref="DKB136:DKB137"/>
    <mergeCell ref="DKC136:DKC137"/>
    <mergeCell ref="DKD136:DKD137"/>
    <mergeCell ref="DKE136:DKE137"/>
    <mergeCell ref="DJT136:DJT137"/>
    <mergeCell ref="DJU136:DJU137"/>
    <mergeCell ref="DJV136:DJV137"/>
    <mergeCell ref="DJW136:DJW137"/>
    <mergeCell ref="DJX136:DJX137"/>
    <mergeCell ref="DJY136:DJY137"/>
    <mergeCell ref="DJN136:DJN137"/>
    <mergeCell ref="DJO136:DJO137"/>
    <mergeCell ref="DJP136:DJP137"/>
    <mergeCell ref="DJQ136:DJQ137"/>
    <mergeCell ref="DJR136:DJR137"/>
    <mergeCell ref="DJS136:DJS137"/>
    <mergeCell ref="DJH136:DJH137"/>
    <mergeCell ref="DJI136:DJI137"/>
    <mergeCell ref="DJJ136:DJJ137"/>
    <mergeCell ref="DJK136:DJK137"/>
    <mergeCell ref="DJL136:DJL137"/>
    <mergeCell ref="DJM136:DJM137"/>
    <mergeCell ref="DJB136:DJB137"/>
    <mergeCell ref="DJC136:DJC137"/>
    <mergeCell ref="DJD136:DJD137"/>
    <mergeCell ref="DJE136:DJE137"/>
    <mergeCell ref="DJF136:DJF137"/>
    <mergeCell ref="DJG136:DJG137"/>
    <mergeCell ref="DIV136:DIV137"/>
    <mergeCell ref="DIW136:DIW137"/>
    <mergeCell ref="DIX136:DIX137"/>
    <mergeCell ref="DIY136:DIY137"/>
    <mergeCell ref="DIZ136:DIZ137"/>
    <mergeCell ref="DJA136:DJA137"/>
    <mergeCell ref="DLJ136:DLJ137"/>
    <mergeCell ref="DLK136:DLK137"/>
    <mergeCell ref="DLL136:DLL137"/>
    <mergeCell ref="DLM136:DLM137"/>
    <mergeCell ref="DLN136:DLN137"/>
    <mergeCell ref="DLO136:DLO137"/>
    <mergeCell ref="DLD136:DLD137"/>
    <mergeCell ref="DLE136:DLE137"/>
    <mergeCell ref="DLF136:DLF137"/>
    <mergeCell ref="DLG136:DLG137"/>
    <mergeCell ref="DLH136:DLH137"/>
    <mergeCell ref="DLI136:DLI137"/>
    <mergeCell ref="DKX136:DKX137"/>
    <mergeCell ref="DKY136:DKY137"/>
    <mergeCell ref="DKZ136:DKZ137"/>
    <mergeCell ref="DLA136:DLA137"/>
    <mergeCell ref="DLB136:DLB137"/>
    <mergeCell ref="DLC136:DLC137"/>
    <mergeCell ref="DKR136:DKR137"/>
    <mergeCell ref="DKS136:DKS137"/>
    <mergeCell ref="DKT136:DKT137"/>
    <mergeCell ref="DKU136:DKU137"/>
    <mergeCell ref="DKV136:DKV137"/>
    <mergeCell ref="DKW136:DKW137"/>
    <mergeCell ref="DKL136:DKL137"/>
    <mergeCell ref="DKM136:DKM137"/>
    <mergeCell ref="DKN136:DKN137"/>
    <mergeCell ref="DKO136:DKO137"/>
    <mergeCell ref="DKP136:DKP137"/>
    <mergeCell ref="DKQ136:DKQ137"/>
    <mergeCell ref="DKF136:DKF137"/>
    <mergeCell ref="DKG136:DKG137"/>
    <mergeCell ref="DKH136:DKH137"/>
    <mergeCell ref="DKI136:DKI137"/>
    <mergeCell ref="DKJ136:DKJ137"/>
    <mergeCell ref="DKK136:DKK137"/>
    <mergeCell ref="DMT136:DMT137"/>
    <mergeCell ref="DMU136:DMU137"/>
    <mergeCell ref="DMV136:DMV137"/>
    <mergeCell ref="DMW136:DMW137"/>
    <mergeCell ref="DMX136:DMX137"/>
    <mergeCell ref="DMY136:DMY137"/>
    <mergeCell ref="DMN136:DMN137"/>
    <mergeCell ref="DMO136:DMO137"/>
    <mergeCell ref="DMP136:DMP137"/>
    <mergeCell ref="DMQ136:DMQ137"/>
    <mergeCell ref="DMR136:DMR137"/>
    <mergeCell ref="DMS136:DMS137"/>
    <mergeCell ref="DMH136:DMH137"/>
    <mergeCell ref="DMI136:DMI137"/>
    <mergeCell ref="DMJ136:DMJ137"/>
    <mergeCell ref="DMK136:DMK137"/>
    <mergeCell ref="DML136:DML137"/>
    <mergeCell ref="DMM136:DMM137"/>
    <mergeCell ref="DMB136:DMB137"/>
    <mergeCell ref="DMC136:DMC137"/>
    <mergeCell ref="DMD136:DMD137"/>
    <mergeCell ref="DME136:DME137"/>
    <mergeCell ref="DMF136:DMF137"/>
    <mergeCell ref="DMG136:DMG137"/>
    <mergeCell ref="DLV136:DLV137"/>
    <mergeCell ref="DLW136:DLW137"/>
    <mergeCell ref="DLX136:DLX137"/>
    <mergeCell ref="DLY136:DLY137"/>
    <mergeCell ref="DLZ136:DLZ137"/>
    <mergeCell ref="DMA136:DMA137"/>
    <mergeCell ref="DLP136:DLP137"/>
    <mergeCell ref="DLQ136:DLQ137"/>
    <mergeCell ref="DLR136:DLR137"/>
    <mergeCell ref="DLS136:DLS137"/>
    <mergeCell ref="DLT136:DLT137"/>
    <mergeCell ref="DLU136:DLU137"/>
    <mergeCell ref="DOD136:DOD137"/>
    <mergeCell ref="DOE136:DOE137"/>
    <mergeCell ref="DOF136:DOF137"/>
    <mergeCell ref="DOG136:DOG137"/>
    <mergeCell ref="DOH136:DOH137"/>
    <mergeCell ref="DOI136:DOI137"/>
    <mergeCell ref="DNX136:DNX137"/>
    <mergeCell ref="DNY136:DNY137"/>
    <mergeCell ref="DNZ136:DNZ137"/>
    <mergeCell ref="DOA136:DOA137"/>
    <mergeCell ref="DOB136:DOB137"/>
    <mergeCell ref="DOC136:DOC137"/>
    <mergeCell ref="DNR136:DNR137"/>
    <mergeCell ref="DNS136:DNS137"/>
    <mergeCell ref="DNT136:DNT137"/>
    <mergeCell ref="DNU136:DNU137"/>
    <mergeCell ref="DNV136:DNV137"/>
    <mergeCell ref="DNW136:DNW137"/>
    <mergeCell ref="DNL136:DNL137"/>
    <mergeCell ref="DNM136:DNM137"/>
    <mergeCell ref="DNN136:DNN137"/>
    <mergeCell ref="DNO136:DNO137"/>
    <mergeCell ref="DNP136:DNP137"/>
    <mergeCell ref="DNQ136:DNQ137"/>
    <mergeCell ref="DNF136:DNF137"/>
    <mergeCell ref="DNG136:DNG137"/>
    <mergeCell ref="DNH136:DNH137"/>
    <mergeCell ref="DNI136:DNI137"/>
    <mergeCell ref="DNJ136:DNJ137"/>
    <mergeCell ref="DNK136:DNK137"/>
    <mergeCell ref="DMZ136:DMZ137"/>
    <mergeCell ref="DNA136:DNA137"/>
    <mergeCell ref="DNB136:DNB137"/>
    <mergeCell ref="DNC136:DNC137"/>
    <mergeCell ref="DND136:DND137"/>
    <mergeCell ref="DNE136:DNE137"/>
    <mergeCell ref="DPN136:DPN137"/>
    <mergeCell ref="DPO136:DPO137"/>
    <mergeCell ref="DPP136:DPP137"/>
    <mergeCell ref="DPQ136:DPQ137"/>
    <mergeCell ref="DPR136:DPR137"/>
    <mergeCell ref="DPS136:DPS137"/>
    <mergeCell ref="DPH136:DPH137"/>
    <mergeCell ref="DPI136:DPI137"/>
    <mergeCell ref="DPJ136:DPJ137"/>
    <mergeCell ref="DPK136:DPK137"/>
    <mergeCell ref="DPL136:DPL137"/>
    <mergeCell ref="DPM136:DPM137"/>
    <mergeCell ref="DPB136:DPB137"/>
    <mergeCell ref="DPC136:DPC137"/>
    <mergeCell ref="DPD136:DPD137"/>
    <mergeCell ref="DPE136:DPE137"/>
    <mergeCell ref="DPF136:DPF137"/>
    <mergeCell ref="DPG136:DPG137"/>
    <mergeCell ref="DOV136:DOV137"/>
    <mergeCell ref="DOW136:DOW137"/>
    <mergeCell ref="DOX136:DOX137"/>
    <mergeCell ref="DOY136:DOY137"/>
    <mergeCell ref="DOZ136:DOZ137"/>
    <mergeCell ref="DPA136:DPA137"/>
    <mergeCell ref="DOP136:DOP137"/>
    <mergeCell ref="DOQ136:DOQ137"/>
    <mergeCell ref="DOR136:DOR137"/>
    <mergeCell ref="DOS136:DOS137"/>
    <mergeCell ref="DOT136:DOT137"/>
    <mergeCell ref="DOU136:DOU137"/>
    <mergeCell ref="DOJ136:DOJ137"/>
    <mergeCell ref="DOK136:DOK137"/>
    <mergeCell ref="DOL136:DOL137"/>
    <mergeCell ref="DOM136:DOM137"/>
    <mergeCell ref="DON136:DON137"/>
    <mergeCell ref="DOO136:DOO137"/>
    <mergeCell ref="DQX136:DQX137"/>
    <mergeCell ref="DQY136:DQY137"/>
    <mergeCell ref="DQZ136:DQZ137"/>
    <mergeCell ref="DRA136:DRA137"/>
    <mergeCell ref="DRB136:DRB137"/>
    <mergeCell ref="DRC136:DRC137"/>
    <mergeCell ref="DQR136:DQR137"/>
    <mergeCell ref="DQS136:DQS137"/>
    <mergeCell ref="DQT136:DQT137"/>
    <mergeCell ref="DQU136:DQU137"/>
    <mergeCell ref="DQV136:DQV137"/>
    <mergeCell ref="DQW136:DQW137"/>
    <mergeCell ref="DQL136:DQL137"/>
    <mergeCell ref="DQM136:DQM137"/>
    <mergeCell ref="DQN136:DQN137"/>
    <mergeCell ref="DQO136:DQO137"/>
    <mergeCell ref="DQP136:DQP137"/>
    <mergeCell ref="DQQ136:DQQ137"/>
    <mergeCell ref="DQF136:DQF137"/>
    <mergeCell ref="DQG136:DQG137"/>
    <mergeCell ref="DQH136:DQH137"/>
    <mergeCell ref="DQI136:DQI137"/>
    <mergeCell ref="DQJ136:DQJ137"/>
    <mergeCell ref="DQK136:DQK137"/>
    <mergeCell ref="DPZ136:DPZ137"/>
    <mergeCell ref="DQA136:DQA137"/>
    <mergeCell ref="DQB136:DQB137"/>
    <mergeCell ref="DQC136:DQC137"/>
    <mergeCell ref="DQD136:DQD137"/>
    <mergeCell ref="DQE136:DQE137"/>
    <mergeCell ref="DPT136:DPT137"/>
    <mergeCell ref="DPU136:DPU137"/>
    <mergeCell ref="DPV136:DPV137"/>
    <mergeCell ref="DPW136:DPW137"/>
    <mergeCell ref="DPX136:DPX137"/>
    <mergeCell ref="DPY136:DPY137"/>
    <mergeCell ref="DSH136:DSH137"/>
    <mergeCell ref="DSI136:DSI137"/>
    <mergeCell ref="DSJ136:DSJ137"/>
    <mergeCell ref="DSK136:DSK137"/>
    <mergeCell ref="DSL136:DSL137"/>
    <mergeCell ref="DSM136:DSM137"/>
    <mergeCell ref="DSB136:DSB137"/>
    <mergeCell ref="DSC136:DSC137"/>
    <mergeCell ref="DSD136:DSD137"/>
    <mergeCell ref="DSE136:DSE137"/>
    <mergeCell ref="DSF136:DSF137"/>
    <mergeCell ref="DSG136:DSG137"/>
    <mergeCell ref="DRV136:DRV137"/>
    <mergeCell ref="DRW136:DRW137"/>
    <mergeCell ref="DRX136:DRX137"/>
    <mergeCell ref="DRY136:DRY137"/>
    <mergeCell ref="DRZ136:DRZ137"/>
    <mergeCell ref="DSA136:DSA137"/>
    <mergeCell ref="DRP136:DRP137"/>
    <mergeCell ref="DRQ136:DRQ137"/>
    <mergeCell ref="DRR136:DRR137"/>
    <mergeCell ref="DRS136:DRS137"/>
    <mergeCell ref="DRT136:DRT137"/>
    <mergeCell ref="DRU136:DRU137"/>
    <mergeCell ref="DRJ136:DRJ137"/>
    <mergeCell ref="DRK136:DRK137"/>
    <mergeCell ref="DRL136:DRL137"/>
    <mergeCell ref="DRM136:DRM137"/>
    <mergeCell ref="DRN136:DRN137"/>
    <mergeCell ref="DRO136:DRO137"/>
    <mergeCell ref="DRD136:DRD137"/>
    <mergeCell ref="DRE136:DRE137"/>
    <mergeCell ref="DRF136:DRF137"/>
    <mergeCell ref="DRG136:DRG137"/>
    <mergeCell ref="DRH136:DRH137"/>
    <mergeCell ref="DRI136:DRI137"/>
    <mergeCell ref="DTR136:DTR137"/>
    <mergeCell ref="DTS136:DTS137"/>
    <mergeCell ref="DTT136:DTT137"/>
    <mergeCell ref="DTU136:DTU137"/>
    <mergeCell ref="DTV136:DTV137"/>
    <mergeCell ref="DTW136:DTW137"/>
    <mergeCell ref="DTL136:DTL137"/>
    <mergeCell ref="DTM136:DTM137"/>
    <mergeCell ref="DTN136:DTN137"/>
    <mergeCell ref="DTO136:DTO137"/>
    <mergeCell ref="DTP136:DTP137"/>
    <mergeCell ref="DTQ136:DTQ137"/>
    <mergeCell ref="DTF136:DTF137"/>
    <mergeCell ref="DTG136:DTG137"/>
    <mergeCell ref="DTH136:DTH137"/>
    <mergeCell ref="DTI136:DTI137"/>
    <mergeCell ref="DTJ136:DTJ137"/>
    <mergeCell ref="DTK136:DTK137"/>
    <mergeCell ref="DSZ136:DSZ137"/>
    <mergeCell ref="DTA136:DTA137"/>
    <mergeCell ref="DTB136:DTB137"/>
    <mergeCell ref="DTC136:DTC137"/>
    <mergeCell ref="DTD136:DTD137"/>
    <mergeCell ref="DTE136:DTE137"/>
    <mergeCell ref="DST136:DST137"/>
    <mergeCell ref="DSU136:DSU137"/>
    <mergeCell ref="DSV136:DSV137"/>
    <mergeCell ref="DSW136:DSW137"/>
    <mergeCell ref="DSX136:DSX137"/>
    <mergeCell ref="DSY136:DSY137"/>
    <mergeCell ref="DSN136:DSN137"/>
    <mergeCell ref="DSO136:DSO137"/>
    <mergeCell ref="DSP136:DSP137"/>
    <mergeCell ref="DSQ136:DSQ137"/>
    <mergeCell ref="DSR136:DSR137"/>
    <mergeCell ref="DSS136:DSS137"/>
    <mergeCell ref="DVB136:DVB137"/>
    <mergeCell ref="DVC136:DVC137"/>
    <mergeCell ref="DVD136:DVD137"/>
    <mergeCell ref="DVE136:DVE137"/>
    <mergeCell ref="DVF136:DVF137"/>
    <mergeCell ref="DVG136:DVG137"/>
    <mergeCell ref="DUV136:DUV137"/>
    <mergeCell ref="DUW136:DUW137"/>
    <mergeCell ref="DUX136:DUX137"/>
    <mergeCell ref="DUY136:DUY137"/>
    <mergeCell ref="DUZ136:DUZ137"/>
    <mergeCell ref="DVA136:DVA137"/>
    <mergeCell ref="DUP136:DUP137"/>
    <mergeCell ref="DUQ136:DUQ137"/>
    <mergeCell ref="DUR136:DUR137"/>
    <mergeCell ref="DUS136:DUS137"/>
    <mergeCell ref="DUT136:DUT137"/>
    <mergeCell ref="DUU136:DUU137"/>
    <mergeCell ref="DUJ136:DUJ137"/>
    <mergeCell ref="DUK136:DUK137"/>
    <mergeCell ref="DUL136:DUL137"/>
    <mergeCell ref="DUM136:DUM137"/>
    <mergeCell ref="DUN136:DUN137"/>
    <mergeCell ref="DUO136:DUO137"/>
    <mergeCell ref="DUD136:DUD137"/>
    <mergeCell ref="DUE136:DUE137"/>
    <mergeCell ref="DUF136:DUF137"/>
    <mergeCell ref="DUG136:DUG137"/>
    <mergeCell ref="DUH136:DUH137"/>
    <mergeCell ref="DUI136:DUI137"/>
    <mergeCell ref="DTX136:DTX137"/>
    <mergeCell ref="DTY136:DTY137"/>
    <mergeCell ref="DTZ136:DTZ137"/>
    <mergeCell ref="DUA136:DUA137"/>
    <mergeCell ref="DUB136:DUB137"/>
    <mergeCell ref="DUC136:DUC137"/>
    <mergeCell ref="DWL136:DWL137"/>
    <mergeCell ref="DWM136:DWM137"/>
    <mergeCell ref="DWN136:DWN137"/>
    <mergeCell ref="DWO136:DWO137"/>
    <mergeCell ref="DWP136:DWP137"/>
    <mergeCell ref="DWQ136:DWQ137"/>
    <mergeCell ref="DWF136:DWF137"/>
    <mergeCell ref="DWG136:DWG137"/>
    <mergeCell ref="DWH136:DWH137"/>
    <mergeCell ref="DWI136:DWI137"/>
    <mergeCell ref="DWJ136:DWJ137"/>
    <mergeCell ref="DWK136:DWK137"/>
    <mergeCell ref="DVZ136:DVZ137"/>
    <mergeCell ref="DWA136:DWA137"/>
    <mergeCell ref="DWB136:DWB137"/>
    <mergeCell ref="DWC136:DWC137"/>
    <mergeCell ref="DWD136:DWD137"/>
    <mergeCell ref="DWE136:DWE137"/>
    <mergeCell ref="DVT136:DVT137"/>
    <mergeCell ref="DVU136:DVU137"/>
    <mergeCell ref="DVV136:DVV137"/>
    <mergeCell ref="DVW136:DVW137"/>
    <mergeCell ref="DVX136:DVX137"/>
    <mergeCell ref="DVY136:DVY137"/>
    <mergeCell ref="DVN136:DVN137"/>
    <mergeCell ref="DVO136:DVO137"/>
    <mergeCell ref="DVP136:DVP137"/>
    <mergeCell ref="DVQ136:DVQ137"/>
    <mergeCell ref="DVR136:DVR137"/>
    <mergeCell ref="DVS136:DVS137"/>
    <mergeCell ref="DVH136:DVH137"/>
    <mergeCell ref="DVI136:DVI137"/>
    <mergeCell ref="DVJ136:DVJ137"/>
    <mergeCell ref="DVK136:DVK137"/>
    <mergeCell ref="DVL136:DVL137"/>
    <mergeCell ref="DVM136:DVM137"/>
    <mergeCell ref="DXV136:DXV137"/>
    <mergeCell ref="DXW136:DXW137"/>
    <mergeCell ref="DXX136:DXX137"/>
    <mergeCell ref="DXY136:DXY137"/>
    <mergeCell ref="DXZ136:DXZ137"/>
    <mergeCell ref="DYA136:DYA137"/>
    <mergeCell ref="DXP136:DXP137"/>
    <mergeCell ref="DXQ136:DXQ137"/>
    <mergeCell ref="DXR136:DXR137"/>
    <mergeCell ref="DXS136:DXS137"/>
    <mergeCell ref="DXT136:DXT137"/>
    <mergeCell ref="DXU136:DXU137"/>
    <mergeCell ref="DXJ136:DXJ137"/>
    <mergeCell ref="DXK136:DXK137"/>
    <mergeCell ref="DXL136:DXL137"/>
    <mergeCell ref="DXM136:DXM137"/>
    <mergeCell ref="DXN136:DXN137"/>
    <mergeCell ref="DXO136:DXO137"/>
    <mergeCell ref="DXD136:DXD137"/>
    <mergeCell ref="DXE136:DXE137"/>
    <mergeCell ref="DXF136:DXF137"/>
    <mergeCell ref="DXG136:DXG137"/>
    <mergeCell ref="DXH136:DXH137"/>
    <mergeCell ref="DXI136:DXI137"/>
    <mergeCell ref="DWX136:DWX137"/>
    <mergeCell ref="DWY136:DWY137"/>
    <mergeCell ref="DWZ136:DWZ137"/>
    <mergeCell ref="DXA136:DXA137"/>
    <mergeCell ref="DXB136:DXB137"/>
    <mergeCell ref="DXC136:DXC137"/>
    <mergeCell ref="DWR136:DWR137"/>
    <mergeCell ref="DWS136:DWS137"/>
    <mergeCell ref="DWT136:DWT137"/>
    <mergeCell ref="DWU136:DWU137"/>
    <mergeCell ref="DWV136:DWV137"/>
    <mergeCell ref="DWW136:DWW137"/>
    <mergeCell ref="DZF136:DZF137"/>
    <mergeCell ref="DZG136:DZG137"/>
    <mergeCell ref="DZH136:DZH137"/>
    <mergeCell ref="DZI136:DZI137"/>
    <mergeCell ref="DZJ136:DZJ137"/>
    <mergeCell ref="DZK136:DZK137"/>
    <mergeCell ref="DYZ136:DYZ137"/>
    <mergeCell ref="DZA136:DZA137"/>
    <mergeCell ref="DZB136:DZB137"/>
    <mergeCell ref="DZC136:DZC137"/>
    <mergeCell ref="DZD136:DZD137"/>
    <mergeCell ref="DZE136:DZE137"/>
    <mergeCell ref="DYT136:DYT137"/>
    <mergeCell ref="DYU136:DYU137"/>
    <mergeCell ref="DYV136:DYV137"/>
    <mergeCell ref="DYW136:DYW137"/>
    <mergeCell ref="DYX136:DYX137"/>
    <mergeCell ref="DYY136:DYY137"/>
    <mergeCell ref="DYN136:DYN137"/>
    <mergeCell ref="DYO136:DYO137"/>
    <mergeCell ref="DYP136:DYP137"/>
    <mergeCell ref="DYQ136:DYQ137"/>
    <mergeCell ref="DYR136:DYR137"/>
    <mergeCell ref="DYS136:DYS137"/>
    <mergeCell ref="DYH136:DYH137"/>
    <mergeCell ref="DYI136:DYI137"/>
    <mergeCell ref="DYJ136:DYJ137"/>
    <mergeCell ref="DYK136:DYK137"/>
    <mergeCell ref="DYL136:DYL137"/>
    <mergeCell ref="DYM136:DYM137"/>
    <mergeCell ref="DYB136:DYB137"/>
    <mergeCell ref="DYC136:DYC137"/>
    <mergeCell ref="DYD136:DYD137"/>
    <mergeCell ref="DYE136:DYE137"/>
    <mergeCell ref="DYF136:DYF137"/>
    <mergeCell ref="DYG136:DYG137"/>
    <mergeCell ref="EAP136:EAP137"/>
    <mergeCell ref="EAQ136:EAQ137"/>
    <mergeCell ref="EAR136:EAR137"/>
    <mergeCell ref="EAS136:EAS137"/>
    <mergeCell ref="EAT136:EAT137"/>
    <mergeCell ref="EAU136:EAU137"/>
    <mergeCell ref="EAJ136:EAJ137"/>
    <mergeCell ref="EAK136:EAK137"/>
    <mergeCell ref="EAL136:EAL137"/>
    <mergeCell ref="EAM136:EAM137"/>
    <mergeCell ref="EAN136:EAN137"/>
    <mergeCell ref="EAO136:EAO137"/>
    <mergeCell ref="EAD136:EAD137"/>
    <mergeCell ref="EAE136:EAE137"/>
    <mergeCell ref="EAF136:EAF137"/>
    <mergeCell ref="EAG136:EAG137"/>
    <mergeCell ref="EAH136:EAH137"/>
    <mergeCell ref="EAI136:EAI137"/>
    <mergeCell ref="DZX136:DZX137"/>
    <mergeCell ref="DZY136:DZY137"/>
    <mergeCell ref="DZZ136:DZZ137"/>
    <mergeCell ref="EAA136:EAA137"/>
    <mergeCell ref="EAB136:EAB137"/>
    <mergeCell ref="EAC136:EAC137"/>
    <mergeCell ref="DZR136:DZR137"/>
    <mergeCell ref="DZS136:DZS137"/>
    <mergeCell ref="DZT136:DZT137"/>
    <mergeCell ref="DZU136:DZU137"/>
    <mergeCell ref="DZV136:DZV137"/>
    <mergeCell ref="DZW136:DZW137"/>
    <mergeCell ref="DZL136:DZL137"/>
    <mergeCell ref="DZM136:DZM137"/>
    <mergeCell ref="DZN136:DZN137"/>
    <mergeCell ref="DZO136:DZO137"/>
    <mergeCell ref="DZP136:DZP137"/>
    <mergeCell ref="DZQ136:DZQ137"/>
    <mergeCell ref="EBZ136:EBZ137"/>
    <mergeCell ref="ECA136:ECA137"/>
    <mergeCell ref="ECB136:ECB137"/>
    <mergeCell ref="ECC136:ECC137"/>
    <mergeCell ref="ECD136:ECD137"/>
    <mergeCell ref="ECE136:ECE137"/>
    <mergeCell ref="EBT136:EBT137"/>
    <mergeCell ref="EBU136:EBU137"/>
    <mergeCell ref="EBV136:EBV137"/>
    <mergeCell ref="EBW136:EBW137"/>
    <mergeCell ref="EBX136:EBX137"/>
    <mergeCell ref="EBY136:EBY137"/>
    <mergeCell ref="EBN136:EBN137"/>
    <mergeCell ref="EBO136:EBO137"/>
    <mergeCell ref="EBP136:EBP137"/>
    <mergeCell ref="EBQ136:EBQ137"/>
    <mergeCell ref="EBR136:EBR137"/>
    <mergeCell ref="EBS136:EBS137"/>
    <mergeCell ref="EBH136:EBH137"/>
    <mergeCell ref="EBI136:EBI137"/>
    <mergeCell ref="EBJ136:EBJ137"/>
    <mergeCell ref="EBK136:EBK137"/>
    <mergeCell ref="EBL136:EBL137"/>
    <mergeCell ref="EBM136:EBM137"/>
    <mergeCell ref="EBB136:EBB137"/>
    <mergeCell ref="EBC136:EBC137"/>
    <mergeCell ref="EBD136:EBD137"/>
    <mergeCell ref="EBE136:EBE137"/>
    <mergeCell ref="EBF136:EBF137"/>
    <mergeCell ref="EBG136:EBG137"/>
    <mergeCell ref="EAV136:EAV137"/>
    <mergeCell ref="EAW136:EAW137"/>
    <mergeCell ref="EAX136:EAX137"/>
    <mergeCell ref="EAY136:EAY137"/>
    <mergeCell ref="EAZ136:EAZ137"/>
    <mergeCell ref="EBA136:EBA137"/>
    <mergeCell ref="EDJ136:EDJ137"/>
    <mergeCell ref="EDK136:EDK137"/>
    <mergeCell ref="EDL136:EDL137"/>
    <mergeCell ref="EDM136:EDM137"/>
    <mergeCell ref="EDN136:EDN137"/>
    <mergeCell ref="EDO136:EDO137"/>
    <mergeCell ref="EDD136:EDD137"/>
    <mergeCell ref="EDE136:EDE137"/>
    <mergeCell ref="EDF136:EDF137"/>
    <mergeCell ref="EDG136:EDG137"/>
    <mergeCell ref="EDH136:EDH137"/>
    <mergeCell ref="EDI136:EDI137"/>
    <mergeCell ref="ECX136:ECX137"/>
    <mergeCell ref="ECY136:ECY137"/>
    <mergeCell ref="ECZ136:ECZ137"/>
    <mergeCell ref="EDA136:EDA137"/>
    <mergeCell ref="EDB136:EDB137"/>
    <mergeCell ref="EDC136:EDC137"/>
    <mergeCell ref="ECR136:ECR137"/>
    <mergeCell ref="ECS136:ECS137"/>
    <mergeCell ref="ECT136:ECT137"/>
    <mergeCell ref="ECU136:ECU137"/>
    <mergeCell ref="ECV136:ECV137"/>
    <mergeCell ref="ECW136:ECW137"/>
    <mergeCell ref="ECL136:ECL137"/>
    <mergeCell ref="ECM136:ECM137"/>
    <mergeCell ref="ECN136:ECN137"/>
    <mergeCell ref="ECO136:ECO137"/>
    <mergeCell ref="ECP136:ECP137"/>
    <mergeCell ref="ECQ136:ECQ137"/>
    <mergeCell ref="ECF136:ECF137"/>
    <mergeCell ref="ECG136:ECG137"/>
    <mergeCell ref="ECH136:ECH137"/>
    <mergeCell ref="ECI136:ECI137"/>
    <mergeCell ref="ECJ136:ECJ137"/>
    <mergeCell ref="ECK136:ECK137"/>
    <mergeCell ref="EET136:EET137"/>
    <mergeCell ref="EEU136:EEU137"/>
    <mergeCell ref="EEV136:EEV137"/>
    <mergeCell ref="EEW136:EEW137"/>
    <mergeCell ref="EEX136:EEX137"/>
    <mergeCell ref="EEY136:EEY137"/>
    <mergeCell ref="EEN136:EEN137"/>
    <mergeCell ref="EEO136:EEO137"/>
    <mergeCell ref="EEP136:EEP137"/>
    <mergeCell ref="EEQ136:EEQ137"/>
    <mergeCell ref="EER136:EER137"/>
    <mergeCell ref="EES136:EES137"/>
    <mergeCell ref="EEH136:EEH137"/>
    <mergeCell ref="EEI136:EEI137"/>
    <mergeCell ref="EEJ136:EEJ137"/>
    <mergeCell ref="EEK136:EEK137"/>
    <mergeCell ref="EEL136:EEL137"/>
    <mergeCell ref="EEM136:EEM137"/>
    <mergeCell ref="EEB136:EEB137"/>
    <mergeCell ref="EEC136:EEC137"/>
    <mergeCell ref="EED136:EED137"/>
    <mergeCell ref="EEE136:EEE137"/>
    <mergeCell ref="EEF136:EEF137"/>
    <mergeCell ref="EEG136:EEG137"/>
    <mergeCell ref="EDV136:EDV137"/>
    <mergeCell ref="EDW136:EDW137"/>
    <mergeCell ref="EDX136:EDX137"/>
    <mergeCell ref="EDY136:EDY137"/>
    <mergeCell ref="EDZ136:EDZ137"/>
    <mergeCell ref="EEA136:EEA137"/>
    <mergeCell ref="EDP136:EDP137"/>
    <mergeCell ref="EDQ136:EDQ137"/>
    <mergeCell ref="EDR136:EDR137"/>
    <mergeCell ref="EDS136:EDS137"/>
    <mergeCell ref="EDT136:EDT137"/>
    <mergeCell ref="EDU136:EDU137"/>
    <mergeCell ref="EGD136:EGD137"/>
    <mergeCell ref="EGE136:EGE137"/>
    <mergeCell ref="EGF136:EGF137"/>
    <mergeCell ref="EGG136:EGG137"/>
    <mergeCell ref="EGH136:EGH137"/>
    <mergeCell ref="EGI136:EGI137"/>
    <mergeCell ref="EFX136:EFX137"/>
    <mergeCell ref="EFY136:EFY137"/>
    <mergeCell ref="EFZ136:EFZ137"/>
    <mergeCell ref="EGA136:EGA137"/>
    <mergeCell ref="EGB136:EGB137"/>
    <mergeCell ref="EGC136:EGC137"/>
    <mergeCell ref="EFR136:EFR137"/>
    <mergeCell ref="EFS136:EFS137"/>
    <mergeCell ref="EFT136:EFT137"/>
    <mergeCell ref="EFU136:EFU137"/>
    <mergeCell ref="EFV136:EFV137"/>
    <mergeCell ref="EFW136:EFW137"/>
    <mergeCell ref="EFL136:EFL137"/>
    <mergeCell ref="EFM136:EFM137"/>
    <mergeCell ref="EFN136:EFN137"/>
    <mergeCell ref="EFO136:EFO137"/>
    <mergeCell ref="EFP136:EFP137"/>
    <mergeCell ref="EFQ136:EFQ137"/>
    <mergeCell ref="EFF136:EFF137"/>
    <mergeCell ref="EFG136:EFG137"/>
    <mergeCell ref="EFH136:EFH137"/>
    <mergeCell ref="EFI136:EFI137"/>
    <mergeCell ref="EFJ136:EFJ137"/>
    <mergeCell ref="EFK136:EFK137"/>
    <mergeCell ref="EEZ136:EEZ137"/>
    <mergeCell ref="EFA136:EFA137"/>
    <mergeCell ref="EFB136:EFB137"/>
    <mergeCell ref="EFC136:EFC137"/>
    <mergeCell ref="EFD136:EFD137"/>
    <mergeCell ref="EFE136:EFE137"/>
    <mergeCell ref="EHN136:EHN137"/>
    <mergeCell ref="EHO136:EHO137"/>
    <mergeCell ref="EHP136:EHP137"/>
    <mergeCell ref="EHQ136:EHQ137"/>
    <mergeCell ref="EHR136:EHR137"/>
    <mergeCell ref="EHS136:EHS137"/>
    <mergeCell ref="EHH136:EHH137"/>
    <mergeCell ref="EHI136:EHI137"/>
    <mergeCell ref="EHJ136:EHJ137"/>
    <mergeCell ref="EHK136:EHK137"/>
    <mergeCell ref="EHL136:EHL137"/>
    <mergeCell ref="EHM136:EHM137"/>
    <mergeCell ref="EHB136:EHB137"/>
    <mergeCell ref="EHC136:EHC137"/>
    <mergeCell ref="EHD136:EHD137"/>
    <mergeCell ref="EHE136:EHE137"/>
    <mergeCell ref="EHF136:EHF137"/>
    <mergeCell ref="EHG136:EHG137"/>
    <mergeCell ref="EGV136:EGV137"/>
    <mergeCell ref="EGW136:EGW137"/>
    <mergeCell ref="EGX136:EGX137"/>
    <mergeCell ref="EGY136:EGY137"/>
    <mergeCell ref="EGZ136:EGZ137"/>
    <mergeCell ref="EHA136:EHA137"/>
    <mergeCell ref="EGP136:EGP137"/>
    <mergeCell ref="EGQ136:EGQ137"/>
    <mergeCell ref="EGR136:EGR137"/>
    <mergeCell ref="EGS136:EGS137"/>
    <mergeCell ref="EGT136:EGT137"/>
    <mergeCell ref="EGU136:EGU137"/>
    <mergeCell ref="EGJ136:EGJ137"/>
    <mergeCell ref="EGK136:EGK137"/>
    <mergeCell ref="EGL136:EGL137"/>
    <mergeCell ref="EGM136:EGM137"/>
    <mergeCell ref="EGN136:EGN137"/>
    <mergeCell ref="EGO136:EGO137"/>
    <mergeCell ref="EIX136:EIX137"/>
    <mergeCell ref="EIY136:EIY137"/>
    <mergeCell ref="EIZ136:EIZ137"/>
    <mergeCell ref="EJA136:EJA137"/>
    <mergeCell ref="EJB136:EJB137"/>
    <mergeCell ref="EJC136:EJC137"/>
    <mergeCell ref="EIR136:EIR137"/>
    <mergeCell ref="EIS136:EIS137"/>
    <mergeCell ref="EIT136:EIT137"/>
    <mergeCell ref="EIU136:EIU137"/>
    <mergeCell ref="EIV136:EIV137"/>
    <mergeCell ref="EIW136:EIW137"/>
    <mergeCell ref="EIL136:EIL137"/>
    <mergeCell ref="EIM136:EIM137"/>
    <mergeCell ref="EIN136:EIN137"/>
    <mergeCell ref="EIO136:EIO137"/>
    <mergeCell ref="EIP136:EIP137"/>
    <mergeCell ref="EIQ136:EIQ137"/>
    <mergeCell ref="EIF136:EIF137"/>
    <mergeCell ref="EIG136:EIG137"/>
    <mergeCell ref="EIH136:EIH137"/>
    <mergeCell ref="EII136:EII137"/>
    <mergeCell ref="EIJ136:EIJ137"/>
    <mergeCell ref="EIK136:EIK137"/>
    <mergeCell ref="EHZ136:EHZ137"/>
    <mergeCell ref="EIA136:EIA137"/>
    <mergeCell ref="EIB136:EIB137"/>
    <mergeCell ref="EIC136:EIC137"/>
    <mergeCell ref="EID136:EID137"/>
    <mergeCell ref="EIE136:EIE137"/>
    <mergeCell ref="EHT136:EHT137"/>
    <mergeCell ref="EHU136:EHU137"/>
    <mergeCell ref="EHV136:EHV137"/>
    <mergeCell ref="EHW136:EHW137"/>
    <mergeCell ref="EHX136:EHX137"/>
    <mergeCell ref="EHY136:EHY137"/>
    <mergeCell ref="EKH136:EKH137"/>
    <mergeCell ref="EKI136:EKI137"/>
    <mergeCell ref="EKJ136:EKJ137"/>
    <mergeCell ref="EKK136:EKK137"/>
    <mergeCell ref="EKL136:EKL137"/>
    <mergeCell ref="EKM136:EKM137"/>
    <mergeCell ref="EKB136:EKB137"/>
    <mergeCell ref="EKC136:EKC137"/>
    <mergeCell ref="EKD136:EKD137"/>
    <mergeCell ref="EKE136:EKE137"/>
    <mergeCell ref="EKF136:EKF137"/>
    <mergeCell ref="EKG136:EKG137"/>
    <mergeCell ref="EJV136:EJV137"/>
    <mergeCell ref="EJW136:EJW137"/>
    <mergeCell ref="EJX136:EJX137"/>
    <mergeCell ref="EJY136:EJY137"/>
    <mergeCell ref="EJZ136:EJZ137"/>
    <mergeCell ref="EKA136:EKA137"/>
    <mergeCell ref="EJP136:EJP137"/>
    <mergeCell ref="EJQ136:EJQ137"/>
    <mergeCell ref="EJR136:EJR137"/>
    <mergeCell ref="EJS136:EJS137"/>
    <mergeCell ref="EJT136:EJT137"/>
    <mergeCell ref="EJU136:EJU137"/>
    <mergeCell ref="EJJ136:EJJ137"/>
    <mergeCell ref="EJK136:EJK137"/>
    <mergeCell ref="EJL136:EJL137"/>
    <mergeCell ref="EJM136:EJM137"/>
    <mergeCell ref="EJN136:EJN137"/>
    <mergeCell ref="EJO136:EJO137"/>
    <mergeCell ref="EJD136:EJD137"/>
    <mergeCell ref="EJE136:EJE137"/>
    <mergeCell ref="EJF136:EJF137"/>
    <mergeCell ref="EJG136:EJG137"/>
    <mergeCell ref="EJH136:EJH137"/>
    <mergeCell ref="EJI136:EJI137"/>
    <mergeCell ref="ELR136:ELR137"/>
    <mergeCell ref="ELS136:ELS137"/>
    <mergeCell ref="ELT136:ELT137"/>
    <mergeCell ref="ELU136:ELU137"/>
    <mergeCell ref="ELV136:ELV137"/>
    <mergeCell ref="ELW136:ELW137"/>
    <mergeCell ref="ELL136:ELL137"/>
    <mergeCell ref="ELM136:ELM137"/>
    <mergeCell ref="ELN136:ELN137"/>
    <mergeCell ref="ELO136:ELO137"/>
    <mergeCell ref="ELP136:ELP137"/>
    <mergeCell ref="ELQ136:ELQ137"/>
    <mergeCell ref="ELF136:ELF137"/>
    <mergeCell ref="ELG136:ELG137"/>
    <mergeCell ref="ELH136:ELH137"/>
    <mergeCell ref="ELI136:ELI137"/>
    <mergeCell ref="ELJ136:ELJ137"/>
    <mergeCell ref="ELK136:ELK137"/>
    <mergeCell ref="EKZ136:EKZ137"/>
    <mergeCell ref="ELA136:ELA137"/>
    <mergeCell ref="ELB136:ELB137"/>
    <mergeCell ref="ELC136:ELC137"/>
    <mergeCell ref="ELD136:ELD137"/>
    <mergeCell ref="ELE136:ELE137"/>
    <mergeCell ref="EKT136:EKT137"/>
    <mergeCell ref="EKU136:EKU137"/>
    <mergeCell ref="EKV136:EKV137"/>
    <mergeCell ref="EKW136:EKW137"/>
    <mergeCell ref="EKX136:EKX137"/>
    <mergeCell ref="EKY136:EKY137"/>
    <mergeCell ref="EKN136:EKN137"/>
    <mergeCell ref="EKO136:EKO137"/>
    <mergeCell ref="EKP136:EKP137"/>
    <mergeCell ref="EKQ136:EKQ137"/>
    <mergeCell ref="EKR136:EKR137"/>
    <mergeCell ref="EKS136:EKS137"/>
    <mergeCell ref="ENB136:ENB137"/>
    <mergeCell ref="ENC136:ENC137"/>
    <mergeCell ref="END136:END137"/>
    <mergeCell ref="ENE136:ENE137"/>
    <mergeCell ref="ENF136:ENF137"/>
    <mergeCell ref="ENG136:ENG137"/>
    <mergeCell ref="EMV136:EMV137"/>
    <mergeCell ref="EMW136:EMW137"/>
    <mergeCell ref="EMX136:EMX137"/>
    <mergeCell ref="EMY136:EMY137"/>
    <mergeCell ref="EMZ136:EMZ137"/>
    <mergeCell ref="ENA136:ENA137"/>
    <mergeCell ref="EMP136:EMP137"/>
    <mergeCell ref="EMQ136:EMQ137"/>
    <mergeCell ref="EMR136:EMR137"/>
    <mergeCell ref="EMS136:EMS137"/>
    <mergeCell ref="EMT136:EMT137"/>
    <mergeCell ref="EMU136:EMU137"/>
    <mergeCell ref="EMJ136:EMJ137"/>
    <mergeCell ref="EMK136:EMK137"/>
    <mergeCell ref="EML136:EML137"/>
    <mergeCell ref="EMM136:EMM137"/>
    <mergeCell ref="EMN136:EMN137"/>
    <mergeCell ref="EMO136:EMO137"/>
    <mergeCell ref="EMD136:EMD137"/>
    <mergeCell ref="EME136:EME137"/>
    <mergeCell ref="EMF136:EMF137"/>
    <mergeCell ref="EMG136:EMG137"/>
    <mergeCell ref="EMH136:EMH137"/>
    <mergeCell ref="EMI136:EMI137"/>
    <mergeCell ref="ELX136:ELX137"/>
    <mergeCell ref="ELY136:ELY137"/>
    <mergeCell ref="ELZ136:ELZ137"/>
    <mergeCell ref="EMA136:EMA137"/>
    <mergeCell ref="EMB136:EMB137"/>
    <mergeCell ref="EMC136:EMC137"/>
    <mergeCell ref="EOL136:EOL137"/>
    <mergeCell ref="EOM136:EOM137"/>
    <mergeCell ref="EON136:EON137"/>
    <mergeCell ref="EOO136:EOO137"/>
    <mergeCell ref="EOP136:EOP137"/>
    <mergeCell ref="EOQ136:EOQ137"/>
    <mergeCell ref="EOF136:EOF137"/>
    <mergeCell ref="EOG136:EOG137"/>
    <mergeCell ref="EOH136:EOH137"/>
    <mergeCell ref="EOI136:EOI137"/>
    <mergeCell ref="EOJ136:EOJ137"/>
    <mergeCell ref="EOK136:EOK137"/>
    <mergeCell ref="ENZ136:ENZ137"/>
    <mergeCell ref="EOA136:EOA137"/>
    <mergeCell ref="EOB136:EOB137"/>
    <mergeCell ref="EOC136:EOC137"/>
    <mergeCell ref="EOD136:EOD137"/>
    <mergeCell ref="EOE136:EOE137"/>
    <mergeCell ref="ENT136:ENT137"/>
    <mergeCell ref="ENU136:ENU137"/>
    <mergeCell ref="ENV136:ENV137"/>
    <mergeCell ref="ENW136:ENW137"/>
    <mergeCell ref="ENX136:ENX137"/>
    <mergeCell ref="ENY136:ENY137"/>
    <mergeCell ref="ENN136:ENN137"/>
    <mergeCell ref="ENO136:ENO137"/>
    <mergeCell ref="ENP136:ENP137"/>
    <mergeCell ref="ENQ136:ENQ137"/>
    <mergeCell ref="ENR136:ENR137"/>
    <mergeCell ref="ENS136:ENS137"/>
    <mergeCell ref="ENH136:ENH137"/>
    <mergeCell ref="ENI136:ENI137"/>
    <mergeCell ref="ENJ136:ENJ137"/>
    <mergeCell ref="ENK136:ENK137"/>
    <mergeCell ref="ENL136:ENL137"/>
    <mergeCell ref="ENM136:ENM137"/>
    <mergeCell ref="EPV136:EPV137"/>
    <mergeCell ref="EPW136:EPW137"/>
    <mergeCell ref="EPX136:EPX137"/>
    <mergeCell ref="EPY136:EPY137"/>
    <mergeCell ref="EPZ136:EPZ137"/>
    <mergeCell ref="EQA136:EQA137"/>
    <mergeCell ref="EPP136:EPP137"/>
    <mergeCell ref="EPQ136:EPQ137"/>
    <mergeCell ref="EPR136:EPR137"/>
    <mergeCell ref="EPS136:EPS137"/>
    <mergeCell ref="EPT136:EPT137"/>
    <mergeCell ref="EPU136:EPU137"/>
    <mergeCell ref="EPJ136:EPJ137"/>
    <mergeCell ref="EPK136:EPK137"/>
    <mergeCell ref="EPL136:EPL137"/>
    <mergeCell ref="EPM136:EPM137"/>
    <mergeCell ref="EPN136:EPN137"/>
    <mergeCell ref="EPO136:EPO137"/>
    <mergeCell ref="EPD136:EPD137"/>
    <mergeCell ref="EPE136:EPE137"/>
    <mergeCell ref="EPF136:EPF137"/>
    <mergeCell ref="EPG136:EPG137"/>
    <mergeCell ref="EPH136:EPH137"/>
    <mergeCell ref="EPI136:EPI137"/>
    <mergeCell ref="EOX136:EOX137"/>
    <mergeCell ref="EOY136:EOY137"/>
    <mergeCell ref="EOZ136:EOZ137"/>
    <mergeCell ref="EPA136:EPA137"/>
    <mergeCell ref="EPB136:EPB137"/>
    <mergeCell ref="EPC136:EPC137"/>
    <mergeCell ref="EOR136:EOR137"/>
    <mergeCell ref="EOS136:EOS137"/>
    <mergeCell ref="EOT136:EOT137"/>
    <mergeCell ref="EOU136:EOU137"/>
    <mergeCell ref="EOV136:EOV137"/>
    <mergeCell ref="EOW136:EOW137"/>
    <mergeCell ref="ERF136:ERF137"/>
    <mergeCell ref="ERG136:ERG137"/>
    <mergeCell ref="ERH136:ERH137"/>
    <mergeCell ref="ERI136:ERI137"/>
    <mergeCell ref="ERJ136:ERJ137"/>
    <mergeCell ref="ERK136:ERK137"/>
    <mergeCell ref="EQZ136:EQZ137"/>
    <mergeCell ref="ERA136:ERA137"/>
    <mergeCell ref="ERB136:ERB137"/>
    <mergeCell ref="ERC136:ERC137"/>
    <mergeCell ref="ERD136:ERD137"/>
    <mergeCell ref="ERE136:ERE137"/>
    <mergeCell ref="EQT136:EQT137"/>
    <mergeCell ref="EQU136:EQU137"/>
    <mergeCell ref="EQV136:EQV137"/>
    <mergeCell ref="EQW136:EQW137"/>
    <mergeCell ref="EQX136:EQX137"/>
    <mergeCell ref="EQY136:EQY137"/>
    <mergeCell ref="EQN136:EQN137"/>
    <mergeCell ref="EQO136:EQO137"/>
    <mergeCell ref="EQP136:EQP137"/>
    <mergeCell ref="EQQ136:EQQ137"/>
    <mergeCell ref="EQR136:EQR137"/>
    <mergeCell ref="EQS136:EQS137"/>
    <mergeCell ref="EQH136:EQH137"/>
    <mergeCell ref="EQI136:EQI137"/>
    <mergeCell ref="EQJ136:EQJ137"/>
    <mergeCell ref="EQK136:EQK137"/>
    <mergeCell ref="EQL136:EQL137"/>
    <mergeCell ref="EQM136:EQM137"/>
    <mergeCell ref="EQB136:EQB137"/>
    <mergeCell ref="EQC136:EQC137"/>
    <mergeCell ref="EQD136:EQD137"/>
    <mergeCell ref="EQE136:EQE137"/>
    <mergeCell ref="EQF136:EQF137"/>
    <mergeCell ref="EQG136:EQG137"/>
    <mergeCell ref="ESP136:ESP137"/>
    <mergeCell ref="ESQ136:ESQ137"/>
    <mergeCell ref="ESR136:ESR137"/>
    <mergeCell ref="ESS136:ESS137"/>
    <mergeCell ref="EST136:EST137"/>
    <mergeCell ref="ESU136:ESU137"/>
    <mergeCell ref="ESJ136:ESJ137"/>
    <mergeCell ref="ESK136:ESK137"/>
    <mergeCell ref="ESL136:ESL137"/>
    <mergeCell ref="ESM136:ESM137"/>
    <mergeCell ref="ESN136:ESN137"/>
    <mergeCell ref="ESO136:ESO137"/>
    <mergeCell ref="ESD136:ESD137"/>
    <mergeCell ref="ESE136:ESE137"/>
    <mergeCell ref="ESF136:ESF137"/>
    <mergeCell ref="ESG136:ESG137"/>
    <mergeCell ref="ESH136:ESH137"/>
    <mergeCell ref="ESI136:ESI137"/>
    <mergeCell ref="ERX136:ERX137"/>
    <mergeCell ref="ERY136:ERY137"/>
    <mergeCell ref="ERZ136:ERZ137"/>
    <mergeCell ref="ESA136:ESA137"/>
    <mergeCell ref="ESB136:ESB137"/>
    <mergeCell ref="ESC136:ESC137"/>
    <mergeCell ref="ERR136:ERR137"/>
    <mergeCell ref="ERS136:ERS137"/>
    <mergeCell ref="ERT136:ERT137"/>
    <mergeCell ref="ERU136:ERU137"/>
    <mergeCell ref="ERV136:ERV137"/>
    <mergeCell ref="ERW136:ERW137"/>
    <mergeCell ref="ERL136:ERL137"/>
    <mergeCell ref="ERM136:ERM137"/>
    <mergeCell ref="ERN136:ERN137"/>
    <mergeCell ref="ERO136:ERO137"/>
    <mergeCell ref="ERP136:ERP137"/>
    <mergeCell ref="ERQ136:ERQ137"/>
    <mergeCell ref="ETZ136:ETZ137"/>
    <mergeCell ref="EUA136:EUA137"/>
    <mergeCell ref="EUB136:EUB137"/>
    <mergeCell ref="EUC136:EUC137"/>
    <mergeCell ref="EUD136:EUD137"/>
    <mergeCell ref="EUE136:EUE137"/>
    <mergeCell ref="ETT136:ETT137"/>
    <mergeCell ref="ETU136:ETU137"/>
    <mergeCell ref="ETV136:ETV137"/>
    <mergeCell ref="ETW136:ETW137"/>
    <mergeCell ref="ETX136:ETX137"/>
    <mergeCell ref="ETY136:ETY137"/>
    <mergeCell ref="ETN136:ETN137"/>
    <mergeCell ref="ETO136:ETO137"/>
    <mergeCell ref="ETP136:ETP137"/>
    <mergeCell ref="ETQ136:ETQ137"/>
    <mergeCell ref="ETR136:ETR137"/>
    <mergeCell ref="ETS136:ETS137"/>
    <mergeCell ref="ETH136:ETH137"/>
    <mergeCell ref="ETI136:ETI137"/>
    <mergeCell ref="ETJ136:ETJ137"/>
    <mergeCell ref="ETK136:ETK137"/>
    <mergeCell ref="ETL136:ETL137"/>
    <mergeCell ref="ETM136:ETM137"/>
    <mergeCell ref="ETB136:ETB137"/>
    <mergeCell ref="ETC136:ETC137"/>
    <mergeCell ref="ETD136:ETD137"/>
    <mergeCell ref="ETE136:ETE137"/>
    <mergeCell ref="ETF136:ETF137"/>
    <mergeCell ref="ETG136:ETG137"/>
    <mergeCell ref="ESV136:ESV137"/>
    <mergeCell ref="ESW136:ESW137"/>
    <mergeCell ref="ESX136:ESX137"/>
    <mergeCell ref="ESY136:ESY137"/>
    <mergeCell ref="ESZ136:ESZ137"/>
    <mergeCell ref="ETA136:ETA137"/>
    <mergeCell ref="EVJ136:EVJ137"/>
    <mergeCell ref="EVK136:EVK137"/>
    <mergeCell ref="EVL136:EVL137"/>
    <mergeCell ref="EVM136:EVM137"/>
    <mergeCell ref="EVN136:EVN137"/>
    <mergeCell ref="EVO136:EVO137"/>
    <mergeCell ref="EVD136:EVD137"/>
    <mergeCell ref="EVE136:EVE137"/>
    <mergeCell ref="EVF136:EVF137"/>
    <mergeCell ref="EVG136:EVG137"/>
    <mergeCell ref="EVH136:EVH137"/>
    <mergeCell ref="EVI136:EVI137"/>
    <mergeCell ref="EUX136:EUX137"/>
    <mergeCell ref="EUY136:EUY137"/>
    <mergeCell ref="EUZ136:EUZ137"/>
    <mergeCell ref="EVA136:EVA137"/>
    <mergeCell ref="EVB136:EVB137"/>
    <mergeCell ref="EVC136:EVC137"/>
    <mergeCell ref="EUR136:EUR137"/>
    <mergeCell ref="EUS136:EUS137"/>
    <mergeCell ref="EUT136:EUT137"/>
    <mergeCell ref="EUU136:EUU137"/>
    <mergeCell ref="EUV136:EUV137"/>
    <mergeCell ref="EUW136:EUW137"/>
    <mergeCell ref="EUL136:EUL137"/>
    <mergeCell ref="EUM136:EUM137"/>
    <mergeCell ref="EUN136:EUN137"/>
    <mergeCell ref="EUO136:EUO137"/>
    <mergeCell ref="EUP136:EUP137"/>
    <mergeCell ref="EUQ136:EUQ137"/>
    <mergeCell ref="EUF136:EUF137"/>
    <mergeCell ref="EUG136:EUG137"/>
    <mergeCell ref="EUH136:EUH137"/>
    <mergeCell ref="EUI136:EUI137"/>
    <mergeCell ref="EUJ136:EUJ137"/>
    <mergeCell ref="EUK136:EUK137"/>
    <mergeCell ref="EWT136:EWT137"/>
    <mergeCell ref="EWU136:EWU137"/>
    <mergeCell ref="EWV136:EWV137"/>
    <mergeCell ref="EWW136:EWW137"/>
    <mergeCell ref="EWX136:EWX137"/>
    <mergeCell ref="EWY136:EWY137"/>
    <mergeCell ref="EWN136:EWN137"/>
    <mergeCell ref="EWO136:EWO137"/>
    <mergeCell ref="EWP136:EWP137"/>
    <mergeCell ref="EWQ136:EWQ137"/>
    <mergeCell ref="EWR136:EWR137"/>
    <mergeCell ref="EWS136:EWS137"/>
    <mergeCell ref="EWH136:EWH137"/>
    <mergeCell ref="EWI136:EWI137"/>
    <mergeCell ref="EWJ136:EWJ137"/>
    <mergeCell ref="EWK136:EWK137"/>
    <mergeCell ref="EWL136:EWL137"/>
    <mergeCell ref="EWM136:EWM137"/>
    <mergeCell ref="EWB136:EWB137"/>
    <mergeCell ref="EWC136:EWC137"/>
    <mergeCell ref="EWD136:EWD137"/>
    <mergeCell ref="EWE136:EWE137"/>
    <mergeCell ref="EWF136:EWF137"/>
    <mergeCell ref="EWG136:EWG137"/>
    <mergeCell ref="EVV136:EVV137"/>
    <mergeCell ref="EVW136:EVW137"/>
    <mergeCell ref="EVX136:EVX137"/>
    <mergeCell ref="EVY136:EVY137"/>
    <mergeCell ref="EVZ136:EVZ137"/>
    <mergeCell ref="EWA136:EWA137"/>
    <mergeCell ref="EVP136:EVP137"/>
    <mergeCell ref="EVQ136:EVQ137"/>
    <mergeCell ref="EVR136:EVR137"/>
    <mergeCell ref="EVS136:EVS137"/>
    <mergeCell ref="EVT136:EVT137"/>
    <mergeCell ref="EVU136:EVU137"/>
    <mergeCell ref="EYD136:EYD137"/>
    <mergeCell ref="EYE136:EYE137"/>
    <mergeCell ref="EYF136:EYF137"/>
    <mergeCell ref="EYG136:EYG137"/>
    <mergeCell ref="EYH136:EYH137"/>
    <mergeCell ref="EYI136:EYI137"/>
    <mergeCell ref="EXX136:EXX137"/>
    <mergeCell ref="EXY136:EXY137"/>
    <mergeCell ref="EXZ136:EXZ137"/>
    <mergeCell ref="EYA136:EYA137"/>
    <mergeCell ref="EYB136:EYB137"/>
    <mergeCell ref="EYC136:EYC137"/>
    <mergeCell ref="EXR136:EXR137"/>
    <mergeCell ref="EXS136:EXS137"/>
    <mergeCell ref="EXT136:EXT137"/>
    <mergeCell ref="EXU136:EXU137"/>
    <mergeCell ref="EXV136:EXV137"/>
    <mergeCell ref="EXW136:EXW137"/>
    <mergeCell ref="EXL136:EXL137"/>
    <mergeCell ref="EXM136:EXM137"/>
    <mergeCell ref="EXN136:EXN137"/>
    <mergeCell ref="EXO136:EXO137"/>
    <mergeCell ref="EXP136:EXP137"/>
    <mergeCell ref="EXQ136:EXQ137"/>
    <mergeCell ref="EXF136:EXF137"/>
    <mergeCell ref="EXG136:EXG137"/>
    <mergeCell ref="EXH136:EXH137"/>
    <mergeCell ref="EXI136:EXI137"/>
    <mergeCell ref="EXJ136:EXJ137"/>
    <mergeCell ref="EXK136:EXK137"/>
    <mergeCell ref="EWZ136:EWZ137"/>
    <mergeCell ref="EXA136:EXA137"/>
    <mergeCell ref="EXB136:EXB137"/>
    <mergeCell ref="EXC136:EXC137"/>
    <mergeCell ref="EXD136:EXD137"/>
    <mergeCell ref="EXE136:EXE137"/>
    <mergeCell ref="EZN136:EZN137"/>
    <mergeCell ref="EZO136:EZO137"/>
    <mergeCell ref="EZP136:EZP137"/>
    <mergeCell ref="EZQ136:EZQ137"/>
    <mergeCell ref="EZR136:EZR137"/>
    <mergeCell ref="EZS136:EZS137"/>
    <mergeCell ref="EZH136:EZH137"/>
    <mergeCell ref="EZI136:EZI137"/>
    <mergeCell ref="EZJ136:EZJ137"/>
    <mergeCell ref="EZK136:EZK137"/>
    <mergeCell ref="EZL136:EZL137"/>
    <mergeCell ref="EZM136:EZM137"/>
    <mergeCell ref="EZB136:EZB137"/>
    <mergeCell ref="EZC136:EZC137"/>
    <mergeCell ref="EZD136:EZD137"/>
    <mergeCell ref="EZE136:EZE137"/>
    <mergeCell ref="EZF136:EZF137"/>
    <mergeCell ref="EZG136:EZG137"/>
    <mergeCell ref="EYV136:EYV137"/>
    <mergeCell ref="EYW136:EYW137"/>
    <mergeCell ref="EYX136:EYX137"/>
    <mergeCell ref="EYY136:EYY137"/>
    <mergeCell ref="EYZ136:EYZ137"/>
    <mergeCell ref="EZA136:EZA137"/>
    <mergeCell ref="EYP136:EYP137"/>
    <mergeCell ref="EYQ136:EYQ137"/>
    <mergeCell ref="EYR136:EYR137"/>
    <mergeCell ref="EYS136:EYS137"/>
    <mergeCell ref="EYT136:EYT137"/>
    <mergeCell ref="EYU136:EYU137"/>
    <mergeCell ref="EYJ136:EYJ137"/>
    <mergeCell ref="EYK136:EYK137"/>
    <mergeCell ref="EYL136:EYL137"/>
    <mergeCell ref="EYM136:EYM137"/>
    <mergeCell ref="EYN136:EYN137"/>
    <mergeCell ref="EYO136:EYO137"/>
    <mergeCell ref="FAX136:FAX137"/>
    <mergeCell ref="FAY136:FAY137"/>
    <mergeCell ref="FAZ136:FAZ137"/>
    <mergeCell ref="FBA136:FBA137"/>
    <mergeCell ref="FBB136:FBB137"/>
    <mergeCell ref="FBC136:FBC137"/>
    <mergeCell ref="FAR136:FAR137"/>
    <mergeCell ref="FAS136:FAS137"/>
    <mergeCell ref="FAT136:FAT137"/>
    <mergeCell ref="FAU136:FAU137"/>
    <mergeCell ref="FAV136:FAV137"/>
    <mergeCell ref="FAW136:FAW137"/>
    <mergeCell ref="FAL136:FAL137"/>
    <mergeCell ref="FAM136:FAM137"/>
    <mergeCell ref="FAN136:FAN137"/>
    <mergeCell ref="FAO136:FAO137"/>
    <mergeCell ref="FAP136:FAP137"/>
    <mergeCell ref="FAQ136:FAQ137"/>
    <mergeCell ref="FAF136:FAF137"/>
    <mergeCell ref="FAG136:FAG137"/>
    <mergeCell ref="FAH136:FAH137"/>
    <mergeCell ref="FAI136:FAI137"/>
    <mergeCell ref="FAJ136:FAJ137"/>
    <mergeCell ref="FAK136:FAK137"/>
    <mergeCell ref="EZZ136:EZZ137"/>
    <mergeCell ref="FAA136:FAA137"/>
    <mergeCell ref="FAB136:FAB137"/>
    <mergeCell ref="FAC136:FAC137"/>
    <mergeCell ref="FAD136:FAD137"/>
    <mergeCell ref="FAE136:FAE137"/>
    <mergeCell ref="EZT136:EZT137"/>
    <mergeCell ref="EZU136:EZU137"/>
    <mergeCell ref="EZV136:EZV137"/>
    <mergeCell ref="EZW136:EZW137"/>
    <mergeCell ref="EZX136:EZX137"/>
    <mergeCell ref="EZY136:EZY137"/>
    <mergeCell ref="FCH136:FCH137"/>
    <mergeCell ref="FCI136:FCI137"/>
    <mergeCell ref="FCJ136:FCJ137"/>
    <mergeCell ref="FCK136:FCK137"/>
    <mergeCell ref="FCL136:FCL137"/>
    <mergeCell ref="FCM136:FCM137"/>
    <mergeCell ref="FCB136:FCB137"/>
    <mergeCell ref="FCC136:FCC137"/>
    <mergeCell ref="FCD136:FCD137"/>
    <mergeCell ref="FCE136:FCE137"/>
    <mergeCell ref="FCF136:FCF137"/>
    <mergeCell ref="FCG136:FCG137"/>
    <mergeCell ref="FBV136:FBV137"/>
    <mergeCell ref="FBW136:FBW137"/>
    <mergeCell ref="FBX136:FBX137"/>
    <mergeCell ref="FBY136:FBY137"/>
    <mergeCell ref="FBZ136:FBZ137"/>
    <mergeCell ref="FCA136:FCA137"/>
    <mergeCell ref="FBP136:FBP137"/>
    <mergeCell ref="FBQ136:FBQ137"/>
    <mergeCell ref="FBR136:FBR137"/>
    <mergeCell ref="FBS136:FBS137"/>
    <mergeCell ref="FBT136:FBT137"/>
    <mergeCell ref="FBU136:FBU137"/>
    <mergeCell ref="FBJ136:FBJ137"/>
    <mergeCell ref="FBK136:FBK137"/>
    <mergeCell ref="FBL136:FBL137"/>
    <mergeCell ref="FBM136:FBM137"/>
    <mergeCell ref="FBN136:FBN137"/>
    <mergeCell ref="FBO136:FBO137"/>
    <mergeCell ref="FBD136:FBD137"/>
    <mergeCell ref="FBE136:FBE137"/>
    <mergeCell ref="FBF136:FBF137"/>
    <mergeCell ref="FBG136:FBG137"/>
    <mergeCell ref="FBH136:FBH137"/>
    <mergeCell ref="FBI136:FBI137"/>
    <mergeCell ref="FDR136:FDR137"/>
    <mergeCell ref="FDS136:FDS137"/>
    <mergeCell ref="FDT136:FDT137"/>
    <mergeCell ref="FDU136:FDU137"/>
    <mergeCell ref="FDV136:FDV137"/>
    <mergeCell ref="FDW136:FDW137"/>
    <mergeCell ref="FDL136:FDL137"/>
    <mergeCell ref="FDM136:FDM137"/>
    <mergeCell ref="FDN136:FDN137"/>
    <mergeCell ref="FDO136:FDO137"/>
    <mergeCell ref="FDP136:FDP137"/>
    <mergeCell ref="FDQ136:FDQ137"/>
    <mergeCell ref="FDF136:FDF137"/>
    <mergeCell ref="FDG136:FDG137"/>
    <mergeCell ref="FDH136:FDH137"/>
    <mergeCell ref="FDI136:FDI137"/>
    <mergeCell ref="FDJ136:FDJ137"/>
    <mergeCell ref="FDK136:FDK137"/>
    <mergeCell ref="FCZ136:FCZ137"/>
    <mergeCell ref="FDA136:FDA137"/>
    <mergeCell ref="FDB136:FDB137"/>
    <mergeCell ref="FDC136:FDC137"/>
    <mergeCell ref="FDD136:FDD137"/>
    <mergeCell ref="FDE136:FDE137"/>
    <mergeCell ref="FCT136:FCT137"/>
    <mergeCell ref="FCU136:FCU137"/>
    <mergeCell ref="FCV136:FCV137"/>
    <mergeCell ref="FCW136:FCW137"/>
    <mergeCell ref="FCX136:FCX137"/>
    <mergeCell ref="FCY136:FCY137"/>
    <mergeCell ref="FCN136:FCN137"/>
    <mergeCell ref="FCO136:FCO137"/>
    <mergeCell ref="FCP136:FCP137"/>
    <mergeCell ref="FCQ136:FCQ137"/>
    <mergeCell ref="FCR136:FCR137"/>
    <mergeCell ref="FCS136:FCS137"/>
    <mergeCell ref="FFB136:FFB137"/>
    <mergeCell ref="FFC136:FFC137"/>
    <mergeCell ref="FFD136:FFD137"/>
    <mergeCell ref="FFE136:FFE137"/>
    <mergeCell ref="FFF136:FFF137"/>
    <mergeCell ref="FFG136:FFG137"/>
    <mergeCell ref="FEV136:FEV137"/>
    <mergeCell ref="FEW136:FEW137"/>
    <mergeCell ref="FEX136:FEX137"/>
    <mergeCell ref="FEY136:FEY137"/>
    <mergeCell ref="FEZ136:FEZ137"/>
    <mergeCell ref="FFA136:FFA137"/>
    <mergeCell ref="FEP136:FEP137"/>
    <mergeCell ref="FEQ136:FEQ137"/>
    <mergeCell ref="FER136:FER137"/>
    <mergeCell ref="FES136:FES137"/>
    <mergeCell ref="FET136:FET137"/>
    <mergeCell ref="FEU136:FEU137"/>
    <mergeCell ref="FEJ136:FEJ137"/>
    <mergeCell ref="FEK136:FEK137"/>
    <mergeCell ref="FEL136:FEL137"/>
    <mergeCell ref="FEM136:FEM137"/>
    <mergeCell ref="FEN136:FEN137"/>
    <mergeCell ref="FEO136:FEO137"/>
    <mergeCell ref="FED136:FED137"/>
    <mergeCell ref="FEE136:FEE137"/>
    <mergeCell ref="FEF136:FEF137"/>
    <mergeCell ref="FEG136:FEG137"/>
    <mergeCell ref="FEH136:FEH137"/>
    <mergeCell ref="FEI136:FEI137"/>
    <mergeCell ref="FDX136:FDX137"/>
    <mergeCell ref="FDY136:FDY137"/>
    <mergeCell ref="FDZ136:FDZ137"/>
    <mergeCell ref="FEA136:FEA137"/>
    <mergeCell ref="FEB136:FEB137"/>
    <mergeCell ref="FEC136:FEC137"/>
    <mergeCell ref="FGL136:FGL137"/>
    <mergeCell ref="FGM136:FGM137"/>
    <mergeCell ref="FGN136:FGN137"/>
    <mergeCell ref="FGO136:FGO137"/>
    <mergeCell ref="FGP136:FGP137"/>
    <mergeCell ref="FGQ136:FGQ137"/>
    <mergeCell ref="FGF136:FGF137"/>
    <mergeCell ref="FGG136:FGG137"/>
    <mergeCell ref="FGH136:FGH137"/>
    <mergeCell ref="FGI136:FGI137"/>
    <mergeCell ref="FGJ136:FGJ137"/>
    <mergeCell ref="FGK136:FGK137"/>
    <mergeCell ref="FFZ136:FFZ137"/>
    <mergeCell ref="FGA136:FGA137"/>
    <mergeCell ref="FGB136:FGB137"/>
    <mergeCell ref="FGC136:FGC137"/>
    <mergeCell ref="FGD136:FGD137"/>
    <mergeCell ref="FGE136:FGE137"/>
    <mergeCell ref="FFT136:FFT137"/>
    <mergeCell ref="FFU136:FFU137"/>
    <mergeCell ref="FFV136:FFV137"/>
    <mergeCell ref="FFW136:FFW137"/>
    <mergeCell ref="FFX136:FFX137"/>
    <mergeCell ref="FFY136:FFY137"/>
    <mergeCell ref="FFN136:FFN137"/>
    <mergeCell ref="FFO136:FFO137"/>
    <mergeCell ref="FFP136:FFP137"/>
    <mergeCell ref="FFQ136:FFQ137"/>
    <mergeCell ref="FFR136:FFR137"/>
    <mergeCell ref="FFS136:FFS137"/>
    <mergeCell ref="FFH136:FFH137"/>
    <mergeCell ref="FFI136:FFI137"/>
    <mergeCell ref="FFJ136:FFJ137"/>
    <mergeCell ref="FFK136:FFK137"/>
    <mergeCell ref="FFL136:FFL137"/>
    <mergeCell ref="FFM136:FFM137"/>
    <mergeCell ref="FHV136:FHV137"/>
    <mergeCell ref="FHW136:FHW137"/>
    <mergeCell ref="FHX136:FHX137"/>
    <mergeCell ref="FHY136:FHY137"/>
    <mergeCell ref="FHZ136:FHZ137"/>
    <mergeCell ref="FIA136:FIA137"/>
    <mergeCell ref="FHP136:FHP137"/>
    <mergeCell ref="FHQ136:FHQ137"/>
    <mergeCell ref="FHR136:FHR137"/>
    <mergeCell ref="FHS136:FHS137"/>
    <mergeCell ref="FHT136:FHT137"/>
    <mergeCell ref="FHU136:FHU137"/>
    <mergeCell ref="FHJ136:FHJ137"/>
    <mergeCell ref="FHK136:FHK137"/>
    <mergeCell ref="FHL136:FHL137"/>
    <mergeCell ref="FHM136:FHM137"/>
    <mergeCell ref="FHN136:FHN137"/>
    <mergeCell ref="FHO136:FHO137"/>
    <mergeCell ref="FHD136:FHD137"/>
    <mergeCell ref="FHE136:FHE137"/>
    <mergeCell ref="FHF136:FHF137"/>
    <mergeCell ref="FHG136:FHG137"/>
    <mergeCell ref="FHH136:FHH137"/>
    <mergeCell ref="FHI136:FHI137"/>
    <mergeCell ref="FGX136:FGX137"/>
    <mergeCell ref="FGY136:FGY137"/>
    <mergeCell ref="FGZ136:FGZ137"/>
    <mergeCell ref="FHA136:FHA137"/>
    <mergeCell ref="FHB136:FHB137"/>
    <mergeCell ref="FHC136:FHC137"/>
    <mergeCell ref="FGR136:FGR137"/>
    <mergeCell ref="FGS136:FGS137"/>
    <mergeCell ref="FGT136:FGT137"/>
    <mergeCell ref="FGU136:FGU137"/>
    <mergeCell ref="FGV136:FGV137"/>
    <mergeCell ref="FGW136:FGW137"/>
    <mergeCell ref="FJF136:FJF137"/>
    <mergeCell ref="FJG136:FJG137"/>
    <mergeCell ref="FJH136:FJH137"/>
    <mergeCell ref="FJI136:FJI137"/>
    <mergeCell ref="FJJ136:FJJ137"/>
    <mergeCell ref="FJK136:FJK137"/>
    <mergeCell ref="FIZ136:FIZ137"/>
    <mergeCell ref="FJA136:FJA137"/>
    <mergeCell ref="FJB136:FJB137"/>
    <mergeCell ref="FJC136:FJC137"/>
    <mergeCell ref="FJD136:FJD137"/>
    <mergeCell ref="FJE136:FJE137"/>
    <mergeCell ref="FIT136:FIT137"/>
    <mergeCell ref="FIU136:FIU137"/>
    <mergeCell ref="FIV136:FIV137"/>
    <mergeCell ref="FIW136:FIW137"/>
    <mergeCell ref="FIX136:FIX137"/>
    <mergeCell ref="FIY136:FIY137"/>
    <mergeCell ref="FIN136:FIN137"/>
    <mergeCell ref="FIO136:FIO137"/>
    <mergeCell ref="FIP136:FIP137"/>
    <mergeCell ref="FIQ136:FIQ137"/>
    <mergeCell ref="FIR136:FIR137"/>
    <mergeCell ref="FIS136:FIS137"/>
    <mergeCell ref="FIH136:FIH137"/>
    <mergeCell ref="FII136:FII137"/>
    <mergeCell ref="FIJ136:FIJ137"/>
    <mergeCell ref="FIK136:FIK137"/>
    <mergeCell ref="FIL136:FIL137"/>
    <mergeCell ref="FIM136:FIM137"/>
    <mergeCell ref="FIB136:FIB137"/>
    <mergeCell ref="FIC136:FIC137"/>
    <mergeCell ref="FID136:FID137"/>
    <mergeCell ref="FIE136:FIE137"/>
    <mergeCell ref="FIF136:FIF137"/>
    <mergeCell ref="FIG136:FIG137"/>
    <mergeCell ref="FKP136:FKP137"/>
    <mergeCell ref="FKQ136:FKQ137"/>
    <mergeCell ref="FKR136:FKR137"/>
    <mergeCell ref="FKS136:FKS137"/>
    <mergeCell ref="FKT136:FKT137"/>
    <mergeCell ref="FKU136:FKU137"/>
    <mergeCell ref="FKJ136:FKJ137"/>
    <mergeCell ref="FKK136:FKK137"/>
    <mergeCell ref="FKL136:FKL137"/>
    <mergeCell ref="FKM136:FKM137"/>
    <mergeCell ref="FKN136:FKN137"/>
    <mergeCell ref="FKO136:FKO137"/>
    <mergeCell ref="FKD136:FKD137"/>
    <mergeCell ref="FKE136:FKE137"/>
    <mergeCell ref="FKF136:FKF137"/>
    <mergeCell ref="FKG136:FKG137"/>
    <mergeCell ref="FKH136:FKH137"/>
    <mergeCell ref="FKI136:FKI137"/>
    <mergeCell ref="FJX136:FJX137"/>
    <mergeCell ref="FJY136:FJY137"/>
    <mergeCell ref="FJZ136:FJZ137"/>
    <mergeCell ref="FKA136:FKA137"/>
    <mergeCell ref="FKB136:FKB137"/>
    <mergeCell ref="FKC136:FKC137"/>
    <mergeCell ref="FJR136:FJR137"/>
    <mergeCell ref="FJS136:FJS137"/>
    <mergeCell ref="FJT136:FJT137"/>
    <mergeCell ref="FJU136:FJU137"/>
    <mergeCell ref="FJV136:FJV137"/>
    <mergeCell ref="FJW136:FJW137"/>
    <mergeCell ref="FJL136:FJL137"/>
    <mergeCell ref="FJM136:FJM137"/>
    <mergeCell ref="FJN136:FJN137"/>
    <mergeCell ref="FJO136:FJO137"/>
    <mergeCell ref="FJP136:FJP137"/>
    <mergeCell ref="FJQ136:FJQ137"/>
    <mergeCell ref="FLZ136:FLZ137"/>
    <mergeCell ref="FMA136:FMA137"/>
    <mergeCell ref="FMB136:FMB137"/>
    <mergeCell ref="FMC136:FMC137"/>
    <mergeCell ref="FMD136:FMD137"/>
    <mergeCell ref="FME136:FME137"/>
    <mergeCell ref="FLT136:FLT137"/>
    <mergeCell ref="FLU136:FLU137"/>
    <mergeCell ref="FLV136:FLV137"/>
    <mergeCell ref="FLW136:FLW137"/>
    <mergeCell ref="FLX136:FLX137"/>
    <mergeCell ref="FLY136:FLY137"/>
    <mergeCell ref="FLN136:FLN137"/>
    <mergeCell ref="FLO136:FLO137"/>
    <mergeCell ref="FLP136:FLP137"/>
    <mergeCell ref="FLQ136:FLQ137"/>
    <mergeCell ref="FLR136:FLR137"/>
    <mergeCell ref="FLS136:FLS137"/>
    <mergeCell ref="FLH136:FLH137"/>
    <mergeCell ref="FLI136:FLI137"/>
    <mergeCell ref="FLJ136:FLJ137"/>
    <mergeCell ref="FLK136:FLK137"/>
    <mergeCell ref="FLL136:FLL137"/>
    <mergeCell ref="FLM136:FLM137"/>
    <mergeCell ref="FLB136:FLB137"/>
    <mergeCell ref="FLC136:FLC137"/>
    <mergeCell ref="FLD136:FLD137"/>
    <mergeCell ref="FLE136:FLE137"/>
    <mergeCell ref="FLF136:FLF137"/>
    <mergeCell ref="FLG136:FLG137"/>
    <mergeCell ref="FKV136:FKV137"/>
    <mergeCell ref="FKW136:FKW137"/>
    <mergeCell ref="FKX136:FKX137"/>
    <mergeCell ref="FKY136:FKY137"/>
    <mergeCell ref="FKZ136:FKZ137"/>
    <mergeCell ref="FLA136:FLA137"/>
    <mergeCell ref="FNJ136:FNJ137"/>
    <mergeCell ref="FNK136:FNK137"/>
    <mergeCell ref="FNL136:FNL137"/>
    <mergeCell ref="FNM136:FNM137"/>
    <mergeCell ref="FNN136:FNN137"/>
    <mergeCell ref="FNO136:FNO137"/>
    <mergeCell ref="FND136:FND137"/>
    <mergeCell ref="FNE136:FNE137"/>
    <mergeCell ref="FNF136:FNF137"/>
    <mergeCell ref="FNG136:FNG137"/>
    <mergeCell ref="FNH136:FNH137"/>
    <mergeCell ref="FNI136:FNI137"/>
    <mergeCell ref="FMX136:FMX137"/>
    <mergeCell ref="FMY136:FMY137"/>
    <mergeCell ref="FMZ136:FMZ137"/>
    <mergeCell ref="FNA136:FNA137"/>
    <mergeCell ref="FNB136:FNB137"/>
    <mergeCell ref="FNC136:FNC137"/>
    <mergeCell ref="FMR136:FMR137"/>
    <mergeCell ref="FMS136:FMS137"/>
    <mergeCell ref="FMT136:FMT137"/>
    <mergeCell ref="FMU136:FMU137"/>
    <mergeCell ref="FMV136:FMV137"/>
    <mergeCell ref="FMW136:FMW137"/>
    <mergeCell ref="FML136:FML137"/>
    <mergeCell ref="FMM136:FMM137"/>
    <mergeCell ref="FMN136:FMN137"/>
    <mergeCell ref="FMO136:FMO137"/>
    <mergeCell ref="FMP136:FMP137"/>
    <mergeCell ref="FMQ136:FMQ137"/>
    <mergeCell ref="FMF136:FMF137"/>
    <mergeCell ref="FMG136:FMG137"/>
    <mergeCell ref="FMH136:FMH137"/>
    <mergeCell ref="FMI136:FMI137"/>
    <mergeCell ref="FMJ136:FMJ137"/>
    <mergeCell ref="FMK136:FMK137"/>
    <mergeCell ref="FOT136:FOT137"/>
    <mergeCell ref="FOU136:FOU137"/>
    <mergeCell ref="FOV136:FOV137"/>
    <mergeCell ref="FOW136:FOW137"/>
    <mergeCell ref="FOX136:FOX137"/>
    <mergeCell ref="FOY136:FOY137"/>
    <mergeCell ref="FON136:FON137"/>
    <mergeCell ref="FOO136:FOO137"/>
    <mergeCell ref="FOP136:FOP137"/>
    <mergeCell ref="FOQ136:FOQ137"/>
    <mergeCell ref="FOR136:FOR137"/>
    <mergeCell ref="FOS136:FOS137"/>
    <mergeCell ref="FOH136:FOH137"/>
    <mergeCell ref="FOI136:FOI137"/>
    <mergeCell ref="FOJ136:FOJ137"/>
    <mergeCell ref="FOK136:FOK137"/>
    <mergeCell ref="FOL136:FOL137"/>
    <mergeCell ref="FOM136:FOM137"/>
    <mergeCell ref="FOB136:FOB137"/>
    <mergeCell ref="FOC136:FOC137"/>
    <mergeCell ref="FOD136:FOD137"/>
    <mergeCell ref="FOE136:FOE137"/>
    <mergeCell ref="FOF136:FOF137"/>
    <mergeCell ref="FOG136:FOG137"/>
    <mergeCell ref="FNV136:FNV137"/>
    <mergeCell ref="FNW136:FNW137"/>
    <mergeCell ref="FNX136:FNX137"/>
    <mergeCell ref="FNY136:FNY137"/>
    <mergeCell ref="FNZ136:FNZ137"/>
    <mergeCell ref="FOA136:FOA137"/>
    <mergeCell ref="FNP136:FNP137"/>
    <mergeCell ref="FNQ136:FNQ137"/>
    <mergeCell ref="FNR136:FNR137"/>
    <mergeCell ref="FNS136:FNS137"/>
    <mergeCell ref="FNT136:FNT137"/>
    <mergeCell ref="FNU136:FNU137"/>
    <mergeCell ref="FQD136:FQD137"/>
    <mergeCell ref="FQE136:FQE137"/>
    <mergeCell ref="FQF136:FQF137"/>
    <mergeCell ref="FQG136:FQG137"/>
    <mergeCell ref="FQH136:FQH137"/>
    <mergeCell ref="FQI136:FQI137"/>
    <mergeCell ref="FPX136:FPX137"/>
    <mergeCell ref="FPY136:FPY137"/>
    <mergeCell ref="FPZ136:FPZ137"/>
    <mergeCell ref="FQA136:FQA137"/>
    <mergeCell ref="FQB136:FQB137"/>
    <mergeCell ref="FQC136:FQC137"/>
    <mergeCell ref="FPR136:FPR137"/>
    <mergeCell ref="FPS136:FPS137"/>
    <mergeCell ref="FPT136:FPT137"/>
    <mergeCell ref="FPU136:FPU137"/>
    <mergeCell ref="FPV136:FPV137"/>
    <mergeCell ref="FPW136:FPW137"/>
    <mergeCell ref="FPL136:FPL137"/>
    <mergeCell ref="FPM136:FPM137"/>
    <mergeCell ref="FPN136:FPN137"/>
    <mergeCell ref="FPO136:FPO137"/>
    <mergeCell ref="FPP136:FPP137"/>
    <mergeCell ref="FPQ136:FPQ137"/>
    <mergeCell ref="FPF136:FPF137"/>
    <mergeCell ref="FPG136:FPG137"/>
    <mergeCell ref="FPH136:FPH137"/>
    <mergeCell ref="FPI136:FPI137"/>
    <mergeCell ref="FPJ136:FPJ137"/>
    <mergeCell ref="FPK136:FPK137"/>
    <mergeCell ref="FOZ136:FOZ137"/>
    <mergeCell ref="FPA136:FPA137"/>
    <mergeCell ref="FPB136:FPB137"/>
    <mergeCell ref="FPC136:FPC137"/>
    <mergeCell ref="FPD136:FPD137"/>
    <mergeCell ref="FPE136:FPE137"/>
    <mergeCell ref="FRN136:FRN137"/>
    <mergeCell ref="FRO136:FRO137"/>
    <mergeCell ref="FRP136:FRP137"/>
    <mergeCell ref="FRQ136:FRQ137"/>
    <mergeCell ref="FRR136:FRR137"/>
    <mergeCell ref="FRS136:FRS137"/>
    <mergeCell ref="FRH136:FRH137"/>
    <mergeCell ref="FRI136:FRI137"/>
    <mergeCell ref="FRJ136:FRJ137"/>
    <mergeCell ref="FRK136:FRK137"/>
    <mergeCell ref="FRL136:FRL137"/>
    <mergeCell ref="FRM136:FRM137"/>
    <mergeCell ref="FRB136:FRB137"/>
    <mergeCell ref="FRC136:FRC137"/>
    <mergeCell ref="FRD136:FRD137"/>
    <mergeCell ref="FRE136:FRE137"/>
    <mergeCell ref="FRF136:FRF137"/>
    <mergeCell ref="FRG136:FRG137"/>
    <mergeCell ref="FQV136:FQV137"/>
    <mergeCell ref="FQW136:FQW137"/>
    <mergeCell ref="FQX136:FQX137"/>
    <mergeCell ref="FQY136:FQY137"/>
    <mergeCell ref="FQZ136:FQZ137"/>
    <mergeCell ref="FRA136:FRA137"/>
    <mergeCell ref="FQP136:FQP137"/>
    <mergeCell ref="FQQ136:FQQ137"/>
    <mergeCell ref="FQR136:FQR137"/>
    <mergeCell ref="FQS136:FQS137"/>
    <mergeCell ref="FQT136:FQT137"/>
    <mergeCell ref="FQU136:FQU137"/>
    <mergeCell ref="FQJ136:FQJ137"/>
    <mergeCell ref="FQK136:FQK137"/>
    <mergeCell ref="FQL136:FQL137"/>
    <mergeCell ref="FQM136:FQM137"/>
    <mergeCell ref="FQN136:FQN137"/>
    <mergeCell ref="FQO136:FQO137"/>
    <mergeCell ref="FSX136:FSX137"/>
    <mergeCell ref="FSY136:FSY137"/>
    <mergeCell ref="FSZ136:FSZ137"/>
    <mergeCell ref="FTA136:FTA137"/>
    <mergeCell ref="FTB136:FTB137"/>
    <mergeCell ref="FTC136:FTC137"/>
    <mergeCell ref="FSR136:FSR137"/>
    <mergeCell ref="FSS136:FSS137"/>
    <mergeCell ref="FST136:FST137"/>
    <mergeCell ref="FSU136:FSU137"/>
    <mergeCell ref="FSV136:FSV137"/>
    <mergeCell ref="FSW136:FSW137"/>
    <mergeCell ref="FSL136:FSL137"/>
    <mergeCell ref="FSM136:FSM137"/>
    <mergeCell ref="FSN136:FSN137"/>
    <mergeCell ref="FSO136:FSO137"/>
    <mergeCell ref="FSP136:FSP137"/>
    <mergeCell ref="FSQ136:FSQ137"/>
    <mergeCell ref="FSF136:FSF137"/>
    <mergeCell ref="FSG136:FSG137"/>
    <mergeCell ref="FSH136:FSH137"/>
    <mergeCell ref="FSI136:FSI137"/>
    <mergeCell ref="FSJ136:FSJ137"/>
    <mergeCell ref="FSK136:FSK137"/>
    <mergeCell ref="FRZ136:FRZ137"/>
    <mergeCell ref="FSA136:FSA137"/>
    <mergeCell ref="FSB136:FSB137"/>
    <mergeCell ref="FSC136:FSC137"/>
    <mergeCell ref="FSD136:FSD137"/>
    <mergeCell ref="FSE136:FSE137"/>
    <mergeCell ref="FRT136:FRT137"/>
    <mergeCell ref="FRU136:FRU137"/>
    <mergeCell ref="FRV136:FRV137"/>
    <mergeCell ref="FRW136:FRW137"/>
    <mergeCell ref="FRX136:FRX137"/>
    <mergeCell ref="FRY136:FRY137"/>
    <mergeCell ref="FUH136:FUH137"/>
    <mergeCell ref="FUI136:FUI137"/>
    <mergeCell ref="FUJ136:FUJ137"/>
    <mergeCell ref="FUK136:FUK137"/>
    <mergeCell ref="FUL136:FUL137"/>
    <mergeCell ref="FUM136:FUM137"/>
    <mergeCell ref="FUB136:FUB137"/>
    <mergeCell ref="FUC136:FUC137"/>
    <mergeCell ref="FUD136:FUD137"/>
    <mergeCell ref="FUE136:FUE137"/>
    <mergeCell ref="FUF136:FUF137"/>
    <mergeCell ref="FUG136:FUG137"/>
    <mergeCell ref="FTV136:FTV137"/>
    <mergeCell ref="FTW136:FTW137"/>
    <mergeCell ref="FTX136:FTX137"/>
    <mergeCell ref="FTY136:FTY137"/>
    <mergeCell ref="FTZ136:FTZ137"/>
    <mergeCell ref="FUA136:FUA137"/>
    <mergeCell ref="FTP136:FTP137"/>
    <mergeCell ref="FTQ136:FTQ137"/>
    <mergeCell ref="FTR136:FTR137"/>
    <mergeCell ref="FTS136:FTS137"/>
    <mergeCell ref="FTT136:FTT137"/>
    <mergeCell ref="FTU136:FTU137"/>
    <mergeCell ref="FTJ136:FTJ137"/>
    <mergeCell ref="FTK136:FTK137"/>
    <mergeCell ref="FTL136:FTL137"/>
    <mergeCell ref="FTM136:FTM137"/>
    <mergeCell ref="FTN136:FTN137"/>
    <mergeCell ref="FTO136:FTO137"/>
    <mergeCell ref="FTD136:FTD137"/>
    <mergeCell ref="FTE136:FTE137"/>
    <mergeCell ref="FTF136:FTF137"/>
    <mergeCell ref="FTG136:FTG137"/>
    <mergeCell ref="FTH136:FTH137"/>
    <mergeCell ref="FTI136:FTI137"/>
    <mergeCell ref="FVR136:FVR137"/>
    <mergeCell ref="FVS136:FVS137"/>
    <mergeCell ref="FVT136:FVT137"/>
    <mergeCell ref="FVU136:FVU137"/>
    <mergeCell ref="FVV136:FVV137"/>
    <mergeCell ref="FVW136:FVW137"/>
    <mergeCell ref="FVL136:FVL137"/>
    <mergeCell ref="FVM136:FVM137"/>
    <mergeCell ref="FVN136:FVN137"/>
    <mergeCell ref="FVO136:FVO137"/>
    <mergeCell ref="FVP136:FVP137"/>
    <mergeCell ref="FVQ136:FVQ137"/>
    <mergeCell ref="FVF136:FVF137"/>
    <mergeCell ref="FVG136:FVG137"/>
    <mergeCell ref="FVH136:FVH137"/>
    <mergeCell ref="FVI136:FVI137"/>
    <mergeCell ref="FVJ136:FVJ137"/>
    <mergeCell ref="FVK136:FVK137"/>
    <mergeCell ref="FUZ136:FUZ137"/>
    <mergeCell ref="FVA136:FVA137"/>
    <mergeCell ref="FVB136:FVB137"/>
    <mergeCell ref="FVC136:FVC137"/>
    <mergeCell ref="FVD136:FVD137"/>
    <mergeCell ref="FVE136:FVE137"/>
    <mergeCell ref="FUT136:FUT137"/>
    <mergeCell ref="FUU136:FUU137"/>
    <mergeCell ref="FUV136:FUV137"/>
    <mergeCell ref="FUW136:FUW137"/>
    <mergeCell ref="FUX136:FUX137"/>
    <mergeCell ref="FUY136:FUY137"/>
    <mergeCell ref="FUN136:FUN137"/>
    <mergeCell ref="FUO136:FUO137"/>
    <mergeCell ref="FUP136:FUP137"/>
    <mergeCell ref="FUQ136:FUQ137"/>
    <mergeCell ref="FUR136:FUR137"/>
    <mergeCell ref="FUS136:FUS137"/>
    <mergeCell ref="FXB136:FXB137"/>
    <mergeCell ref="FXC136:FXC137"/>
    <mergeCell ref="FXD136:FXD137"/>
    <mergeCell ref="FXE136:FXE137"/>
    <mergeCell ref="FXF136:FXF137"/>
    <mergeCell ref="FXG136:FXG137"/>
    <mergeCell ref="FWV136:FWV137"/>
    <mergeCell ref="FWW136:FWW137"/>
    <mergeCell ref="FWX136:FWX137"/>
    <mergeCell ref="FWY136:FWY137"/>
    <mergeCell ref="FWZ136:FWZ137"/>
    <mergeCell ref="FXA136:FXA137"/>
    <mergeCell ref="FWP136:FWP137"/>
    <mergeCell ref="FWQ136:FWQ137"/>
    <mergeCell ref="FWR136:FWR137"/>
    <mergeCell ref="FWS136:FWS137"/>
    <mergeCell ref="FWT136:FWT137"/>
    <mergeCell ref="FWU136:FWU137"/>
    <mergeCell ref="FWJ136:FWJ137"/>
    <mergeCell ref="FWK136:FWK137"/>
    <mergeCell ref="FWL136:FWL137"/>
    <mergeCell ref="FWM136:FWM137"/>
    <mergeCell ref="FWN136:FWN137"/>
    <mergeCell ref="FWO136:FWO137"/>
    <mergeCell ref="FWD136:FWD137"/>
    <mergeCell ref="FWE136:FWE137"/>
    <mergeCell ref="FWF136:FWF137"/>
    <mergeCell ref="FWG136:FWG137"/>
    <mergeCell ref="FWH136:FWH137"/>
    <mergeCell ref="FWI136:FWI137"/>
    <mergeCell ref="FVX136:FVX137"/>
    <mergeCell ref="FVY136:FVY137"/>
    <mergeCell ref="FVZ136:FVZ137"/>
    <mergeCell ref="FWA136:FWA137"/>
    <mergeCell ref="FWB136:FWB137"/>
    <mergeCell ref="FWC136:FWC137"/>
    <mergeCell ref="FYL136:FYL137"/>
    <mergeCell ref="FYM136:FYM137"/>
    <mergeCell ref="FYN136:FYN137"/>
    <mergeCell ref="FYO136:FYO137"/>
    <mergeCell ref="FYP136:FYP137"/>
    <mergeCell ref="FYQ136:FYQ137"/>
    <mergeCell ref="FYF136:FYF137"/>
    <mergeCell ref="FYG136:FYG137"/>
    <mergeCell ref="FYH136:FYH137"/>
    <mergeCell ref="FYI136:FYI137"/>
    <mergeCell ref="FYJ136:FYJ137"/>
    <mergeCell ref="FYK136:FYK137"/>
    <mergeCell ref="FXZ136:FXZ137"/>
    <mergeCell ref="FYA136:FYA137"/>
    <mergeCell ref="FYB136:FYB137"/>
    <mergeCell ref="FYC136:FYC137"/>
    <mergeCell ref="FYD136:FYD137"/>
    <mergeCell ref="FYE136:FYE137"/>
    <mergeCell ref="FXT136:FXT137"/>
    <mergeCell ref="FXU136:FXU137"/>
    <mergeCell ref="FXV136:FXV137"/>
    <mergeCell ref="FXW136:FXW137"/>
    <mergeCell ref="FXX136:FXX137"/>
    <mergeCell ref="FXY136:FXY137"/>
    <mergeCell ref="FXN136:FXN137"/>
    <mergeCell ref="FXO136:FXO137"/>
    <mergeCell ref="FXP136:FXP137"/>
    <mergeCell ref="FXQ136:FXQ137"/>
    <mergeCell ref="FXR136:FXR137"/>
    <mergeCell ref="FXS136:FXS137"/>
    <mergeCell ref="FXH136:FXH137"/>
    <mergeCell ref="FXI136:FXI137"/>
    <mergeCell ref="FXJ136:FXJ137"/>
    <mergeCell ref="FXK136:FXK137"/>
    <mergeCell ref="FXL136:FXL137"/>
    <mergeCell ref="FXM136:FXM137"/>
    <mergeCell ref="FZV136:FZV137"/>
    <mergeCell ref="FZW136:FZW137"/>
    <mergeCell ref="FZX136:FZX137"/>
    <mergeCell ref="FZY136:FZY137"/>
    <mergeCell ref="FZZ136:FZZ137"/>
    <mergeCell ref="GAA136:GAA137"/>
    <mergeCell ref="FZP136:FZP137"/>
    <mergeCell ref="FZQ136:FZQ137"/>
    <mergeCell ref="FZR136:FZR137"/>
    <mergeCell ref="FZS136:FZS137"/>
    <mergeCell ref="FZT136:FZT137"/>
    <mergeCell ref="FZU136:FZU137"/>
    <mergeCell ref="FZJ136:FZJ137"/>
    <mergeCell ref="FZK136:FZK137"/>
    <mergeCell ref="FZL136:FZL137"/>
    <mergeCell ref="FZM136:FZM137"/>
    <mergeCell ref="FZN136:FZN137"/>
    <mergeCell ref="FZO136:FZO137"/>
    <mergeCell ref="FZD136:FZD137"/>
    <mergeCell ref="FZE136:FZE137"/>
    <mergeCell ref="FZF136:FZF137"/>
    <mergeCell ref="FZG136:FZG137"/>
    <mergeCell ref="FZH136:FZH137"/>
    <mergeCell ref="FZI136:FZI137"/>
    <mergeCell ref="FYX136:FYX137"/>
    <mergeCell ref="FYY136:FYY137"/>
    <mergeCell ref="FYZ136:FYZ137"/>
    <mergeCell ref="FZA136:FZA137"/>
    <mergeCell ref="FZB136:FZB137"/>
    <mergeCell ref="FZC136:FZC137"/>
    <mergeCell ref="FYR136:FYR137"/>
    <mergeCell ref="FYS136:FYS137"/>
    <mergeCell ref="FYT136:FYT137"/>
    <mergeCell ref="FYU136:FYU137"/>
    <mergeCell ref="FYV136:FYV137"/>
    <mergeCell ref="FYW136:FYW137"/>
    <mergeCell ref="GBF136:GBF137"/>
    <mergeCell ref="GBG136:GBG137"/>
    <mergeCell ref="GBH136:GBH137"/>
    <mergeCell ref="GBI136:GBI137"/>
    <mergeCell ref="GBJ136:GBJ137"/>
    <mergeCell ref="GBK136:GBK137"/>
    <mergeCell ref="GAZ136:GAZ137"/>
    <mergeCell ref="GBA136:GBA137"/>
    <mergeCell ref="GBB136:GBB137"/>
    <mergeCell ref="GBC136:GBC137"/>
    <mergeCell ref="GBD136:GBD137"/>
    <mergeCell ref="GBE136:GBE137"/>
    <mergeCell ref="GAT136:GAT137"/>
    <mergeCell ref="GAU136:GAU137"/>
    <mergeCell ref="GAV136:GAV137"/>
    <mergeCell ref="GAW136:GAW137"/>
    <mergeCell ref="GAX136:GAX137"/>
    <mergeCell ref="GAY136:GAY137"/>
    <mergeCell ref="GAN136:GAN137"/>
    <mergeCell ref="GAO136:GAO137"/>
    <mergeCell ref="GAP136:GAP137"/>
    <mergeCell ref="GAQ136:GAQ137"/>
    <mergeCell ref="GAR136:GAR137"/>
    <mergeCell ref="GAS136:GAS137"/>
    <mergeCell ref="GAH136:GAH137"/>
    <mergeCell ref="GAI136:GAI137"/>
    <mergeCell ref="GAJ136:GAJ137"/>
    <mergeCell ref="GAK136:GAK137"/>
    <mergeCell ref="GAL136:GAL137"/>
    <mergeCell ref="GAM136:GAM137"/>
    <mergeCell ref="GAB136:GAB137"/>
    <mergeCell ref="GAC136:GAC137"/>
    <mergeCell ref="GAD136:GAD137"/>
    <mergeCell ref="GAE136:GAE137"/>
    <mergeCell ref="GAF136:GAF137"/>
    <mergeCell ref="GAG136:GAG137"/>
    <mergeCell ref="GCP136:GCP137"/>
    <mergeCell ref="GCQ136:GCQ137"/>
    <mergeCell ref="GCR136:GCR137"/>
    <mergeCell ref="GCS136:GCS137"/>
    <mergeCell ref="GCT136:GCT137"/>
    <mergeCell ref="GCU136:GCU137"/>
    <mergeCell ref="GCJ136:GCJ137"/>
    <mergeCell ref="GCK136:GCK137"/>
    <mergeCell ref="GCL136:GCL137"/>
    <mergeCell ref="GCM136:GCM137"/>
    <mergeCell ref="GCN136:GCN137"/>
    <mergeCell ref="GCO136:GCO137"/>
    <mergeCell ref="GCD136:GCD137"/>
    <mergeCell ref="GCE136:GCE137"/>
    <mergeCell ref="GCF136:GCF137"/>
    <mergeCell ref="GCG136:GCG137"/>
    <mergeCell ref="GCH136:GCH137"/>
    <mergeCell ref="GCI136:GCI137"/>
    <mergeCell ref="GBX136:GBX137"/>
    <mergeCell ref="GBY136:GBY137"/>
    <mergeCell ref="GBZ136:GBZ137"/>
    <mergeCell ref="GCA136:GCA137"/>
    <mergeCell ref="GCB136:GCB137"/>
    <mergeCell ref="GCC136:GCC137"/>
    <mergeCell ref="GBR136:GBR137"/>
    <mergeCell ref="GBS136:GBS137"/>
    <mergeCell ref="GBT136:GBT137"/>
    <mergeCell ref="GBU136:GBU137"/>
    <mergeCell ref="GBV136:GBV137"/>
    <mergeCell ref="GBW136:GBW137"/>
    <mergeCell ref="GBL136:GBL137"/>
    <mergeCell ref="GBM136:GBM137"/>
    <mergeCell ref="GBN136:GBN137"/>
    <mergeCell ref="GBO136:GBO137"/>
    <mergeCell ref="GBP136:GBP137"/>
    <mergeCell ref="GBQ136:GBQ137"/>
    <mergeCell ref="GDZ136:GDZ137"/>
    <mergeCell ref="GEA136:GEA137"/>
    <mergeCell ref="GEB136:GEB137"/>
    <mergeCell ref="GEC136:GEC137"/>
    <mergeCell ref="GED136:GED137"/>
    <mergeCell ref="GEE136:GEE137"/>
    <mergeCell ref="GDT136:GDT137"/>
    <mergeCell ref="GDU136:GDU137"/>
    <mergeCell ref="GDV136:GDV137"/>
    <mergeCell ref="GDW136:GDW137"/>
    <mergeCell ref="GDX136:GDX137"/>
    <mergeCell ref="GDY136:GDY137"/>
    <mergeCell ref="GDN136:GDN137"/>
    <mergeCell ref="GDO136:GDO137"/>
    <mergeCell ref="GDP136:GDP137"/>
    <mergeCell ref="GDQ136:GDQ137"/>
    <mergeCell ref="GDR136:GDR137"/>
    <mergeCell ref="GDS136:GDS137"/>
    <mergeCell ref="GDH136:GDH137"/>
    <mergeCell ref="GDI136:GDI137"/>
    <mergeCell ref="GDJ136:GDJ137"/>
    <mergeCell ref="GDK136:GDK137"/>
    <mergeCell ref="GDL136:GDL137"/>
    <mergeCell ref="GDM136:GDM137"/>
    <mergeCell ref="GDB136:GDB137"/>
    <mergeCell ref="GDC136:GDC137"/>
    <mergeCell ref="GDD136:GDD137"/>
    <mergeCell ref="GDE136:GDE137"/>
    <mergeCell ref="GDF136:GDF137"/>
    <mergeCell ref="GDG136:GDG137"/>
    <mergeCell ref="GCV136:GCV137"/>
    <mergeCell ref="GCW136:GCW137"/>
    <mergeCell ref="GCX136:GCX137"/>
    <mergeCell ref="GCY136:GCY137"/>
    <mergeCell ref="GCZ136:GCZ137"/>
    <mergeCell ref="GDA136:GDA137"/>
    <mergeCell ref="GFJ136:GFJ137"/>
    <mergeCell ref="GFK136:GFK137"/>
    <mergeCell ref="GFL136:GFL137"/>
    <mergeCell ref="GFM136:GFM137"/>
    <mergeCell ref="GFN136:GFN137"/>
    <mergeCell ref="GFO136:GFO137"/>
    <mergeCell ref="GFD136:GFD137"/>
    <mergeCell ref="GFE136:GFE137"/>
    <mergeCell ref="GFF136:GFF137"/>
    <mergeCell ref="GFG136:GFG137"/>
    <mergeCell ref="GFH136:GFH137"/>
    <mergeCell ref="GFI136:GFI137"/>
    <mergeCell ref="GEX136:GEX137"/>
    <mergeCell ref="GEY136:GEY137"/>
    <mergeCell ref="GEZ136:GEZ137"/>
    <mergeCell ref="GFA136:GFA137"/>
    <mergeCell ref="GFB136:GFB137"/>
    <mergeCell ref="GFC136:GFC137"/>
    <mergeCell ref="GER136:GER137"/>
    <mergeCell ref="GES136:GES137"/>
    <mergeCell ref="GET136:GET137"/>
    <mergeCell ref="GEU136:GEU137"/>
    <mergeCell ref="GEV136:GEV137"/>
    <mergeCell ref="GEW136:GEW137"/>
    <mergeCell ref="GEL136:GEL137"/>
    <mergeCell ref="GEM136:GEM137"/>
    <mergeCell ref="GEN136:GEN137"/>
    <mergeCell ref="GEO136:GEO137"/>
    <mergeCell ref="GEP136:GEP137"/>
    <mergeCell ref="GEQ136:GEQ137"/>
    <mergeCell ref="GEF136:GEF137"/>
    <mergeCell ref="GEG136:GEG137"/>
    <mergeCell ref="GEH136:GEH137"/>
    <mergeCell ref="GEI136:GEI137"/>
    <mergeCell ref="GEJ136:GEJ137"/>
    <mergeCell ref="GEK136:GEK137"/>
    <mergeCell ref="GGT136:GGT137"/>
    <mergeCell ref="GGU136:GGU137"/>
    <mergeCell ref="GGV136:GGV137"/>
    <mergeCell ref="GGW136:GGW137"/>
    <mergeCell ref="GGX136:GGX137"/>
    <mergeCell ref="GGY136:GGY137"/>
    <mergeCell ref="GGN136:GGN137"/>
    <mergeCell ref="GGO136:GGO137"/>
    <mergeCell ref="GGP136:GGP137"/>
    <mergeCell ref="GGQ136:GGQ137"/>
    <mergeCell ref="GGR136:GGR137"/>
    <mergeCell ref="GGS136:GGS137"/>
    <mergeCell ref="GGH136:GGH137"/>
    <mergeCell ref="GGI136:GGI137"/>
    <mergeCell ref="GGJ136:GGJ137"/>
    <mergeCell ref="GGK136:GGK137"/>
    <mergeCell ref="GGL136:GGL137"/>
    <mergeCell ref="GGM136:GGM137"/>
    <mergeCell ref="GGB136:GGB137"/>
    <mergeCell ref="GGC136:GGC137"/>
    <mergeCell ref="GGD136:GGD137"/>
    <mergeCell ref="GGE136:GGE137"/>
    <mergeCell ref="GGF136:GGF137"/>
    <mergeCell ref="GGG136:GGG137"/>
    <mergeCell ref="GFV136:GFV137"/>
    <mergeCell ref="GFW136:GFW137"/>
    <mergeCell ref="GFX136:GFX137"/>
    <mergeCell ref="GFY136:GFY137"/>
    <mergeCell ref="GFZ136:GFZ137"/>
    <mergeCell ref="GGA136:GGA137"/>
    <mergeCell ref="GFP136:GFP137"/>
    <mergeCell ref="GFQ136:GFQ137"/>
    <mergeCell ref="GFR136:GFR137"/>
    <mergeCell ref="GFS136:GFS137"/>
    <mergeCell ref="GFT136:GFT137"/>
    <mergeCell ref="GFU136:GFU137"/>
    <mergeCell ref="GID136:GID137"/>
    <mergeCell ref="GIE136:GIE137"/>
    <mergeCell ref="GIF136:GIF137"/>
    <mergeCell ref="GIG136:GIG137"/>
    <mergeCell ref="GIH136:GIH137"/>
    <mergeCell ref="GII136:GII137"/>
    <mergeCell ref="GHX136:GHX137"/>
    <mergeCell ref="GHY136:GHY137"/>
    <mergeCell ref="GHZ136:GHZ137"/>
    <mergeCell ref="GIA136:GIA137"/>
    <mergeCell ref="GIB136:GIB137"/>
    <mergeCell ref="GIC136:GIC137"/>
    <mergeCell ref="GHR136:GHR137"/>
    <mergeCell ref="GHS136:GHS137"/>
    <mergeCell ref="GHT136:GHT137"/>
    <mergeCell ref="GHU136:GHU137"/>
    <mergeCell ref="GHV136:GHV137"/>
    <mergeCell ref="GHW136:GHW137"/>
    <mergeCell ref="GHL136:GHL137"/>
    <mergeCell ref="GHM136:GHM137"/>
    <mergeCell ref="GHN136:GHN137"/>
    <mergeCell ref="GHO136:GHO137"/>
    <mergeCell ref="GHP136:GHP137"/>
    <mergeCell ref="GHQ136:GHQ137"/>
    <mergeCell ref="GHF136:GHF137"/>
    <mergeCell ref="GHG136:GHG137"/>
    <mergeCell ref="GHH136:GHH137"/>
    <mergeCell ref="GHI136:GHI137"/>
    <mergeCell ref="GHJ136:GHJ137"/>
    <mergeCell ref="GHK136:GHK137"/>
    <mergeCell ref="GGZ136:GGZ137"/>
    <mergeCell ref="GHA136:GHA137"/>
    <mergeCell ref="GHB136:GHB137"/>
    <mergeCell ref="GHC136:GHC137"/>
    <mergeCell ref="GHD136:GHD137"/>
    <mergeCell ref="GHE136:GHE137"/>
    <mergeCell ref="GJN136:GJN137"/>
    <mergeCell ref="GJO136:GJO137"/>
    <mergeCell ref="GJP136:GJP137"/>
    <mergeCell ref="GJQ136:GJQ137"/>
    <mergeCell ref="GJR136:GJR137"/>
    <mergeCell ref="GJS136:GJS137"/>
    <mergeCell ref="GJH136:GJH137"/>
    <mergeCell ref="GJI136:GJI137"/>
    <mergeCell ref="GJJ136:GJJ137"/>
    <mergeCell ref="GJK136:GJK137"/>
    <mergeCell ref="GJL136:GJL137"/>
    <mergeCell ref="GJM136:GJM137"/>
    <mergeCell ref="GJB136:GJB137"/>
    <mergeCell ref="GJC136:GJC137"/>
    <mergeCell ref="GJD136:GJD137"/>
    <mergeCell ref="GJE136:GJE137"/>
    <mergeCell ref="GJF136:GJF137"/>
    <mergeCell ref="GJG136:GJG137"/>
    <mergeCell ref="GIV136:GIV137"/>
    <mergeCell ref="GIW136:GIW137"/>
    <mergeCell ref="GIX136:GIX137"/>
    <mergeCell ref="GIY136:GIY137"/>
    <mergeCell ref="GIZ136:GIZ137"/>
    <mergeCell ref="GJA136:GJA137"/>
    <mergeCell ref="GIP136:GIP137"/>
    <mergeCell ref="GIQ136:GIQ137"/>
    <mergeCell ref="GIR136:GIR137"/>
    <mergeCell ref="GIS136:GIS137"/>
    <mergeCell ref="GIT136:GIT137"/>
    <mergeCell ref="GIU136:GIU137"/>
    <mergeCell ref="GIJ136:GIJ137"/>
    <mergeCell ref="GIK136:GIK137"/>
    <mergeCell ref="GIL136:GIL137"/>
    <mergeCell ref="GIM136:GIM137"/>
    <mergeCell ref="GIN136:GIN137"/>
    <mergeCell ref="GIO136:GIO137"/>
    <mergeCell ref="GKX136:GKX137"/>
    <mergeCell ref="GKY136:GKY137"/>
    <mergeCell ref="GKZ136:GKZ137"/>
    <mergeCell ref="GLA136:GLA137"/>
    <mergeCell ref="GLB136:GLB137"/>
    <mergeCell ref="GLC136:GLC137"/>
    <mergeCell ref="GKR136:GKR137"/>
    <mergeCell ref="GKS136:GKS137"/>
    <mergeCell ref="GKT136:GKT137"/>
    <mergeCell ref="GKU136:GKU137"/>
    <mergeCell ref="GKV136:GKV137"/>
    <mergeCell ref="GKW136:GKW137"/>
    <mergeCell ref="GKL136:GKL137"/>
    <mergeCell ref="GKM136:GKM137"/>
    <mergeCell ref="GKN136:GKN137"/>
    <mergeCell ref="GKO136:GKO137"/>
    <mergeCell ref="GKP136:GKP137"/>
    <mergeCell ref="GKQ136:GKQ137"/>
    <mergeCell ref="GKF136:GKF137"/>
    <mergeCell ref="GKG136:GKG137"/>
    <mergeCell ref="GKH136:GKH137"/>
    <mergeCell ref="GKI136:GKI137"/>
    <mergeCell ref="GKJ136:GKJ137"/>
    <mergeCell ref="GKK136:GKK137"/>
    <mergeCell ref="GJZ136:GJZ137"/>
    <mergeCell ref="GKA136:GKA137"/>
    <mergeCell ref="GKB136:GKB137"/>
    <mergeCell ref="GKC136:GKC137"/>
    <mergeCell ref="GKD136:GKD137"/>
    <mergeCell ref="GKE136:GKE137"/>
    <mergeCell ref="GJT136:GJT137"/>
    <mergeCell ref="GJU136:GJU137"/>
    <mergeCell ref="GJV136:GJV137"/>
    <mergeCell ref="GJW136:GJW137"/>
    <mergeCell ref="GJX136:GJX137"/>
    <mergeCell ref="GJY136:GJY137"/>
    <mergeCell ref="GMH136:GMH137"/>
    <mergeCell ref="GMI136:GMI137"/>
    <mergeCell ref="GMJ136:GMJ137"/>
    <mergeCell ref="GMK136:GMK137"/>
    <mergeCell ref="GML136:GML137"/>
    <mergeCell ref="GMM136:GMM137"/>
    <mergeCell ref="GMB136:GMB137"/>
    <mergeCell ref="GMC136:GMC137"/>
    <mergeCell ref="GMD136:GMD137"/>
    <mergeCell ref="GME136:GME137"/>
    <mergeCell ref="GMF136:GMF137"/>
    <mergeCell ref="GMG136:GMG137"/>
    <mergeCell ref="GLV136:GLV137"/>
    <mergeCell ref="GLW136:GLW137"/>
    <mergeCell ref="GLX136:GLX137"/>
    <mergeCell ref="GLY136:GLY137"/>
    <mergeCell ref="GLZ136:GLZ137"/>
    <mergeCell ref="GMA136:GMA137"/>
    <mergeCell ref="GLP136:GLP137"/>
    <mergeCell ref="GLQ136:GLQ137"/>
    <mergeCell ref="GLR136:GLR137"/>
    <mergeCell ref="GLS136:GLS137"/>
    <mergeCell ref="GLT136:GLT137"/>
    <mergeCell ref="GLU136:GLU137"/>
    <mergeCell ref="GLJ136:GLJ137"/>
    <mergeCell ref="GLK136:GLK137"/>
    <mergeCell ref="GLL136:GLL137"/>
    <mergeCell ref="GLM136:GLM137"/>
    <mergeCell ref="GLN136:GLN137"/>
    <mergeCell ref="GLO136:GLO137"/>
    <mergeCell ref="GLD136:GLD137"/>
    <mergeCell ref="GLE136:GLE137"/>
    <mergeCell ref="GLF136:GLF137"/>
    <mergeCell ref="GLG136:GLG137"/>
    <mergeCell ref="GLH136:GLH137"/>
    <mergeCell ref="GLI136:GLI137"/>
    <mergeCell ref="GNR136:GNR137"/>
    <mergeCell ref="GNS136:GNS137"/>
    <mergeCell ref="GNT136:GNT137"/>
    <mergeCell ref="GNU136:GNU137"/>
    <mergeCell ref="GNV136:GNV137"/>
    <mergeCell ref="GNW136:GNW137"/>
    <mergeCell ref="GNL136:GNL137"/>
    <mergeCell ref="GNM136:GNM137"/>
    <mergeCell ref="GNN136:GNN137"/>
    <mergeCell ref="GNO136:GNO137"/>
    <mergeCell ref="GNP136:GNP137"/>
    <mergeCell ref="GNQ136:GNQ137"/>
    <mergeCell ref="GNF136:GNF137"/>
    <mergeCell ref="GNG136:GNG137"/>
    <mergeCell ref="GNH136:GNH137"/>
    <mergeCell ref="GNI136:GNI137"/>
    <mergeCell ref="GNJ136:GNJ137"/>
    <mergeCell ref="GNK136:GNK137"/>
    <mergeCell ref="GMZ136:GMZ137"/>
    <mergeCell ref="GNA136:GNA137"/>
    <mergeCell ref="GNB136:GNB137"/>
    <mergeCell ref="GNC136:GNC137"/>
    <mergeCell ref="GND136:GND137"/>
    <mergeCell ref="GNE136:GNE137"/>
    <mergeCell ref="GMT136:GMT137"/>
    <mergeCell ref="GMU136:GMU137"/>
    <mergeCell ref="GMV136:GMV137"/>
    <mergeCell ref="GMW136:GMW137"/>
    <mergeCell ref="GMX136:GMX137"/>
    <mergeCell ref="GMY136:GMY137"/>
    <mergeCell ref="GMN136:GMN137"/>
    <mergeCell ref="GMO136:GMO137"/>
    <mergeCell ref="GMP136:GMP137"/>
    <mergeCell ref="GMQ136:GMQ137"/>
    <mergeCell ref="GMR136:GMR137"/>
    <mergeCell ref="GMS136:GMS137"/>
    <mergeCell ref="GPB136:GPB137"/>
    <mergeCell ref="GPC136:GPC137"/>
    <mergeCell ref="GPD136:GPD137"/>
    <mergeCell ref="GPE136:GPE137"/>
    <mergeCell ref="GPF136:GPF137"/>
    <mergeCell ref="GPG136:GPG137"/>
    <mergeCell ref="GOV136:GOV137"/>
    <mergeCell ref="GOW136:GOW137"/>
    <mergeCell ref="GOX136:GOX137"/>
    <mergeCell ref="GOY136:GOY137"/>
    <mergeCell ref="GOZ136:GOZ137"/>
    <mergeCell ref="GPA136:GPA137"/>
    <mergeCell ref="GOP136:GOP137"/>
    <mergeCell ref="GOQ136:GOQ137"/>
    <mergeCell ref="GOR136:GOR137"/>
    <mergeCell ref="GOS136:GOS137"/>
    <mergeCell ref="GOT136:GOT137"/>
    <mergeCell ref="GOU136:GOU137"/>
    <mergeCell ref="GOJ136:GOJ137"/>
    <mergeCell ref="GOK136:GOK137"/>
    <mergeCell ref="GOL136:GOL137"/>
    <mergeCell ref="GOM136:GOM137"/>
    <mergeCell ref="GON136:GON137"/>
    <mergeCell ref="GOO136:GOO137"/>
    <mergeCell ref="GOD136:GOD137"/>
    <mergeCell ref="GOE136:GOE137"/>
    <mergeCell ref="GOF136:GOF137"/>
    <mergeCell ref="GOG136:GOG137"/>
    <mergeCell ref="GOH136:GOH137"/>
    <mergeCell ref="GOI136:GOI137"/>
    <mergeCell ref="GNX136:GNX137"/>
    <mergeCell ref="GNY136:GNY137"/>
    <mergeCell ref="GNZ136:GNZ137"/>
    <mergeCell ref="GOA136:GOA137"/>
    <mergeCell ref="GOB136:GOB137"/>
    <mergeCell ref="GOC136:GOC137"/>
    <mergeCell ref="GQL136:GQL137"/>
    <mergeCell ref="GQM136:GQM137"/>
    <mergeCell ref="GQN136:GQN137"/>
    <mergeCell ref="GQO136:GQO137"/>
    <mergeCell ref="GQP136:GQP137"/>
    <mergeCell ref="GQQ136:GQQ137"/>
    <mergeCell ref="GQF136:GQF137"/>
    <mergeCell ref="GQG136:GQG137"/>
    <mergeCell ref="GQH136:GQH137"/>
    <mergeCell ref="GQI136:GQI137"/>
    <mergeCell ref="GQJ136:GQJ137"/>
    <mergeCell ref="GQK136:GQK137"/>
    <mergeCell ref="GPZ136:GPZ137"/>
    <mergeCell ref="GQA136:GQA137"/>
    <mergeCell ref="GQB136:GQB137"/>
    <mergeCell ref="GQC136:GQC137"/>
    <mergeCell ref="GQD136:GQD137"/>
    <mergeCell ref="GQE136:GQE137"/>
    <mergeCell ref="GPT136:GPT137"/>
    <mergeCell ref="GPU136:GPU137"/>
    <mergeCell ref="GPV136:GPV137"/>
    <mergeCell ref="GPW136:GPW137"/>
    <mergeCell ref="GPX136:GPX137"/>
    <mergeCell ref="GPY136:GPY137"/>
    <mergeCell ref="GPN136:GPN137"/>
    <mergeCell ref="GPO136:GPO137"/>
    <mergeCell ref="GPP136:GPP137"/>
    <mergeCell ref="GPQ136:GPQ137"/>
    <mergeCell ref="GPR136:GPR137"/>
    <mergeCell ref="GPS136:GPS137"/>
    <mergeCell ref="GPH136:GPH137"/>
    <mergeCell ref="GPI136:GPI137"/>
    <mergeCell ref="GPJ136:GPJ137"/>
    <mergeCell ref="GPK136:GPK137"/>
    <mergeCell ref="GPL136:GPL137"/>
    <mergeCell ref="GPM136:GPM137"/>
    <mergeCell ref="GRV136:GRV137"/>
    <mergeCell ref="GRW136:GRW137"/>
    <mergeCell ref="GRX136:GRX137"/>
    <mergeCell ref="GRY136:GRY137"/>
    <mergeCell ref="GRZ136:GRZ137"/>
    <mergeCell ref="GSA136:GSA137"/>
    <mergeCell ref="GRP136:GRP137"/>
    <mergeCell ref="GRQ136:GRQ137"/>
    <mergeCell ref="GRR136:GRR137"/>
    <mergeCell ref="GRS136:GRS137"/>
    <mergeCell ref="GRT136:GRT137"/>
    <mergeCell ref="GRU136:GRU137"/>
    <mergeCell ref="GRJ136:GRJ137"/>
    <mergeCell ref="GRK136:GRK137"/>
    <mergeCell ref="GRL136:GRL137"/>
    <mergeCell ref="GRM136:GRM137"/>
    <mergeCell ref="GRN136:GRN137"/>
    <mergeCell ref="GRO136:GRO137"/>
    <mergeCell ref="GRD136:GRD137"/>
    <mergeCell ref="GRE136:GRE137"/>
    <mergeCell ref="GRF136:GRF137"/>
    <mergeCell ref="GRG136:GRG137"/>
    <mergeCell ref="GRH136:GRH137"/>
    <mergeCell ref="GRI136:GRI137"/>
    <mergeCell ref="GQX136:GQX137"/>
    <mergeCell ref="GQY136:GQY137"/>
    <mergeCell ref="GQZ136:GQZ137"/>
    <mergeCell ref="GRA136:GRA137"/>
    <mergeCell ref="GRB136:GRB137"/>
    <mergeCell ref="GRC136:GRC137"/>
    <mergeCell ref="GQR136:GQR137"/>
    <mergeCell ref="GQS136:GQS137"/>
    <mergeCell ref="GQT136:GQT137"/>
    <mergeCell ref="GQU136:GQU137"/>
    <mergeCell ref="GQV136:GQV137"/>
    <mergeCell ref="GQW136:GQW137"/>
    <mergeCell ref="GTF136:GTF137"/>
    <mergeCell ref="GTG136:GTG137"/>
    <mergeCell ref="GTH136:GTH137"/>
    <mergeCell ref="GTI136:GTI137"/>
    <mergeCell ref="GTJ136:GTJ137"/>
    <mergeCell ref="GTK136:GTK137"/>
    <mergeCell ref="GSZ136:GSZ137"/>
    <mergeCell ref="GTA136:GTA137"/>
    <mergeCell ref="GTB136:GTB137"/>
    <mergeCell ref="GTC136:GTC137"/>
    <mergeCell ref="GTD136:GTD137"/>
    <mergeCell ref="GTE136:GTE137"/>
    <mergeCell ref="GST136:GST137"/>
    <mergeCell ref="GSU136:GSU137"/>
    <mergeCell ref="GSV136:GSV137"/>
    <mergeCell ref="GSW136:GSW137"/>
    <mergeCell ref="GSX136:GSX137"/>
    <mergeCell ref="GSY136:GSY137"/>
    <mergeCell ref="GSN136:GSN137"/>
    <mergeCell ref="GSO136:GSO137"/>
    <mergeCell ref="GSP136:GSP137"/>
    <mergeCell ref="GSQ136:GSQ137"/>
    <mergeCell ref="GSR136:GSR137"/>
    <mergeCell ref="GSS136:GSS137"/>
    <mergeCell ref="GSH136:GSH137"/>
    <mergeCell ref="GSI136:GSI137"/>
    <mergeCell ref="GSJ136:GSJ137"/>
    <mergeCell ref="GSK136:GSK137"/>
    <mergeCell ref="GSL136:GSL137"/>
    <mergeCell ref="GSM136:GSM137"/>
    <mergeCell ref="GSB136:GSB137"/>
    <mergeCell ref="GSC136:GSC137"/>
    <mergeCell ref="GSD136:GSD137"/>
    <mergeCell ref="GSE136:GSE137"/>
    <mergeCell ref="GSF136:GSF137"/>
    <mergeCell ref="GSG136:GSG137"/>
    <mergeCell ref="GUP136:GUP137"/>
    <mergeCell ref="GUQ136:GUQ137"/>
    <mergeCell ref="GUR136:GUR137"/>
    <mergeCell ref="GUS136:GUS137"/>
    <mergeCell ref="GUT136:GUT137"/>
    <mergeCell ref="GUU136:GUU137"/>
    <mergeCell ref="GUJ136:GUJ137"/>
    <mergeCell ref="GUK136:GUK137"/>
    <mergeCell ref="GUL136:GUL137"/>
    <mergeCell ref="GUM136:GUM137"/>
    <mergeCell ref="GUN136:GUN137"/>
    <mergeCell ref="GUO136:GUO137"/>
    <mergeCell ref="GUD136:GUD137"/>
    <mergeCell ref="GUE136:GUE137"/>
    <mergeCell ref="GUF136:GUF137"/>
    <mergeCell ref="GUG136:GUG137"/>
    <mergeCell ref="GUH136:GUH137"/>
    <mergeCell ref="GUI136:GUI137"/>
    <mergeCell ref="GTX136:GTX137"/>
    <mergeCell ref="GTY136:GTY137"/>
    <mergeCell ref="GTZ136:GTZ137"/>
    <mergeCell ref="GUA136:GUA137"/>
    <mergeCell ref="GUB136:GUB137"/>
    <mergeCell ref="GUC136:GUC137"/>
    <mergeCell ref="GTR136:GTR137"/>
    <mergeCell ref="GTS136:GTS137"/>
    <mergeCell ref="GTT136:GTT137"/>
    <mergeCell ref="GTU136:GTU137"/>
    <mergeCell ref="GTV136:GTV137"/>
    <mergeCell ref="GTW136:GTW137"/>
    <mergeCell ref="GTL136:GTL137"/>
    <mergeCell ref="GTM136:GTM137"/>
    <mergeCell ref="GTN136:GTN137"/>
    <mergeCell ref="GTO136:GTO137"/>
    <mergeCell ref="GTP136:GTP137"/>
    <mergeCell ref="GTQ136:GTQ137"/>
    <mergeCell ref="GVZ136:GVZ137"/>
    <mergeCell ref="GWA136:GWA137"/>
    <mergeCell ref="GWB136:GWB137"/>
    <mergeCell ref="GWC136:GWC137"/>
    <mergeCell ref="GWD136:GWD137"/>
    <mergeCell ref="GWE136:GWE137"/>
    <mergeCell ref="GVT136:GVT137"/>
    <mergeCell ref="GVU136:GVU137"/>
    <mergeCell ref="GVV136:GVV137"/>
    <mergeCell ref="GVW136:GVW137"/>
    <mergeCell ref="GVX136:GVX137"/>
    <mergeCell ref="GVY136:GVY137"/>
    <mergeCell ref="GVN136:GVN137"/>
    <mergeCell ref="GVO136:GVO137"/>
    <mergeCell ref="GVP136:GVP137"/>
    <mergeCell ref="GVQ136:GVQ137"/>
    <mergeCell ref="GVR136:GVR137"/>
    <mergeCell ref="GVS136:GVS137"/>
    <mergeCell ref="GVH136:GVH137"/>
    <mergeCell ref="GVI136:GVI137"/>
    <mergeCell ref="GVJ136:GVJ137"/>
    <mergeCell ref="GVK136:GVK137"/>
    <mergeCell ref="GVL136:GVL137"/>
    <mergeCell ref="GVM136:GVM137"/>
    <mergeCell ref="GVB136:GVB137"/>
    <mergeCell ref="GVC136:GVC137"/>
    <mergeCell ref="GVD136:GVD137"/>
    <mergeCell ref="GVE136:GVE137"/>
    <mergeCell ref="GVF136:GVF137"/>
    <mergeCell ref="GVG136:GVG137"/>
    <mergeCell ref="GUV136:GUV137"/>
    <mergeCell ref="GUW136:GUW137"/>
    <mergeCell ref="GUX136:GUX137"/>
    <mergeCell ref="GUY136:GUY137"/>
    <mergeCell ref="GUZ136:GUZ137"/>
    <mergeCell ref="GVA136:GVA137"/>
    <mergeCell ref="GXJ136:GXJ137"/>
    <mergeCell ref="GXK136:GXK137"/>
    <mergeCell ref="GXL136:GXL137"/>
    <mergeCell ref="GXM136:GXM137"/>
    <mergeCell ref="GXN136:GXN137"/>
    <mergeCell ref="GXO136:GXO137"/>
    <mergeCell ref="GXD136:GXD137"/>
    <mergeCell ref="GXE136:GXE137"/>
    <mergeCell ref="GXF136:GXF137"/>
    <mergeCell ref="GXG136:GXG137"/>
    <mergeCell ref="GXH136:GXH137"/>
    <mergeCell ref="GXI136:GXI137"/>
    <mergeCell ref="GWX136:GWX137"/>
    <mergeCell ref="GWY136:GWY137"/>
    <mergeCell ref="GWZ136:GWZ137"/>
    <mergeCell ref="GXA136:GXA137"/>
    <mergeCell ref="GXB136:GXB137"/>
    <mergeCell ref="GXC136:GXC137"/>
    <mergeCell ref="GWR136:GWR137"/>
    <mergeCell ref="GWS136:GWS137"/>
    <mergeCell ref="GWT136:GWT137"/>
    <mergeCell ref="GWU136:GWU137"/>
    <mergeCell ref="GWV136:GWV137"/>
    <mergeCell ref="GWW136:GWW137"/>
    <mergeCell ref="GWL136:GWL137"/>
    <mergeCell ref="GWM136:GWM137"/>
    <mergeCell ref="GWN136:GWN137"/>
    <mergeCell ref="GWO136:GWO137"/>
    <mergeCell ref="GWP136:GWP137"/>
    <mergeCell ref="GWQ136:GWQ137"/>
    <mergeCell ref="GWF136:GWF137"/>
    <mergeCell ref="GWG136:GWG137"/>
    <mergeCell ref="GWH136:GWH137"/>
    <mergeCell ref="GWI136:GWI137"/>
    <mergeCell ref="GWJ136:GWJ137"/>
    <mergeCell ref="GWK136:GWK137"/>
    <mergeCell ref="GYT136:GYT137"/>
    <mergeCell ref="GYU136:GYU137"/>
    <mergeCell ref="GYV136:GYV137"/>
    <mergeCell ref="GYW136:GYW137"/>
    <mergeCell ref="GYX136:GYX137"/>
    <mergeCell ref="GYY136:GYY137"/>
    <mergeCell ref="GYN136:GYN137"/>
    <mergeCell ref="GYO136:GYO137"/>
    <mergeCell ref="GYP136:GYP137"/>
    <mergeCell ref="GYQ136:GYQ137"/>
    <mergeCell ref="GYR136:GYR137"/>
    <mergeCell ref="GYS136:GYS137"/>
    <mergeCell ref="GYH136:GYH137"/>
    <mergeCell ref="GYI136:GYI137"/>
    <mergeCell ref="GYJ136:GYJ137"/>
    <mergeCell ref="GYK136:GYK137"/>
    <mergeCell ref="GYL136:GYL137"/>
    <mergeCell ref="GYM136:GYM137"/>
    <mergeCell ref="GYB136:GYB137"/>
    <mergeCell ref="GYC136:GYC137"/>
    <mergeCell ref="GYD136:GYD137"/>
    <mergeCell ref="GYE136:GYE137"/>
    <mergeCell ref="GYF136:GYF137"/>
    <mergeCell ref="GYG136:GYG137"/>
    <mergeCell ref="GXV136:GXV137"/>
    <mergeCell ref="GXW136:GXW137"/>
    <mergeCell ref="GXX136:GXX137"/>
    <mergeCell ref="GXY136:GXY137"/>
    <mergeCell ref="GXZ136:GXZ137"/>
    <mergeCell ref="GYA136:GYA137"/>
    <mergeCell ref="GXP136:GXP137"/>
    <mergeCell ref="GXQ136:GXQ137"/>
    <mergeCell ref="GXR136:GXR137"/>
    <mergeCell ref="GXS136:GXS137"/>
    <mergeCell ref="GXT136:GXT137"/>
    <mergeCell ref="GXU136:GXU137"/>
    <mergeCell ref="HAD136:HAD137"/>
    <mergeCell ref="HAE136:HAE137"/>
    <mergeCell ref="HAF136:HAF137"/>
    <mergeCell ref="HAG136:HAG137"/>
    <mergeCell ref="HAH136:HAH137"/>
    <mergeCell ref="HAI136:HAI137"/>
    <mergeCell ref="GZX136:GZX137"/>
    <mergeCell ref="GZY136:GZY137"/>
    <mergeCell ref="GZZ136:GZZ137"/>
    <mergeCell ref="HAA136:HAA137"/>
    <mergeCell ref="HAB136:HAB137"/>
    <mergeCell ref="HAC136:HAC137"/>
    <mergeCell ref="GZR136:GZR137"/>
    <mergeCell ref="GZS136:GZS137"/>
    <mergeCell ref="GZT136:GZT137"/>
    <mergeCell ref="GZU136:GZU137"/>
    <mergeCell ref="GZV136:GZV137"/>
    <mergeCell ref="GZW136:GZW137"/>
    <mergeCell ref="GZL136:GZL137"/>
    <mergeCell ref="GZM136:GZM137"/>
    <mergeCell ref="GZN136:GZN137"/>
    <mergeCell ref="GZO136:GZO137"/>
    <mergeCell ref="GZP136:GZP137"/>
    <mergeCell ref="GZQ136:GZQ137"/>
    <mergeCell ref="GZF136:GZF137"/>
    <mergeCell ref="GZG136:GZG137"/>
    <mergeCell ref="GZH136:GZH137"/>
    <mergeCell ref="GZI136:GZI137"/>
    <mergeCell ref="GZJ136:GZJ137"/>
    <mergeCell ref="GZK136:GZK137"/>
    <mergeCell ref="GYZ136:GYZ137"/>
    <mergeCell ref="GZA136:GZA137"/>
    <mergeCell ref="GZB136:GZB137"/>
    <mergeCell ref="GZC136:GZC137"/>
    <mergeCell ref="GZD136:GZD137"/>
    <mergeCell ref="GZE136:GZE137"/>
    <mergeCell ref="HBN136:HBN137"/>
    <mergeCell ref="HBO136:HBO137"/>
    <mergeCell ref="HBP136:HBP137"/>
    <mergeCell ref="HBQ136:HBQ137"/>
    <mergeCell ref="HBR136:HBR137"/>
    <mergeCell ref="HBS136:HBS137"/>
    <mergeCell ref="HBH136:HBH137"/>
    <mergeCell ref="HBI136:HBI137"/>
    <mergeCell ref="HBJ136:HBJ137"/>
    <mergeCell ref="HBK136:HBK137"/>
    <mergeCell ref="HBL136:HBL137"/>
    <mergeCell ref="HBM136:HBM137"/>
    <mergeCell ref="HBB136:HBB137"/>
    <mergeCell ref="HBC136:HBC137"/>
    <mergeCell ref="HBD136:HBD137"/>
    <mergeCell ref="HBE136:HBE137"/>
    <mergeCell ref="HBF136:HBF137"/>
    <mergeCell ref="HBG136:HBG137"/>
    <mergeCell ref="HAV136:HAV137"/>
    <mergeCell ref="HAW136:HAW137"/>
    <mergeCell ref="HAX136:HAX137"/>
    <mergeCell ref="HAY136:HAY137"/>
    <mergeCell ref="HAZ136:HAZ137"/>
    <mergeCell ref="HBA136:HBA137"/>
    <mergeCell ref="HAP136:HAP137"/>
    <mergeCell ref="HAQ136:HAQ137"/>
    <mergeCell ref="HAR136:HAR137"/>
    <mergeCell ref="HAS136:HAS137"/>
    <mergeCell ref="HAT136:HAT137"/>
    <mergeCell ref="HAU136:HAU137"/>
    <mergeCell ref="HAJ136:HAJ137"/>
    <mergeCell ref="HAK136:HAK137"/>
    <mergeCell ref="HAL136:HAL137"/>
    <mergeCell ref="HAM136:HAM137"/>
    <mergeCell ref="HAN136:HAN137"/>
    <mergeCell ref="HAO136:HAO137"/>
    <mergeCell ref="HCX136:HCX137"/>
    <mergeCell ref="HCY136:HCY137"/>
    <mergeCell ref="HCZ136:HCZ137"/>
    <mergeCell ref="HDA136:HDA137"/>
    <mergeCell ref="HDB136:HDB137"/>
    <mergeCell ref="HDC136:HDC137"/>
    <mergeCell ref="HCR136:HCR137"/>
    <mergeCell ref="HCS136:HCS137"/>
    <mergeCell ref="HCT136:HCT137"/>
    <mergeCell ref="HCU136:HCU137"/>
    <mergeCell ref="HCV136:HCV137"/>
    <mergeCell ref="HCW136:HCW137"/>
    <mergeCell ref="HCL136:HCL137"/>
    <mergeCell ref="HCM136:HCM137"/>
    <mergeCell ref="HCN136:HCN137"/>
    <mergeCell ref="HCO136:HCO137"/>
    <mergeCell ref="HCP136:HCP137"/>
    <mergeCell ref="HCQ136:HCQ137"/>
    <mergeCell ref="HCF136:HCF137"/>
    <mergeCell ref="HCG136:HCG137"/>
    <mergeCell ref="HCH136:HCH137"/>
    <mergeCell ref="HCI136:HCI137"/>
    <mergeCell ref="HCJ136:HCJ137"/>
    <mergeCell ref="HCK136:HCK137"/>
    <mergeCell ref="HBZ136:HBZ137"/>
    <mergeCell ref="HCA136:HCA137"/>
    <mergeCell ref="HCB136:HCB137"/>
    <mergeCell ref="HCC136:HCC137"/>
    <mergeCell ref="HCD136:HCD137"/>
    <mergeCell ref="HCE136:HCE137"/>
    <mergeCell ref="HBT136:HBT137"/>
    <mergeCell ref="HBU136:HBU137"/>
    <mergeCell ref="HBV136:HBV137"/>
    <mergeCell ref="HBW136:HBW137"/>
    <mergeCell ref="HBX136:HBX137"/>
    <mergeCell ref="HBY136:HBY137"/>
    <mergeCell ref="HEH136:HEH137"/>
    <mergeCell ref="HEI136:HEI137"/>
    <mergeCell ref="HEJ136:HEJ137"/>
    <mergeCell ref="HEK136:HEK137"/>
    <mergeCell ref="HEL136:HEL137"/>
    <mergeCell ref="HEM136:HEM137"/>
    <mergeCell ref="HEB136:HEB137"/>
    <mergeCell ref="HEC136:HEC137"/>
    <mergeCell ref="HED136:HED137"/>
    <mergeCell ref="HEE136:HEE137"/>
    <mergeCell ref="HEF136:HEF137"/>
    <mergeCell ref="HEG136:HEG137"/>
    <mergeCell ref="HDV136:HDV137"/>
    <mergeCell ref="HDW136:HDW137"/>
    <mergeCell ref="HDX136:HDX137"/>
    <mergeCell ref="HDY136:HDY137"/>
    <mergeCell ref="HDZ136:HDZ137"/>
    <mergeCell ref="HEA136:HEA137"/>
    <mergeCell ref="HDP136:HDP137"/>
    <mergeCell ref="HDQ136:HDQ137"/>
    <mergeCell ref="HDR136:HDR137"/>
    <mergeCell ref="HDS136:HDS137"/>
    <mergeCell ref="HDT136:HDT137"/>
    <mergeCell ref="HDU136:HDU137"/>
    <mergeCell ref="HDJ136:HDJ137"/>
    <mergeCell ref="HDK136:HDK137"/>
    <mergeCell ref="HDL136:HDL137"/>
    <mergeCell ref="HDM136:HDM137"/>
    <mergeCell ref="HDN136:HDN137"/>
    <mergeCell ref="HDO136:HDO137"/>
    <mergeCell ref="HDD136:HDD137"/>
    <mergeCell ref="HDE136:HDE137"/>
    <mergeCell ref="HDF136:HDF137"/>
    <mergeCell ref="HDG136:HDG137"/>
    <mergeCell ref="HDH136:HDH137"/>
    <mergeCell ref="HDI136:HDI137"/>
    <mergeCell ref="HFR136:HFR137"/>
    <mergeCell ref="HFS136:HFS137"/>
    <mergeCell ref="HFT136:HFT137"/>
    <mergeCell ref="HFU136:HFU137"/>
    <mergeCell ref="HFV136:HFV137"/>
    <mergeCell ref="HFW136:HFW137"/>
    <mergeCell ref="HFL136:HFL137"/>
    <mergeCell ref="HFM136:HFM137"/>
    <mergeCell ref="HFN136:HFN137"/>
    <mergeCell ref="HFO136:HFO137"/>
    <mergeCell ref="HFP136:HFP137"/>
    <mergeCell ref="HFQ136:HFQ137"/>
    <mergeCell ref="HFF136:HFF137"/>
    <mergeCell ref="HFG136:HFG137"/>
    <mergeCell ref="HFH136:HFH137"/>
    <mergeCell ref="HFI136:HFI137"/>
    <mergeCell ref="HFJ136:HFJ137"/>
    <mergeCell ref="HFK136:HFK137"/>
    <mergeCell ref="HEZ136:HEZ137"/>
    <mergeCell ref="HFA136:HFA137"/>
    <mergeCell ref="HFB136:HFB137"/>
    <mergeCell ref="HFC136:HFC137"/>
    <mergeCell ref="HFD136:HFD137"/>
    <mergeCell ref="HFE136:HFE137"/>
    <mergeCell ref="HET136:HET137"/>
    <mergeCell ref="HEU136:HEU137"/>
    <mergeCell ref="HEV136:HEV137"/>
    <mergeCell ref="HEW136:HEW137"/>
    <mergeCell ref="HEX136:HEX137"/>
    <mergeCell ref="HEY136:HEY137"/>
    <mergeCell ref="HEN136:HEN137"/>
    <mergeCell ref="HEO136:HEO137"/>
    <mergeCell ref="HEP136:HEP137"/>
    <mergeCell ref="HEQ136:HEQ137"/>
    <mergeCell ref="HER136:HER137"/>
    <mergeCell ref="HES136:HES137"/>
    <mergeCell ref="HHB136:HHB137"/>
    <mergeCell ref="HHC136:HHC137"/>
    <mergeCell ref="HHD136:HHD137"/>
    <mergeCell ref="HHE136:HHE137"/>
    <mergeCell ref="HHF136:HHF137"/>
    <mergeCell ref="HHG136:HHG137"/>
    <mergeCell ref="HGV136:HGV137"/>
    <mergeCell ref="HGW136:HGW137"/>
    <mergeCell ref="HGX136:HGX137"/>
    <mergeCell ref="HGY136:HGY137"/>
    <mergeCell ref="HGZ136:HGZ137"/>
    <mergeCell ref="HHA136:HHA137"/>
    <mergeCell ref="HGP136:HGP137"/>
    <mergeCell ref="HGQ136:HGQ137"/>
    <mergeCell ref="HGR136:HGR137"/>
    <mergeCell ref="HGS136:HGS137"/>
    <mergeCell ref="HGT136:HGT137"/>
    <mergeCell ref="HGU136:HGU137"/>
    <mergeCell ref="HGJ136:HGJ137"/>
    <mergeCell ref="HGK136:HGK137"/>
    <mergeCell ref="HGL136:HGL137"/>
    <mergeCell ref="HGM136:HGM137"/>
    <mergeCell ref="HGN136:HGN137"/>
    <mergeCell ref="HGO136:HGO137"/>
    <mergeCell ref="HGD136:HGD137"/>
    <mergeCell ref="HGE136:HGE137"/>
    <mergeCell ref="HGF136:HGF137"/>
    <mergeCell ref="HGG136:HGG137"/>
    <mergeCell ref="HGH136:HGH137"/>
    <mergeCell ref="HGI136:HGI137"/>
    <mergeCell ref="HFX136:HFX137"/>
    <mergeCell ref="HFY136:HFY137"/>
    <mergeCell ref="HFZ136:HFZ137"/>
    <mergeCell ref="HGA136:HGA137"/>
    <mergeCell ref="HGB136:HGB137"/>
    <mergeCell ref="HGC136:HGC137"/>
    <mergeCell ref="HIL136:HIL137"/>
    <mergeCell ref="HIM136:HIM137"/>
    <mergeCell ref="HIN136:HIN137"/>
    <mergeCell ref="HIO136:HIO137"/>
    <mergeCell ref="HIP136:HIP137"/>
    <mergeCell ref="HIQ136:HIQ137"/>
    <mergeCell ref="HIF136:HIF137"/>
    <mergeCell ref="HIG136:HIG137"/>
    <mergeCell ref="HIH136:HIH137"/>
    <mergeCell ref="HII136:HII137"/>
    <mergeCell ref="HIJ136:HIJ137"/>
    <mergeCell ref="HIK136:HIK137"/>
    <mergeCell ref="HHZ136:HHZ137"/>
    <mergeCell ref="HIA136:HIA137"/>
    <mergeCell ref="HIB136:HIB137"/>
    <mergeCell ref="HIC136:HIC137"/>
    <mergeCell ref="HID136:HID137"/>
    <mergeCell ref="HIE136:HIE137"/>
    <mergeCell ref="HHT136:HHT137"/>
    <mergeCell ref="HHU136:HHU137"/>
    <mergeCell ref="HHV136:HHV137"/>
    <mergeCell ref="HHW136:HHW137"/>
    <mergeCell ref="HHX136:HHX137"/>
    <mergeCell ref="HHY136:HHY137"/>
    <mergeCell ref="HHN136:HHN137"/>
    <mergeCell ref="HHO136:HHO137"/>
    <mergeCell ref="HHP136:HHP137"/>
    <mergeCell ref="HHQ136:HHQ137"/>
    <mergeCell ref="HHR136:HHR137"/>
    <mergeCell ref="HHS136:HHS137"/>
    <mergeCell ref="HHH136:HHH137"/>
    <mergeCell ref="HHI136:HHI137"/>
    <mergeCell ref="HHJ136:HHJ137"/>
    <mergeCell ref="HHK136:HHK137"/>
    <mergeCell ref="HHL136:HHL137"/>
    <mergeCell ref="HHM136:HHM137"/>
    <mergeCell ref="HJV136:HJV137"/>
    <mergeCell ref="HJW136:HJW137"/>
    <mergeCell ref="HJX136:HJX137"/>
    <mergeCell ref="HJY136:HJY137"/>
    <mergeCell ref="HJZ136:HJZ137"/>
    <mergeCell ref="HKA136:HKA137"/>
    <mergeCell ref="HJP136:HJP137"/>
    <mergeCell ref="HJQ136:HJQ137"/>
    <mergeCell ref="HJR136:HJR137"/>
    <mergeCell ref="HJS136:HJS137"/>
    <mergeCell ref="HJT136:HJT137"/>
    <mergeCell ref="HJU136:HJU137"/>
    <mergeCell ref="HJJ136:HJJ137"/>
    <mergeCell ref="HJK136:HJK137"/>
    <mergeCell ref="HJL136:HJL137"/>
    <mergeCell ref="HJM136:HJM137"/>
    <mergeCell ref="HJN136:HJN137"/>
    <mergeCell ref="HJO136:HJO137"/>
    <mergeCell ref="HJD136:HJD137"/>
    <mergeCell ref="HJE136:HJE137"/>
    <mergeCell ref="HJF136:HJF137"/>
    <mergeCell ref="HJG136:HJG137"/>
    <mergeCell ref="HJH136:HJH137"/>
    <mergeCell ref="HJI136:HJI137"/>
    <mergeCell ref="HIX136:HIX137"/>
    <mergeCell ref="HIY136:HIY137"/>
    <mergeCell ref="HIZ136:HIZ137"/>
    <mergeCell ref="HJA136:HJA137"/>
    <mergeCell ref="HJB136:HJB137"/>
    <mergeCell ref="HJC136:HJC137"/>
    <mergeCell ref="HIR136:HIR137"/>
    <mergeCell ref="HIS136:HIS137"/>
    <mergeCell ref="HIT136:HIT137"/>
    <mergeCell ref="HIU136:HIU137"/>
    <mergeCell ref="HIV136:HIV137"/>
    <mergeCell ref="HIW136:HIW137"/>
    <mergeCell ref="HLF136:HLF137"/>
    <mergeCell ref="HLG136:HLG137"/>
    <mergeCell ref="HLH136:HLH137"/>
    <mergeCell ref="HLI136:HLI137"/>
    <mergeCell ref="HLJ136:HLJ137"/>
    <mergeCell ref="HLK136:HLK137"/>
    <mergeCell ref="HKZ136:HKZ137"/>
    <mergeCell ref="HLA136:HLA137"/>
    <mergeCell ref="HLB136:HLB137"/>
    <mergeCell ref="HLC136:HLC137"/>
    <mergeCell ref="HLD136:HLD137"/>
    <mergeCell ref="HLE136:HLE137"/>
    <mergeCell ref="HKT136:HKT137"/>
    <mergeCell ref="HKU136:HKU137"/>
    <mergeCell ref="HKV136:HKV137"/>
    <mergeCell ref="HKW136:HKW137"/>
    <mergeCell ref="HKX136:HKX137"/>
    <mergeCell ref="HKY136:HKY137"/>
    <mergeCell ref="HKN136:HKN137"/>
    <mergeCell ref="HKO136:HKO137"/>
    <mergeCell ref="HKP136:HKP137"/>
    <mergeCell ref="HKQ136:HKQ137"/>
    <mergeCell ref="HKR136:HKR137"/>
    <mergeCell ref="HKS136:HKS137"/>
    <mergeCell ref="HKH136:HKH137"/>
    <mergeCell ref="HKI136:HKI137"/>
    <mergeCell ref="HKJ136:HKJ137"/>
    <mergeCell ref="HKK136:HKK137"/>
    <mergeCell ref="HKL136:HKL137"/>
    <mergeCell ref="HKM136:HKM137"/>
    <mergeCell ref="HKB136:HKB137"/>
    <mergeCell ref="HKC136:HKC137"/>
    <mergeCell ref="HKD136:HKD137"/>
    <mergeCell ref="HKE136:HKE137"/>
    <mergeCell ref="HKF136:HKF137"/>
    <mergeCell ref="HKG136:HKG137"/>
    <mergeCell ref="HMP136:HMP137"/>
    <mergeCell ref="HMQ136:HMQ137"/>
    <mergeCell ref="HMR136:HMR137"/>
    <mergeCell ref="HMS136:HMS137"/>
    <mergeCell ref="HMT136:HMT137"/>
    <mergeCell ref="HMU136:HMU137"/>
    <mergeCell ref="HMJ136:HMJ137"/>
    <mergeCell ref="HMK136:HMK137"/>
    <mergeCell ref="HML136:HML137"/>
    <mergeCell ref="HMM136:HMM137"/>
    <mergeCell ref="HMN136:HMN137"/>
    <mergeCell ref="HMO136:HMO137"/>
    <mergeCell ref="HMD136:HMD137"/>
    <mergeCell ref="HME136:HME137"/>
    <mergeCell ref="HMF136:HMF137"/>
    <mergeCell ref="HMG136:HMG137"/>
    <mergeCell ref="HMH136:HMH137"/>
    <mergeCell ref="HMI136:HMI137"/>
    <mergeCell ref="HLX136:HLX137"/>
    <mergeCell ref="HLY136:HLY137"/>
    <mergeCell ref="HLZ136:HLZ137"/>
    <mergeCell ref="HMA136:HMA137"/>
    <mergeCell ref="HMB136:HMB137"/>
    <mergeCell ref="HMC136:HMC137"/>
    <mergeCell ref="HLR136:HLR137"/>
    <mergeCell ref="HLS136:HLS137"/>
    <mergeCell ref="HLT136:HLT137"/>
    <mergeCell ref="HLU136:HLU137"/>
    <mergeCell ref="HLV136:HLV137"/>
    <mergeCell ref="HLW136:HLW137"/>
    <mergeCell ref="HLL136:HLL137"/>
    <mergeCell ref="HLM136:HLM137"/>
    <mergeCell ref="HLN136:HLN137"/>
    <mergeCell ref="HLO136:HLO137"/>
    <mergeCell ref="HLP136:HLP137"/>
    <mergeCell ref="HLQ136:HLQ137"/>
    <mergeCell ref="HNZ136:HNZ137"/>
    <mergeCell ref="HOA136:HOA137"/>
    <mergeCell ref="HOB136:HOB137"/>
    <mergeCell ref="HOC136:HOC137"/>
    <mergeCell ref="HOD136:HOD137"/>
    <mergeCell ref="HOE136:HOE137"/>
    <mergeCell ref="HNT136:HNT137"/>
    <mergeCell ref="HNU136:HNU137"/>
    <mergeCell ref="HNV136:HNV137"/>
    <mergeCell ref="HNW136:HNW137"/>
    <mergeCell ref="HNX136:HNX137"/>
    <mergeCell ref="HNY136:HNY137"/>
    <mergeCell ref="HNN136:HNN137"/>
    <mergeCell ref="HNO136:HNO137"/>
    <mergeCell ref="HNP136:HNP137"/>
    <mergeCell ref="HNQ136:HNQ137"/>
    <mergeCell ref="HNR136:HNR137"/>
    <mergeCell ref="HNS136:HNS137"/>
    <mergeCell ref="HNH136:HNH137"/>
    <mergeCell ref="HNI136:HNI137"/>
    <mergeCell ref="HNJ136:HNJ137"/>
    <mergeCell ref="HNK136:HNK137"/>
    <mergeCell ref="HNL136:HNL137"/>
    <mergeCell ref="HNM136:HNM137"/>
    <mergeCell ref="HNB136:HNB137"/>
    <mergeCell ref="HNC136:HNC137"/>
    <mergeCell ref="HND136:HND137"/>
    <mergeCell ref="HNE136:HNE137"/>
    <mergeCell ref="HNF136:HNF137"/>
    <mergeCell ref="HNG136:HNG137"/>
    <mergeCell ref="HMV136:HMV137"/>
    <mergeCell ref="HMW136:HMW137"/>
    <mergeCell ref="HMX136:HMX137"/>
    <mergeCell ref="HMY136:HMY137"/>
    <mergeCell ref="HMZ136:HMZ137"/>
    <mergeCell ref="HNA136:HNA137"/>
    <mergeCell ref="HPJ136:HPJ137"/>
    <mergeCell ref="HPK136:HPK137"/>
    <mergeCell ref="HPL136:HPL137"/>
    <mergeCell ref="HPM136:HPM137"/>
    <mergeCell ref="HPN136:HPN137"/>
    <mergeCell ref="HPO136:HPO137"/>
    <mergeCell ref="HPD136:HPD137"/>
    <mergeCell ref="HPE136:HPE137"/>
    <mergeCell ref="HPF136:HPF137"/>
    <mergeCell ref="HPG136:HPG137"/>
    <mergeCell ref="HPH136:HPH137"/>
    <mergeCell ref="HPI136:HPI137"/>
    <mergeCell ref="HOX136:HOX137"/>
    <mergeCell ref="HOY136:HOY137"/>
    <mergeCell ref="HOZ136:HOZ137"/>
    <mergeCell ref="HPA136:HPA137"/>
    <mergeCell ref="HPB136:HPB137"/>
    <mergeCell ref="HPC136:HPC137"/>
    <mergeCell ref="HOR136:HOR137"/>
    <mergeCell ref="HOS136:HOS137"/>
    <mergeCell ref="HOT136:HOT137"/>
    <mergeCell ref="HOU136:HOU137"/>
    <mergeCell ref="HOV136:HOV137"/>
    <mergeCell ref="HOW136:HOW137"/>
    <mergeCell ref="HOL136:HOL137"/>
    <mergeCell ref="HOM136:HOM137"/>
    <mergeCell ref="HON136:HON137"/>
    <mergeCell ref="HOO136:HOO137"/>
    <mergeCell ref="HOP136:HOP137"/>
    <mergeCell ref="HOQ136:HOQ137"/>
    <mergeCell ref="HOF136:HOF137"/>
    <mergeCell ref="HOG136:HOG137"/>
    <mergeCell ref="HOH136:HOH137"/>
    <mergeCell ref="HOI136:HOI137"/>
    <mergeCell ref="HOJ136:HOJ137"/>
    <mergeCell ref="HOK136:HOK137"/>
    <mergeCell ref="HQT136:HQT137"/>
    <mergeCell ref="HQU136:HQU137"/>
    <mergeCell ref="HQV136:HQV137"/>
    <mergeCell ref="HQW136:HQW137"/>
    <mergeCell ref="HQX136:HQX137"/>
    <mergeCell ref="HQY136:HQY137"/>
    <mergeCell ref="HQN136:HQN137"/>
    <mergeCell ref="HQO136:HQO137"/>
    <mergeCell ref="HQP136:HQP137"/>
    <mergeCell ref="HQQ136:HQQ137"/>
    <mergeCell ref="HQR136:HQR137"/>
    <mergeCell ref="HQS136:HQS137"/>
    <mergeCell ref="HQH136:HQH137"/>
    <mergeCell ref="HQI136:HQI137"/>
    <mergeCell ref="HQJ136:HQJ137"/>
    <mergeCell ref="HQK136:HQK137"/>
    <mergeCell ref="HQL136:HQL137"/>
    <mergeCell ref="HQM136:HQM137"/>
    <mergeCell ref="HQB136:HQB137"/>
    <mergeCell ref="HQC136:HQC137"/>
    <mergeCell ref="HQD136:HQD137"/>
    <mergeCell ref="HQE136:HQE137"/>
    <mergeCell ref="HQF136:HQF137"/>
    <mergeCell ref="HQG136:HQG137"/>
    <mergeCell ref="HPV136:HPV137"/>
    <mergeCell ref="HPW136:HPW137"/>
    <mergeCell ref="HPX136:HPX137"/>
    <mergeCell ref="HPY136:HPY137"/>
    <mergeCell ref="HPZ136:HPZ137"/>
    <mergeCell ref="HQA136:HQA137"/>
    <mergeCell ref="HPP136:HPP137"/>
    <mergeCell ref="HPQ136:HPQ137"/>
    <mergeCell ref="HPR136:HPR137"/>
    <mergeCell ref="HPS136:HPS137"/>
    <mergeCell ref="HPT136:HPT137"/>
    <mergeCell ref="HPU136:HPU137"/>
    <mergeCell ref="HSD136:HSD137"/>
    <mergeCell ref="HSE136:HSE137"/>
    <mergeCell ref="HSF136:HSF137"/>
    <mergeCell ref="HSG136:HSG137"/>
    <mergeCell ref="HSH136:HSH137"/>
    <mergeCell ref="HSI136:HSI137"/>
    <mergeCell ref="HRX136:HRX137"/>
    <mergeCell ref="HRY136:HRY137"/>
    <mergeCell ref="HRZ136:HRZ137"/>
    <mergeCell ref="HSA136:HSA137"/>
    <mergeCell ref="HSB136:HSB137"/>
    <mergeCell ref="HSC136:HSC137"/>
    <mergeCell ref="HRR136:HRR137"/>
    <mergeCell ref="HRS136:HRS137"/>
    <mergeCell ref="HRT136:HRT137"/>
    <mergeCell ref="HRU136:HRU137"/>
    <mergeCell ref="HRV136:HRV137"/>
    <mergeCell ref="HRW136:HRW137"/>
    <mergeCell ref="HRL136:HRL137"/>
    <mergeCell ref="HRM136:HRM137"/>
    <mergeCell ref="HRN136:HRN137"/>
    <mergeCell ref="HRO136:HRO137"/>
    <mergeCell ref="HRP136:HRP137"/>
    <mergeCell ref="HRQ136:HRQ137"/>
    <mergeCell ref="HRF136:HRF137"/>
    <mergeCell ref="HRG136:HRG137"/>
    <mergeCell ref="HRH136:HRH137"/>
    <mergeCell ref="HRI136:HRI137"/>
    <mergeCell ref="HRJ136:HRJ137"/>
    <mergeCell ref="HRK136:HRK137"/>
    <mergeCell ref="HQZ136:HQZ137"/>
    <mergeCell ref="HRA136:HRA137"/>
    <mergeCell ref="HRB136:HRB137"/>
    <mergeCell ref="HRC136:HRC137"/>
    <mergeCell ref="HRD136:HRD137"/>
    <mergeCell ref="HRE136:HRE137"/>
    <mergeCell ref="HTN136:HTN137"/>
    <mergeCell ref="HTO136:HTO137"/>
    <mergeCell ref="HTP136:HTP137"/>
    <mergeCell ref="HTQ136:HTQ137"/>
    <mergeCell ref="HTR136:HTR137"/>
    <mergeCell ref="HTS136:HTS137"/>
    <mergeCell ref="HTH136:HTH137"/>
    <mergeCell ref="HTI136:HTI137"/>
    <mergeCell ref="HTJ136:HTJ137"/>
    <mergeCell ref="HTK136:HTK137"/>
    <mergeCell ref="HTL136:HTL137"/>
    <mergeCell ref="HTM136:HTM137"/>
    <mergeCell ref="HTB136:HTB137"/>
    <mergeCell ref="HTC136:HTC137"/>
    <mergeCell ref="HTD136:HTD137"/>
    <mergeCell ref="HTE136:HTE137"/>
    <mergeCell ref="HTF136:HTF137"/>
    <mergeCell ref="HTG136:HTG137"/>
    <mergeCell ref="HSV136:HSV137"/>
    <mergeCell ref="HSW136:HSW137"/>
    <mergeCell ref="HSX136:HSX137"/>
    <mergeCell ref="HSY136:HSY137"/>
    <mergeCell ref="HSZ136:HSZ137"/>
    <mergeCell ref="HTA136:HTA137"/>
    <mergeCell ref="HSP136:HSP137"/>
    <mergeCell ref="HSQ136:HSQ137"/>
    <mergeCell ref="HSR136:HSR137"/>
    <mergeCell ref="HSS136:HSS137"/>
    <mergeCell ref="HST136:HST137"/>
    <mergeCell ref="HSU136:HSU137"/>
    <mergeCell ref="HSJ136:HSJ137"/>
    <mergeCell ref="HSK136:HSK137"/>
    <mergeCell ref="HSL136:HSL137"/>
    <mergeCell ref="HSM136:HSM137"/>
    <mergeCell ref="HSN136:HSN137"/>
    <mergeCell ref="HSO136:HSO137"/>
    <mergeCell ref="HUX136:HUX137"/>
    <mergeCell ref="HUY136:HUY137"/>
    <mergeCell ref="HUZ136:HUZ137"/>
    <mergeCell ref="HVA136:HVA137"/>
    <mergeCell ref="HVB136:HVB137"/>
    <mergeCell ref="HVC136:HVC137"/>
    <mergeCell ref="HUR136:HUR137"/>
    <mergeCell ref="HUS136:HUS137"/>
    <mergeCell ref="HUT136:HUT137"/>
    <mergeCell ref="HUU136:HUU137"/>
    <mergeCell ref="HUV136:HUV137"/>
    <mergeCell ref="HUW136:HUW137"/>
    <mergeCell ref="HUL136:HUL137"/>
    <mergeCell ref="HUM136:HUM137"/>
    <mergeCell ref="HUN136:HUN137"/>
    <mergeCell ref="HUO136:HUO137"/>
    <mergeCell ref="HUP136:HUP137"/>
    <mergeCell ref="HUQ136:HUQ137"/>
    <mergeCell ref="HUF136:HUF137"/>
    <mergeCell ref="HUG136:HUG137"/>
    <mergeCell ref="HUH136:HUH137"/>
    <mergeCell ref="HUI136:HUI137"/>
    <mergeCell ref="HUJ136:HUJ137"/>
    <mergeCell ref="HUK136:HUK137"/>
    <mergeCell ref="HTZ136:HTZ137"/>
    <mergeCell ref="HUA136:HUA137"/>
    <mergeCell ref="HUB136:HUB137"/>
    <mergeCell ref="HUC136:HUC137"/>
    <mergeCell ref="HUD136:HUD137"/>
    <mergeCell ref="HUE136:HUE137"/>
    <mergeCell ref="HTT136:HTT137"/>
    <mergeCell ref="HTU136:HTU137"/>
    <mergeCell ref="HTV136:HTV137"/>
    <mergeCell ref="HTW136:HTW137"/>
    <mergeCell ref="HTX136:HTX137"/>
    <mergeCell ref="HTY136:HTY137"/>
    <mergeCell ref="HWH136:HWH137"/>
    <mergeCell ref="HWI136:HWI137"/>
    <mergeCell ref="HWJ136:HWJ137"/>
    <mergeCell ref="HWK136:HWK137"/>
    <mergeCell ref="HWL136:HWL137"/>
    <mergeCell ref="HWM136:HWM137"/>
    <mergeCell ref="HWB136:HWB137"/>
    <mergeCell ref="HWC136:HWC137"/>
    <mergeCell ref="HWD136:HWD137"/>
    <mergeCell ref="HWE136:HWE137"/>
    <mergeCell ref="HWF136:HWF137"/>
    <mergeCell ref="HWG136:HWG137"/>
    <mergeCell ref="HVV136:HVV137"/>
    <mergeCell ref="HVW136:HVW137"/>
    <mergeCell ref="HVX136:HVX137"/>
    <mergeCell ref="HVY136:HVY137"/>
    <mergeCell ref="HVZ136:HVZ137"/>
    <mergeCell ref="HWA136:HWA137"/>
    <mergeCell ref="HVP136:HVP137"/>
    <mergeCell ref="HVQ136:HVQ137"/>
    <mergeCell ref="HVR136:HVR137"/>
    <mergeCell ref="HVS136:HVS137"/>
    <mergeCell ref="HVT136:HVT137"/>
    <mergeCell ref="HVU136:HVU137"/>
    <mergeCell ref="HVJ136:HVJ137"/>
    <mergeCell ref="HVK136:HVK137"/>
    <mergeCell ref="HVL136:HVL137"/>
    <mergeCell ref="HVM136:HVM137"/>
    <mergeCell ref="HVN136:HVN137"/>
    <mergeCell ref="HVO136:HVO137"/>
    <mergeCell ref="HVD136:HVD137"/>
    <mergeCell ref="HVE136:HVE137"/>
    <mergeCell ref="HVF136:HVF137"/>
    <mergeCell ref="HVG136:HVG137"/>
    <mergeCell ref="HVH136:HVH137"/>
    <mergeCell ref="HVI136:HVI137"/>
    <mergeCell ref="HXR136:HXR137"/>
    <mergeCell ref="HXS136:HXS137"/>
    <mergeCell ref="HXT136:HXT137"/>
    <mergeCell ref="HXU136:HXU137"/>
    <mergeCell ref="HXV136:HXV137"/>
    <mergeCell ref="HXW136:HXW137"/>
    <mergeCell ref="HXL136:HXL137"/>
    <mergeCell ref="HXM136:HXM137"/>
    <mergeCell ref="HXN136:HXN137"/>
    <mergeCell ref="HXO136:HXO137"/>
    <mergeCell ref="HXP136:HXP137"/>
    <mergeCell ref="HXQ136:HXQ137"/>
    <mergeCell ref="HXF136:HXF137"/>
    <mergeCell ref="HXG136:HXG137"/>
    <mergeCell ref="HXH136:HXH137"/>
    <mergeCell ref="HXI136:HXI137"/>
    <mergeCell ref="HXJ136:HXJ137"/>
    <mergeCell ref="HXK136:HXK137"/>
    <mergeCell ref="HWZ136:HWZ137"/>
    <mergeCell ref="HXA136:HXA137"/>
    <mergeCell ref="HXB136:HXB137"/>
    <mergeCell ref="HXC136:HXC137"/>
    <mergeCell ref="HXD136:HXD137"/>
    <mergeCell ref="HXE136:HXE137"/>
    <mergeCell ref="HWT136:HWT137"/>
    <mergeCell ref="HWU136:HWU137"/>
    <mergeCell ref="HWV136:HWV137"/>
    <mergeCell ref="HWW136:HWW137"/>
    <mergeCell ref="HWX136:HWX137"/>
    <mergeCell ref="HWY136:HWY137"/>
    <mergeCell ref="HWN136:HWN137"/>
    <mergeCell ref="HWO136:HWO137"/>
    <mergeCell ref="HWP136:HWP137"/>
    <mergeCell ref="HWQ136:HWQ137"/>
    <mergeCell ref="HWR136:HWR137"/>
    <mergeCell ref="HWS136:HWS137"/>
    <mergeCell ref="HZB136:HZB137"/>
    <mergeCell ref="HZC136:HZC137"/>
    <mergeCell ref="HZD136:HZD137"/>
    <mergeCell ref="HZE136:HZE137"/>
    <mergeCell ref="HZF136:HZF137"/>
    <mergeCell ref="HZG136:HZG137"/>
    <mergeCell ref="HYV136:HYV137"/>
    <mergeCell ref="HYW136:HYW137"/>
    <mergeCell ref="HYX136:HYX137"/>
    <mergeCell ref="HYY136:HYY137"/>
    <mergeCell ref="HYZ136:HYZ137"/>
    <mergeCell ref="HZA136:HZA137"/>
    <mergeCell ref="HYP136:HYP137"/>
    <mergeCell ref="HYQ136:HYQ137"/>
    <mergeCell ref="HYR136:HYR137"/>
    <mergeCell ref="HYS136:HYS137"/>
    <mergeCell ref="HYT136:HYT137"/>
    <mergeCell ref="HYU136:HYU137"/>
    <mergeCell ref="HYJ136:HYJ137"/>
    <mergeCell ref="HYK136:HYK137"/>
    <mergeCell ref="HYL136:HYL137"/>
    <mergeCell ref="HYM136:HYM137"/>
    <mergeCell ref="HYN136:HYN137"/>
    <mergeCell ref="HYO136:HYO137"/>
    <mergeCell ref="HYD136:HYD137"/>
    <mergeCell ref="HYE136:HYE137"/>
    <mergeCell ref="HYF136:HYF137"/>
    <mergeCell ref="HYG136:HYG137"/>
    <mergeCell ref="HYH136:HYH137"/>
    <mergeCell ref="HYI136:HYI137"/>
    <mergeCell ref="HXX136:HXX137"/>
    <mergeCell ref="HXY136:HXY137"/>
    <mergeCell ref="HXZ136:HXZ137"/>
    <mergeCell ref="HYA136:HYA137"/>
    <mergeCell ref="HYB136:HYB137"/>
    <mergeCell ref="HYC136:HYC137"/>
    <mergeCell ref="IAL136:IAL137"/>
    <mergeCell ref="IAM136:IAM137"/>
    <mergeCell ref="IAN136:IAN137"/>
    <mergeCell ref="IAO136:IAO137"/>
    <mergeCell ref="IAP136:IAP137"/>
    <mergeCell ref="IAQ136:IAQ137"/>
    <mergeCell ref="IAF136:IAF137"/>
    <mergeCell ref="IAG136:IAG137"/>
    <mergeCell ref="IAH136:IAH137"/>
    <mergeCell ref="IAI136:IAI137"/>
    <mergeCell ref="IAJ136:IAJ137"/>
    <mergeCell ref="IAK136:IAK137"/>
    <mergeCell ref="HZZ136:HZZ137"/>
    <mergeCell ref="IAA136:IAA137"/>
    <mergeCell ref="IAB136:IAB137"/>
    <mergeCell ref="IAC136:IAC137"/>
    <mergeCell ref="IAD136:IAD137"/>
    <mergeCell ref="IAE136:IAE137"/>
    <mergeCell ref="HZT136:HZT137"/>
    <mergeCell ref="HZU136:HZU137"/>
    <mergeCell ref="HZV136:HZV137"/>
    <mergeCell ref="HZW136:HZW137"/>
    <mergeCell ref="HZX136:HZX137"/>
    <mergeCell ref="HZY136:HZY137"/>
    <mergeCell ref="HZN136:HZN137"/>
    <mergeCell ref="HZO136:HZO137"/>
    <mergeCell ref="HZP136:HZP137"/>
    <mergeCell ref="HZQ136:HZQ137"/>
    <mergeCell ref="HZR136:HZR137"/>
    <mergeCell ref="HZS136:HZS137"/>
    <mergeCell ref="HZH136:HZH137"/>
    <mergeCell ref="HZI136:HZI137"/>
    <mergeCell ref="HZJ136:HZJ137"/>
    <mergeCell ref="HZK136:HZK137"/>
    <mergeCell ref="HZL136:HZL137"/>
    <mergeCell ref="HZM136:HZM137"/>
    <mergeCell ref="IBV136:IBV137"/>
    <mergeCell ref="IBW136:IBW137"/>
    <mergeCell ref="IBX136:IBX137"/>
    <mergeCell ref="IBY136:IBY137"/>
    <mergeCell ref="IBZ136:IBZ137"/>
    <mergeCell ref="ICA136:ICA137"/>
    <mergeCell ref="IBP136:IBP137"/>
    <mergeCell ref="IBQ136:IBQ137"/>
    <mergeCell ref="IBR136:IBR137"/>
    <mergeCell ref="IBS136:IBS137"/>
    <mergeCell ref="IBT136:IBT137"/>
    <mergeCell ref="IBU136:IBU137"/>
    <mergeCell ref="IBJ136:IBJ137"/>
    <mergeCell ref="IBK136:IBK137"/>
    <mergeCell ref="IBL136:IBL137"/>
    <mergeCell ref="IBM136:IBM137"/>
    <mergeCell ref="IBN136:IBN137"/>
    <mergeCell ref="IBO136:IBO137"/>
    <mergeCell ref="IBD136:IBD137"/>
    <mergeCell ref="IBE136:IBE137"/>
    <mergeCell ref="IBF136:IBF137"/>
    <mergeCell ref="IBG136:IBG137"/>
    <mergeCell ref="IBH136:IBH137"/>
    <mergeCell ref="IBI136:IBI137"/>
    <mergeCell ref="IAX136:IAX137"/>
    <mergeCell ref="IAY136:IAY137"/>
    <mergeCell ref="IAZ136:IAZ137"/>
    <mergeCell ref="IBA136:IBA137"/>
    <mergeCell ref="IBB136:IBB137"/>
    <mergeCell ref="IBC136:IBC137"/>
    <mergeCell ref="IAR136:IAR137"/>
    <mergeCell ref="IAS136:IAS137"/>
    <mergeCell ref="IAT136:IAT137"/>
    <mergeCell ref="IAU136:IAU137"/>
    <mergeCell ref="IAV136:IAV137"/>
    <mergeCell ref="IAW136:IAW137"/>
    <mergeCell ref="IDF136:IDF137"/>
    <mergeCell ref="IDG136:IDG137"/>
    <mergeCell ref="IDH136:IDH137"/>
    <mergeCell ref="IDI136:IDI137"/>
    <mergeCell ref="IDJ136:IDJ137"/>
    <mergeCell ref="IDK136:IDK137"/>
    <mergeCell ref="ICZ136:ICZ137"/>
    <mergeCell ref="IDA136:IDA137"/>
    <mergeCell ref="IDB136:IDB137"/>
    <mergeCell ref="IDC136:IDC137"/>
    <mergeCell ref="IDD136:IDD137"/>
    <mergeCell ref="IDE136:IDE137"/>
    <mergeCell ref="ICT136:ICT137"/>
    <mergeCell ref="ICU136:ICU137"/>
    <mergeCell ref="ICV136:ICV137"/>
    <mergeCell ref="ICW136:ICW137"/>
    <mergeCell ref="ICX136:ICX137"/>
    <mergeCell ref="ICY136:ICY137"/>
    <mergeCell ref="ICN136:ICN137"/>
    <mergeCell ref="ICO136:ICO137"/>
    <mergeCell ref="ICP136:ICP137"/>
    <mergeCell ref="ICQ136:ICQ137"/>
    <mergeCell ref="ICR136:ICR137"/>
    <mergeCell ref="ICS136:ICS137"/>
    <mergeCell ref="ICH136:ICH137"/>
    <mergeCell ref="ICI136:ICI137"/>
    <mergeCell ref="ICJ136:ICJ137"/>
    <mergeCell ref="ICK136:ICK137"/>
    <mergeCell ref="ICL136:ICL137"/>
    <mergeCell ref="ICM136:ICM137"/>
    <mergeCell ref="ICB136:ICB137"/>
    <mergeCell ref="ICC136:ICC137"/>
    <mergeCell ref="ICD136:ICD137"/>
    <mergeCell ref="ICE136:ICE137"/>
    <mergeCell ref="ICF136:ICF137"/>
    <mergeCell ref="ICG136:ICG137"/>
    <mergeCell ref="IEP136:IEP137"/>
    <mergeCell ref="IEQ136:IEQ137"/>
    <mergeCell ref="IER136:IER137"/>
    <mergeCell ref="IES136:IES137"/>
    <mergeCell ref="IET136:IET137"/>
    <mergeCell ref="IEU136:IEU137"/>
    <mergeCell ref="IEJ136:IEJ137"/>
    <mergeCell ref="IEK136:IEK137"/>
    <mergeCell ref="IEL136:IEL137"/>
    <mergeCell ref="IEM136:IEM137"/>
    <mergeCell ref="IEN136:IEN137"/>
    <mergeCell ref="IEO136:IEO137"/>
    <mergeCell ref="IED136:IED137"/>
    <mergeCell ref="IEE136:IEE137"/>
    <mergeCell ref="IEF136:IEF137"/>
    <mergeCell ref="IEG136:IEG137"/>
    <mergeCell ref="IEH136:IEH137"/>
    <mergeCell ref="IEI136:IEI137"/>
    <mergeCell ref="IDX136:IDX137"/>
    <mergeCell ref="IDY136:IDY137"/>
    <mergeCell ref="IDZ136:IDZ137"/>
    <mergeCell ref="IEA136:IEA137"/>
    <mergeCell ref="IEB136:IEB137"/>
    <mergeCell ref="IEC136:IEC137"/>
    <mergeCell ref="IDR136:IDR137"/>
    <mergeCell ref="IDS136:IDS137"/>
    <mergeCell ref="IDT136:IDT137"/>
    <mergeCell ref="IDU136:IDU137"/>
    <mergeCell ref="IDV136:IDV137"/>
    <mergeCell ref="IDW136:IDW137"/>
    <mergeCell ref="IDL136:IDL137"/>
    <mergeCell ref="IDM136:IDM137"/>
    <mergeCell ref="IDN136:IDN137"/>
    <mergeCell ref="IDO136:IDO137"/>
    <mergeCell ref="IDP136:IDP137"/>
    <mergeCell ref="IDQ136:IDQ137"/>
    <mergeCell ref="IFZ136:IFZ137"/>
    <mergeCell ref="IGA136:IGA137"/>
    <mergeCell ref="IGB136:IGB137"/>
    <mergeCell ref="IGC136:IGC137"/>
    <mergeCell ref="IGD136:IGD137"/>
    <mergeCell ref="IGE136:IGE137"/>
    <mergeCell ref="IFT136:IFT137"/>
    <mergeCell ref="IFU136:IFU137"/>
    <mergeCell ref="IFV136:IFV137"/>
    <mergeCell ref="IFW136:IFW137"/>
    <mergeCell ref="IFX136:IFX137"/>
    <mergeCell ref="IFY136:IFY137"/>
    <mergeCell ref="IFN136:IFN137"/>
    <mergeCell ref="IFO136:IFO137"/>
    <mergeCell ref="IFP136:IFP137"/>
    <mergeCell ref="IFQ136:IFQ137"/>
    <mergeCell ref="IFR136:IFR137"/>
    <mergeCell ref="IFS136:IFS137"/>
    <mergeCell ref="IFH136:IFH137"/>
    <mergeCell ref="IFI136:IFI137"/>
    <mergeCell ref="IFJ136:IFJ137"/>
    <mergeCell ref="IFK136:IFK137"/>
    <mergeCell ref="IFL136:IFL137"/>
    <mergeCell ref="IFM136:IFM137"/>
    <mergeCell ref="IFB136:IFB137"/>
    <mergeCell ref="IFC136:IFC137"/>
    <mergeCell ref="IFD136:IFD137"/>
    <mergeCell ref="IFE136:IFE137"/>
    <mergeCell ref="IFF136:IFF137"/>
    <mergeCell ref="IFG136:IFG137"/>
    <mergeCell ref="IEV136:IEV137"/>
    <mergeCell ref="IEW136:IEW137"/>
    <mergeCell ref="IEX136:IEX137"/>
    <mergeCell ref="IEY136:IEY137"/>
    <mergeCell ref="IEZ136:IEZ137"/>
    <mergeCell ref="IFA136:IFA137"/>
    <mergeCell ref="IHJ136:IHJ137"/>
    <mergeCell ref="IHK136:IHK137"/>
    <mergeCell ref="IHL136:IHL137"/>
    <mergeCell ref="IHM136:IHM137"/>
    <mergeCell ref="IHN136:IHN137"/>
    <mergeCell ref="IHO136:IHO137"/>
    <mergeCell ref="IHD136:IHD137"/>
    <mergeCell ref="IHE136:IHE137"/>
    <mergeCell ref="IHF136:IHF137"/>
    <mergeCell ref="IHG136:IHG137"/>
    <mergeCell ref="IHH136:IHH137"/>
    <mergeCell ref="IHI136:IHI137"/>
    <mergeCell ref="IGX136:IGX137"/>
    <mergeCell ref="IGY136:IGY137"/>
    <mergeCell ref="IGZ136:IGZ137"/>
    <mergeCell ref="IHA136:IHA137"/>
    <mergeCell ref="IHB136:IHB137"/>
    <mergeCell ref="IHC136:IHC137"/>
    <mergeCell ref="IGR136:IGR137"/>
    <mergeCell ref="IGS136:IGS137"/>
    <mergeCell ref="IGT136:IGT137"/>
    <mergeCell ref="IGU136:IGU137"/>
    <mergeCell ref="IGV136:IGV137"/>
    <mergeCell ref="IGW136:IGW137"/>
    <mergeCell ref="IGL136:IGL137"/>
    <mergeCell ref="IGM136:IGM137"/>
    <mergeCell ref="IGN136:IGN137"/>
    <mergeCell ref="IGO136:IGO137"/>
    <mergeCell ref="IGP136:IGP137"/>
    <mergeCell ref="IGQ136:IGQ137"/>
    <mergeCell ref="IGF136:IGF137"/>
    <mergeCell ref="IGG136:IGG137"/>
    <mergeCell ref="IGH136:IGH137"/>
    <mergeCell ref="IGI136:IGI137"/>
    <mergeCell ref="IGJ136:IGJ137"/>
    <mergeCell ref="IGK136:IGK137"/>
    <mergeCell ref="IIT136:IIT137"/>
    <mergeCell ref="IIU136:IIU137"/>
    <mergeCell ref="IIV136:IIV137"/>
    <mergeCell ref="IIW136:IIW137"/>
    <mergeCell ref="IIX136:IIX137"/>
    <mergeCell ref="IIY136:IIY137"/>
    <mergeCell ref="IIN136:IIN137"/>
    <mergeCell ref="IIO136:IIO137"/>
    <mergeCell ref="IIP136:IIP137"/>
    <mergeCell ref="IIQ136:IIQ137"/>
    <mergeCell ref="IIR136:IIR137"/>
    <mergeCell ref="IIS136:IIS137"/>
    <mergeCell ref="IIH136:IIH137"/>
    <mergeCell ref="III136:III137"/>
    <mergeCell ref="IIJ136:IIJ137"/>
    <mergeCell ref="IIK136:IIK137"/>
    <mergeCell ref="IIL136:IIL137"/>
    <mergeCell ref="IIM136:IIM137"/>
    <mergeCell ref="IIB136:IIB137"/>
    <mergeCell ref="IIC136:IIC137"/>
    <mergeCell ref="IID136:IID137"/>
    <mergeCell ref="IIE136:IIE137"/>
    <mergeCell ref="IIF136:IIF137"/>
    <mergeCell ref="IIG136:IIG137"/>
    <mergeCell ref="IHV136:IHV137"/>
    <mergeCell ref="IHW136:IHW137"/>
    <mergeCell ref="IHX136:IHX137"/>
    <mergeCell ref="IHY136:IHY137"/>
    <mergeCell ref="IHZ136:IHZ137"/>
    <mergeCell ref="IIA136:IIA137"/>
    <mergeCell ref="IHP136:IHP137"/>
    <mergeCell ref="IHQ136:IHQ137"/>
    <mergeCell ref="IHR136:IHR137"/>
    <mergeCell ref="IHS136:IHS137"/>
    <mergeCell ref="IHT136:IHT137"/>
    <mergeCell ref="IHU136:IHU137"/>
    <mergeCell ref="IKD136:IKD137"/>
    <mergeCell ref="IKE136:IKE137"/>
    <mergeCell ref="IKF136:IKF137"/>
    <mergeCell ref="IKG136:IKG137"/>
    <mergeCell ref="IKH136:IKH137"/>
    <mergeCell ref="IKI136:IKI137"/>
    <mergeCell ref="IJX136:IJX137"/>
    <mergeCell ref="IJY136:IJY137"/>
    <mergeCell ref="IJZ136:IJZ137"/>
    <mergeCell ref="IKA136:IKA137"/>
    <mergeCell ref="IKB136:IKB137"/>
    <mergeCell ref="IKC136:IKC137"/>
    <mergeCell ref="IJR136:IJR137"/>
    <mergeCell ref="IJS136:IJS137"/>
    <mergeCell ref="IJT136:IJT137"/>
    <mergeCell ref="IJU136:IJU137"/>
    <mergeCell ref="IJV136:IJV137"/>
    <mergeCell ref="IJW136:IJW137"/>
    <mergeCell ref="IJL136:IJL137"/>
    <mergeCell ref="IJM136:IJM137"/>
    <mergeCell ref="IJN136:IJN137"/>
    <mergeCell ref="IJO136:IJO137"/>
    <mergeCell ref="IJP136:IJP137"/>
    <mergeCell ref="IJQ136:IJQ137"/>
    <mergeCell ref="IJF136:IJF137"/>
    <mergeCell ref="IJG136:IJG137"/>
    <mergeCell ref="IJH136:IJH137"/>
    <mergeCell ref="IJI136:IJI137"/>
    <mergeCell ref="IJJ136:IJJ137"/>
    <mergeCell ref="IJK136:IJK137"/>
    <mergeCell ref="IIZ136:IIZ137"/>
    <mergeCell ref="IJA136:IJA137"/>
    <mergeCell ref="IJB136:IJB137"/>
    <mergeCell ref="IJC136:IJC137"/>
    <mergeCell ref="IJD136:IJD137"/>
    <mergeCell ref="IJE136:IJE137"/>
    <mergeCell ref="ILN136:ILN137"/>
    <mergeCell ref="ILO136:ILO137"/>
    <mergeCell ref="ILP136:ILP137"/>
    <mergeCell ref="ILQ136:ILQ137"/>
    <mergeCell ref="ILR136:ILR137"/>
    <mergeCell ref="ILS136:ILS137"/>
    <mergeCell ref="ILH136:ILH137"/>
    <mergeCell ref="ILI136:ILI137"/>
    <mergeCell ref="ILJ136:ILJ137"/>
    <mergeCell ref="ILK136:ILK137"/>
    <mergeCell ref="ILL136:ILL137"/>
    <mergeCell ref="ILM136:ILM137"/>
    <mergeCell ref="ILB136:ILB137"/>
    <mergeCell ref="ILC136:ILC137"/>
    <mergeCell ref="ILD136:ILD137"/>
    <mergeCell ref="ILE136:ILE137"/>
    <mergeCell ref="ILF136:ILF137"/>
    <mergeCell ref="ILG136:ILG137"/>
    <mergeCell ref="IKV136:IKV137"/>
    <mergeCell ref="IKW136:IKW137"/>
    <mergeCell ref="IKX136:IKX137"/>
    <mergeCell ref="IKY136:IKY137"/>
    <mergeCell ref="IKZ136:IKZ137"/>
    <mergeCell ref="ILA136:ILA137"/>
    <mergeCell ref="IKP136:IKP137"/>
    <mergeCell ref="IKQ136:IKQ137"/>
    <mergeCell ref="IKR136:IKR137"/>
    <mergeCell ref="IKS136:IKS137"/>
    <mergeCell ref="IKT136:IKT137"/>
    <mergeCell ref="IKU136:IKU137"/>
    <mergeCell ref="IKJ136:IKJ137"/>
    <mergeCell ref="IKK136:IKK137"/>
    <mergeCell ref="IKL136:IKL137"/>
    <mergeCell ref="IKM136:IKM137"/>
    <mergeCell ref="IKN136:IKN137"/>
    <mergeCell ref="IKO136:IKO137"/>
    <mergeCell ref="IMX136:IMX137"/>
    <mergeCell ref="IMY136:IMY137"/>
    <mergeCell ref="IMZ136:IMZ137"/>
    <mergeCell ref="INA136:INA137"/>
    <mergeCell ref="INB136:INB137"/>
    <mergeCell ref="INC136:INC137"/>
    <mergeCell ref="IMR136:IMR137"/>
    <mergeCell ref="IMS136:IMS137"/>
    <mergeCell ref="IMT136:IMT137"/>
    <mergeCell ref="IMU136:IMU137"/>
    <mergeCell ref="IMV136:IMV137"/>
    <mergeCell ref="IMW136:IMW137"/>
    <mergeCell ref="IML136:IML137"/>
    <mergeCell ref="IMM136:IMM137"/>
    <mergeCell ref="IMN136:IMN137"/>
    <mergeCell ref="IMO136:IMO137"/>
    <mergeCell ref="IMP136:IMP137"/>
    <mergeCell ref="IMQ136:IMQ137"/>
    <mergeCell ref="IMF136:IMF137"/>
    <mergeCell ref="IMG136:IMG137"/>
    <mergeCell ref="IMH136:IMH137"/>
    <mergeCell ref="IMI136:IMI137"/>
    <mergeCell ref="IMJ136:IMJ137"/>
    <mergeCell ref="IMK136:IMK137"/>
    <mergeCell ref="ILZ136:ILZ137"/>
    <mergeCell ref="IMA136:IMA137"/>
    <mergeCell ref="IMB136:IMB137"/>
    <mergeCell ref="IMC136:IMC137"/>
    <mergeCell ref="IMD136:IMD137"/>
    <mergeCell ref="IME136:IME137"/>
    <mergeCell ref="ILT136:ILT137"/>
    <mergeCell ref="ILU136:ILU137"/>
    <mergeCell ref="ILV136:ILV137"/>
    <mergeCell ref="ILW136:ILW137"/>
    <mergeCell ref="ILX136:ILX137"/>
    <mergeCell ref="ILY136:ILY137"/>
    <mergeCell ref="IOH136:IOH137"/>
    <mergeCell ref="IOI136:IOI137"/>
    <mergeCell ref="IOJ136:IOJ137"/>
    <mergeCell ref="IOK136:IOK137"/>
    <mergeCell ref="IOL136:IOL137"/>
    <mergeCell ref="IOM136:IOM137"/>
    <mergeCell ref="IOB136:IOB137"/>
    <mergeCell ref="IOC136:IOC137"/>
    <mergeCell ref="IOD136:IOD137"/>
    <mergeCell ref="IOE136:IOE137"/>
    <mergeCell ref="IOF136:IOF137"/>
    <mergeCell ref="IOG136:IOG137"/>
    <mergeCell ref="INV136:INV137"/>
    <mergeCell ref="INW136:INW137"/>
    <mergeCell ref="INX136:INX137"/>
    <mergeCell ref="INY136:INY137"/>
    <mergeCell ref="INZ136:INZ137"/>
    <mergeCell ref="IOA136:IOA137"/>
    <mergeCell ref="INP136:INP137"/>
    <mergeCell ref="INQ136:INQ137"/>
    <mergeCell ref="INR136:INR137"/>
    <mergeCell ref="INS136:INS137"/>
    <mergeCell ref="INT136:INT137"/>
    <mergeCell ref="INU136:INU137"/>
    <mergeCell ref="INJ136:INJ137"/>
    <mergeCell ref="INK136:INK137"/>
    <mergeCell ref="INL136:INL137"/>
    <mergeCell ref="INM136:INM137"/>
    <mergeCell ref="INN136:INN137"/>
    <mergeCell ref="INO136:INO137"/>
    <mergeCell ref="IND136:IND137"/>
    <mergeCell ref="INE136:INE137"/>
    <mergeCell ref="INF136:INF137"/>
    <mergeCell ref="ING136:ING137"/>
    <mergeCell ref="INH136:INH137"/>
    <mergeCell ref="INI136:INI137"/>
    <mergeCell ref="IPR136:IPR137"/>
    <mergeCell ref="IPS136:IPS137"/>
    <mergeCell ref="IPT136:IPT137"/>
    <mergeCell ref="IPU136:IPU137"/>
    <mergeCell ref="IPV136:IPV137"/>
    <mergeCell ref="IPW136:IPW137"/>
    <mergeCell ref="IPL136:IPL137"/>
    <mergeCell ref="IPM136:IPM137"/>
    <mergeCell ref="IPN136:IPN137"/>
    <mergeCell ref="IPO136:IPO137"/>
    <mergeCell ref="IPP136:IPP137"/>
    <mergeCell ref="IPQ136:IPQ137"/>
    <mergeCell ref="IPF136:IPF137"/>
    <mergeCell ref="IPG136:IPG137"/>
    <mergeCell ref="IPH136:IPH137"/>
    <mergeCell ref="IPI136:IPI137"/>
    <mergeCell ref="IPJ136:IPJ137"/>
    <mergeCell ref="IPK136:IPK137"/>
    <mergeCell ref="IOZ136:IOZ137"/>
    <mergeCell ref="IPA136:IPA137"/>
    <mergeCell ref="IPB136:IPB137"/>
    <mergeCell ref="IPC136:IPC137"/>
    <mergeCell ref="IPD136:IPD137"/>
    <mergeCell ref="IPE136:IPE137"/>
    <mergeCell ref="IOT136:IOT137"/>
    <mergeCell ref="IOU136:IOU137"/>
    <mergeCell ref="IOV136:IOV137"/>
    <mergeCell ref="IOW136:IOW137"/>
    <mergeCell ref="IOX136:IOX137"/>
    <mergeCell ref="IOY136:IOY137"/>
    <mergeCell ref="ION136:ION137"/>
    <mergeCell ref="IOO136:IOO137"/>
    <mergeCell ref="IOP136:IOP137"/>
    <mergeCell ref="IOQ136:IOQ137"/>
    <mergeCell ref="IOR136:IOR137"/>
    <mergeCell ref="IOS136:IOS137"/>
    <mergeCell ref="IRB136:IRB137"/>
    <mergeCell ref="IRC136:IRC137"/>
    <mergeCell ref="IRD136:IRD137"/>
    <mergeCell ref="IRE136:IRE137"/>
    <mergeCell ref="IRF136:IRF137"/>
    <mergeCell ref="IRG136:IRG137"/>
    <mergeCell ref="IQV136:IQV137"/>
    <mergeCell ref="IQW136:IQW137"/>
    <mergeCell ref="IQX136:IQX137"/>
    <mergeCell ref="IQY136:IQY137"/>
    <mergeCell ref="IQZ136:IQZ137"/>
    <mergeCell ref="IRA136:IRA137"/>
    <mergeCell ref="IQP136:IQP137"/>
    <mergeCell ref="IQQ136:IQQ137"/>
    <mergeCell ref="IQR136:IQR137"/>
    <mergeCell ref="IQS136:IQS137"/>
    <mergeCell ref="IQT136:IQT137"/>
    <mergeCell ref="IQU136:IQU137"/>
    <mergeCell ref="IQJ136:IQJ137"/>
    <mergeCell ref="IQK136:IQK137"/>
    <mergeCell ref="IQL136:IQL137"/>
    <mergeCell ref="IQM136:IQM137"/>
    <mergeCell ref="IQN136:IQN137"/>
    <mergeCell ref="IQO136:IQO137"/>
    <mergeCell ref="IQD136:IQD137"/>
    <mergeCell ref="IQE136:IQE137"/>
    <mergeCell ref="IQF136:IQF137"/>
    <mergeCell ref="IQG136:IQG137"/>
    <mergeCell ref="IQH136:IQH137"/>
    <mergeCell ref="IQI136:IQI137"/>
    <mergeCell ref="IPX136:IPX137"/>
    <mergeCell ref="IPY136:IPY137"/>
    <mergeCell ref="IPZ136:IPZ137"/>
    <mergeCell ref="IQA136:IQA137"/>
    <mergeCell ref="IQB136:IQB137"/>
    <mergeCell ref="IQC136:IQC137"/>
    <mergeCell ref="ISL136:ISL137"/>
    <mergeCell ref="ISM136:ISM137"/>
    <mergeCell ref="ISN136:ISN137"/>
    <mergeCell ref="ISO136:ISO137"/>
    <mergeCell ref="ISP136:ISP137"/>
    <mergeCell ref="ISQ136:ISQ137"/>
    <mergeCell ref="ISF136:ISF137"/>
    <mergeCell ref="ISG136:ISG137"/>
    <mergeCell ref="ISH136:ISH137"/>
    <mergeCell ref="ISI136:ISI137"/>
    <mergeCell ref="ISJ136:ISJ137"/>
    <mergeCell ref="ISK136:ISK137"/>
    <mergeCell ref="IRZ136:IRZ137"/>
    <mergeCell ref="ISA136:ISA137"/>
    <mergeCell ref="ISB136:ISB137"/>
    <mergeCell ref="ISC136:ISC137"/>
    <mergeCell ref="ISD136:ISD137"/>
    <mergeCell ref="ISE136:ISE137"/>
    <mergeCell ref="IRT136:IRT137"/>
    <mergeCell ref="IRU136:IRU137"/>
    <mergeCell ref="IRV136:IRV137"/>
    <mergeCell ref="IRW136:IRW137"/>
    <mergeCell ref="IRX136:IRX137"/>
    <mergeCell ref="IRY136:IRY137"/>
    <mergeCell ref="IRN136:IRN137"/>
    <mergeCell ref="IRO136:IRO137"/>
    <mergeCell ref="IRP136:IRP137"/>
    <mergeCell ref="IRQ136:IRQ137"/>
    <mergeCell ref="IRR136:IRR137"/>
    <mergeCell ref="IRS136:IRS137"/>
    <mergeCell ref="IRH136:IRH137"/>
    <mergeCell ref="IRI136:IRI137"/>
    <mergeCell ref="IRJ136:IRJ137"/>
    <mergeCell ref="IRK136:IRK137"/>
    <mergeCell ref="IRL136:IRL137"/>
    <mergeCell ref="IRM136:IRM137"/>
    <mergeCell ref="ITV136:ITV137"/>
    <mergeCell ref="ITW136:ITW137"/>
    <mergeCell ref="ITX136:ITX137"/>
    <mergeCell ref="ITY136:ITY137"/>
    <mergeCell ref="ITZ136:ITZ137"/>
    <mergeCell ref="IUA136:IUA137"/>
    <mergeCell ref="ITP136:ITP137"/>
    <mergeCell ref="ITQ136:ITQ137"/>
    <mergeCell ref="ITR136:ITR137"/>
    <mergeCell ref="ITS136:ITS137"/>
    <mergeCell ref="ITT136:ITT137"/>
    <mergeCell ref="ITU136:ITU137"/>
    <mergeCell ref="ITJ136:ITJ137"/>
    <mergeCell ref="ITK136:ITK137"/>
    <mergeCell ref="ITL136:ITL137"/>
    <mergeCell ref="ITM136:ITM137"/>
    <mergeCell ref="ITN136:ITN137"/>
    <mergeCell ref="ITO136:ITO137"/>
    <mergeCell ref="ITD136:ITD137"/>
    <mergeCell ref="ITE136:ITE137"/>
    <mergeCell ref="ITF136:ITF137"/>
    <mergeCell ref="ITG136:ITG137"/>
    <mergeCell ref="ITH136:ITH137"/>
    <mergeCell ref="ITI136:ITI137"/>
    <mergeCell ref="ISX136:ISX137"/>
    <mergeCell ref="ISY136:ISY137"/>
    <mergeCell ref="ISZ136:ISZ137"/>
    <mergeCell ref="ITA136:ITA137"/>
    <mergeCell ref="ITB136:ITB137"/>
    <mergeCell ref="ITC136:ITC137"/>
    <mergeCell ref="ISR136:ISR137"/>
    <mergeCell ref="ISS136:ISS137"/>
    <mergeCell ref="IST136:IST137"/>
    <mergeCell ref="ISU136:ISU137"/>
    <mergeCell ref="ISV136:ISV137"/>
    <mergeCell ref="ISW136:ISW137"/>
    <mergeCell ref="IVF136:IVF137"/>
    <mergeCell ref="IVG136:IVG137"/>
    <mergeCell ref="IVH136:IVH137"/>
    <mergeCell ref="IVI136:IVI137"/>
    <mergeCell ref="IVJ136:IVJ137"/>
    <mergeCell ref="IVK136:IVK137"/>
    <mergeCell ref="IUZ136:IUZ137"/>
    <mergeCell ref="IVA136:IVA137"/>
    <mergeCell ref="IVB136:IVB137"/>
    <mergeCell ref="IVC136:IVC137"/>
    <mergeCell ref="IVD136:IVD137"/>
    <mergeCell ref="IVE136:IVE137"/>
    <mergeCell ref="IUT136:IUT137"/>
    <mergeCell ref="IUU136:IUU137"/>
    <mergeCell ref="IUV136:IUV137"/>
    <mergeCell ref="IUW136:IUW137"/>
    <mergeCell ref="IUX136:IUX137"/>
    <mergeCell ref="IUY136:IUY137"/>
    <mergeCell ref="IUN136:IUN137"/>
    <mergeCell ref="IUO136:IUO137"/>
    <mergeCell ref="IUP136:IUP137"/>
    <mergeCell ref="IUQ136:IUQ137"/>
    <mergeCell ref="IUR136:IUR137"/>
    <mergeCell ref="IUS136:IUS137"/>
    <mergeCell ref="IUH136:IUH137"/>
    <mergeCell ref="IUI136:IUI137"/>
    <mergeCell ref="IUJ136:IUJ137"/>
    <mergeCell ref="IUK136:IUK137"/>
    <mergeCell ref="IUL136:IUL137"/>
    <mergeCell ref="IUM136:IUM137"/>
    <mergeCell ref="IUB136:IUB137"/>
    <mergeCell ref="IUC136:IUC137"/>
    <mergeCell ref="IUD136:IUD137"/>
    <mergeCell ref="IUE136:IUE137"/>
    <mergeCell ref="IUF136:IUF137"/>
    <mergeCell ref="IUG136:IUG137"/>
    <mergeCell ref="IWP136:IWP137"/>
    <mergeCell ref="IWQ136:IWQ137"/>
    <mergeCell ref="IWR136:IWR137"/>
    <mergeCell ref="IWS136:IWS137"/>
    <mergeCell ref="IWT136:IWT137"/>
    <mergeCell ref="IWU136:IWU137"/>
    <mergeCell ref="IWJ136:IWJ137"/>
    <mergeCell ref="IWK136:IWK137"/>
    <mergeCell ref="IWL136:IWL137"/>
    <mergeCell ref="IWM136:IWM137"/>
    <mergeCell ref="IWN136:IWN137"/>
    <mergeCell ref="IWO136:IWO137"/>
    <mergeCell ref="IWD136:IWD137"/>
    <mergeCell ref="IWE136:IWE137"/>
    <mergeCell ref="IWF136:IWF137"/>
    <mergeCell ref="IWG136:IWG137"/>
    <mergeCell ref="IWH136:IWH137"/>
    <mergeCell ref="IWI136:IWI137"/>
    <mergeCell ref="IVX136:IVX137"/>
    <mergeCell ref="IVY136:IVY137"/>
    <mergeCell ref="IVZ136:IVZ137"/>
    <mergeCell ref="IWA136:IWA137"/>
    <mergeCell ref="IWB136:IWB137"/>
    <mergeCell ref="IWC136:IWC137"/>
    <mergeCell ref="IVR136:IVR137"/>
    <mergeCell ref="IVS136:IVS137"/>
    <mergeCell ref="IVT136:IVT137"/>
    <mergeCell ref="IVU136:IVU137"/>
    <mergeCell ref="IVV136:IVV137"/>
    <mergeCell ref="IVW136:IVW137"/>
    <mergeCell ref="IVL136:IVL137"/>
    <mergeCell ref="IVM136:IVM137"/>
    <mergeCell ref="IVN136:IVN137"/>
    <mergeCell ref="IVO136:IVO137"/>
    <mergeCell ref="IVP136:IVP137"/>
    <mergeCell ref="IVQ136:IVQ137"/>
    <mergeCell ref="IXZ136:IXZ137"/>
    <mergeCell ref="IYA136:IYA137"/>
    <mergeCell ref="IYB136:IYB137"/>
    <mergeCell ref="IYC136:IYC137"/>
    <mergeCell ref="IYD136:IYD137"/>
    <mergeCell ref="IYE136:IYE137"/>
    <mergeCell ref="IXT136:IXT137"/>
    <mergeCell ref="IXU136:IXU137"/>
    <mergeCell ref="IXV136:IXV137"/>
    <mergeCell ref="IXW136:IXW137"/>
    <mergeCell ref="IXX136:IXX137"/>
    <mergeCell ref="IXY136:IXY137"/>
    <mergeCell ref="IXN136:IXN137"/>
    <mergeCell ref="IXO136:IXO137"/>
    <mergeCell ref="IXP136:IXP137"/>
    <mergeCell ref="IXQ136:IXQ137"/>
    <mergeCell ref="IXR136:IXR137"/>
    <mergeCell ref="IXS136:IXS137"/>
    <mergeCell ref="IXH136:IXH137"/>
    <mergeCell ref="IXI136:IXI137"/>
    <mergeCell ref="IXJ136:IXJ137"/>
    <mergeCell ref="IXK136:IXK137"/>
    <mergeCell ref="IXL136:IXL137"/>
    <mergeCell ref="IXM136:IXM137"/>
    <mergeCell ref="IXB136:IXB137"/>
    <mergeCell ref="IXC136:IXC137"/>
    <mergeCell ref="IXD136:IXD137"/>
    <mergeCell ref="IXE136:IXE137"/>
    <mergeCell ref="IXF136:IXF137"/>
    <mergeCell ref="IXG136:IXG137"/>
    <mergeCell ref="IWV136:IWV137"/>
    <mergeCell ref="IWW136:IWW137"/>
    <mergeCell ref="IWX136:IWX137"/>
    <mergeCell ref="IWY136:IWY137"/>
    <mergeCell ref="IWZ136:IWZ137"/>
    <mergeCell ref="IXA136:IXA137"/>
    <mergeCell ref="IZJ136:IZJ137"/>
    <mergeCell ref="IZK136:IZK137"/>
    <mergeCell ref="IZL136:IZL137"/>
    <mergeCell ref="IZM136:IZM137"/>
    <mergeCell ref="IZN136:IZN137"/>
    <mergeCell ref="IZO136:IZO137"/>
    <mergeCell ref="IZD136:IZD137"/>
    <mergeCell ref="IZE136:IZE137"/>
    <mergeCell ref="IZF136:IZF137"/>
    <mergeCell ref="IZG136:IZG137"/>
    <mergeCell ref="IZH136:IZH137"/>
    <mergeCell ref="IZI136:IZI137"/>
    <mergeCell ref="IYX136:IYX137"/>
    <mergeCell ref="IYY136:IYY137"/>
    <mergeCell ref="IYZ136:IYZ137"/>
    <mergeCell ref="IZA136:IZA137"/>
    <mergeCell ref="IZB136:IZB137"/>
    <mergeCell ref="IZC136:IZC137"/>
    <mergeCell ref="IYR136:IYR137"/>
    <mergeCell ref="IYS136:IYS137"/>
    <mergeCell ref="IYT136:IYT137"/>
    <mergeCell ref="IYU136:IYU137"/>
    <mergeCell ref="IYV136:IYV137"/>
    <mergeCell ref="IYW136:IYW137"/>
    <mergeCell ref="IYL136:IYL137"/>
    <mergeCell ref="IYM136:IYM137"/>
    <mergeCell ref="IYN136:IYN137"/>
    <mergeCell ref="IYO136:IYO137"/>
    <mergeCell ref="IYP136:IYP137"/>
    <mergeCell ref="IYQ136:IYQ137"/>
    <mergeCell ref="IYF136:IYF137"/>
    <mergeCell ref="IYG136:IYG137"/>
    <mergeCell ref="IYH136:IYH137"/>
    <mergeCell ref="IYI136:IYI137"/>
    <mergeCell ref="IYJ136:IYJ137"/>
    <mergeCell ref="IYK136:IYK137"/>
    <mergeCell ref="JAT136:JAT137"/>
    <mergeCell ref="JAU136:JAU137"/>
    <mergeCell ref="JAV136:JAV137"/>
    <mergeCell ref="JAW136:JAW137"/>
    <mergeCell ref="JAX136:JAX137"/>
    <mergeCell ref="JAY136:JAY137"/>
    <mergeCell ref="JAN136:JAN137"/>
    <mergeCell ref="JAO136:JAO137"/>
    <mergeCell ref="JAP136:JAP137"/>
    <mergeCell ref="JAQ136:JAQ137"/>
    <mergeCell ref="JAR136:JAR137"/>
    <mergeCell ref="JAS136:JAS137"/>
    <mergeCell ref="JAH136:JAH137"/>
    <mergeCell ref="JAI136:JAI137"/>
    <mergeCell ref="JAJ136:JAJ137"/>
    <mergeCell ref="JAK136:JAK137"/>
    <mergeCell ref="JAL136:JAL137"/>
    <mergeCell ref="JAM136:JAM137"/>
    <mergeCell ref="JAB136:JAB137"/>
    <mergeCell ref="JAC136:JAC137"/>
    <mergeCell ref="JAD136:JAD137"/>
    <mergeCell ref="JAE136:JAE137"/>
    <mergeCell ref="JAF136:JAF137"/>
    <mergeCell ref="JAG136:JAG137"/>
    <mergeCell ref="IZV136:IZV137"/>
    <mergeCell ref="IZW136:IZW137"/>
    <mergeCell ref="IZX136:IZX137"/>
    <mergeCell ref="IZY136:IZY137"/>
    <mergeCell ref="IZZ136:IZZ137"/>
    <mergeCell ref="JAA136:JAA137"/>
    <mergeCell ref="IZP136:IZP137"/>
    <mergeCell ref="IZQ136:IZQ137"/>
    <mergeCell ref="IZR136:IZR137"/>
    <mergeCell ref="IZS136:IZS137"/>
    <mergeCell ref="IZT136:IZT137"/>
    <mergeCell ref="IZU136:IZU137"/>
    <mergeCell ref="JCD136:JCD137"/>
    <mergeCell ref="JCE136:JCE137"/>
    <mergeCell ref="JCF136:JCF137"/>
    <mergeCell ref="JCG136:JCG137"/>
    <mergeCell ref="JCH136:JCH137"/>
    <mergeCell ref="JCI136:JCI137"/>
    <mergeCell ref="JBX136:JBX137"/>
    <mergeCell ref="JBY136:JBY137"/>
    <mergeCell ref="JBZ136:JBZ137"/>
    <mergeCell ref="JCA136:JCA137"/>
    <mergeCell ref="JCB136:JCB137"/>
    <mergeCell ref="JCC136:JCC137"/>
    <mergeCell ref="JBR136:JBR137"/>
    <mergeCell ref="JBS136:JBS137"/>
    <mergeCell ref="JBT136:JBT137"/>
    <mergeCell ref="JBU136:JBU137"/>
    <mergeCell ref="JBV136:JBV137"/>
    <mergeCell ref="JBW136:JBW137"/>
    <mergeCell ref="JBL136:JBL137"/>
    <mergeCell ref="JBM136:JBM137"/>
    <mergeCell ref="JBN136:JBN137"/>
    <mergeCell ref="JBO136:JBO137"/>
    <mergeCell ref="JBP136:JBP137"/>
    <mergeCell ref="JBQ136:JBQ137"/>
    <mergeCell ref="JBF136:JBF137"/>
    <mergeCell ref="JBG136:JBG137"/>
    <mergeCell ref="JBH136:JBH137"/>
    <mergeCell ref="JBI136:JBI137"/>
    <mergeCell ref="JBJ136:JBJ137"/>
    <mergeCell ref="JBK136:JBK137"/>
    <mergeCell ref="JAZ136:JAZ137"/>
    <mergeCell ref="JBA136:JBA137"/>
    <mergeCell ref="JBB136:JBB137"/>
    <mergeCell ref="JBC136:JBC137"/>
    <mergeCell ref="JBD136:JBD137"/>
    <mergeCell ref="JBE136:JBE137"/>
    <mergeCell ref="JDN136:JDN137"/>
    <mergeCell ref="JDO136:JDO137"/>
    <mergeCell ref="JDP136:JDP137"/>
    <mergeCell ref="JDQ136:JDQ137"/>
    <mergeCell ref="JDR136:JDR137"/>
    <mergeCell ref="JDS136:JDS137"/>
    <mergeCell ref="JDH136:JDH137"/>
    <mergeCell ref="JDI136:JDI137"/>
    <mergeCell ref="JDJ136:JDJ137"/>
    <mergeCell ref="JDK136:JDK137"/>
    <mergeCell ref="JDL136:JDL137"/>
    <mergeCell ref="JDM136:JDM137"/>
    <mergeCell ref="JDB136:JDB137"/>
    <mergeCell ref="JDC136:JDC137"/>
    <mergeCell ref="JDD136:JDD137"/>
    <mergeCell ref="JDE136:JDE137"/>
    <mergeCell ref="JDF136:JDF137"/>
    <mergeCell ref="JDG136:JDG137"/>
    <mergeCell ref="JCV136:JCV137"/>
    <mergeCell ref="JCW136:JCW137"/>
    <mergeCell ref="JCX136:JCX137"/>
    <mergeCell ref="JCY136:JCY137"/>
    <mergeCell ref="JCZ136:JCZ137"/>
    <mergeCell ref="JDA136:JDA137"/>
    <mergeCell ref="JCP136:JCP137"/>
    <mergeCell ref="JCQ136:JCQ137"/>
    <mergeCell ref="JCR136:JCR137"/>
    <mergeCell ref="JCS136:JCS137"/>
    <mergeCell ref="JCT136:JCT137"/>
    <mergeCell ref="JCU136:JCU137"/>
    <mergeCell ref="JCJ136:JCJ137"/>
    <mergeCell ref="JCK136:JCK137"/>
    <mergeCell ref="JCL136:JCL137"/>
    <mergeCell ref="JCM136:JCM137"/>
    <mergeCell ref="JCN136:JCN137"/>
    <mergeCell ref="JCO136:JCO137"/>
    <mergeCell ref="JEX136:JEX137"/>
    <mergeCell ref="JEY136:JEY137"/>
    <mergeCell ref="JEZ136:JEZ137"/>
    <mergeCell ref="JFA136:JFA137"/>
    <mergeCell ref="JFB136:JFB137"/>
    <mergeCell ref="JFC136:JFC137"/>
    <mergeCell ref="JER136:JER137"/>
    <mergeCell ref="JES136:JES137"/>
    <mergeCell ref="JET136:JET137"/>
    <mergeCell ref="JEU136:JEU137"/>
    <mergeCell ref="JEV136:JEV137"/>
    <mergeCell ref="JEW136:JEW137"/>
    <mergeCell ref="JEL136:JEL137"/>
    <mergeCell ref="JEM136:JEM137"/>
    <mergeCell ref="JEN136:JEN137"/>
    <mergeCell ref="JEO136:JEO137"/>
    <mergeCell ref="JEP136:JEP137"/>
    <mergeCell ref="JEQ136:JEQ137"/>
    <mergeCell ref="JEF136:JEF137"/>
    <mergeCell ref="JEG136:JEG137"/>
    <mergeCell ref="JEH136:JEH137"/>
    <mergeCell ref="JEI136:JEI137"/>
    <mergeCell ref="JEJ136:JEJ137"/>
    <mergeCell ref="JEK136:JEK137"/>
    <mergeCell ref="JDZ136:JDZ137"/>
    <mergeCell ref="JEA136:JEA137"/>
    <mergeCell ref="JEB136:JEB137"/>
    <mergeCell ref="JEC136:JEC137"/>
    <mergeCell ref="JED136:JED137"/>
    <mergeCell ref="JEE136:JEE137"/>
    <mergeCell ref="JDT136:JDT137"/>
    <mergeCell ref="JDU136:JDU137"/>
    <mergeCell ref="JDV136:JDV137"/>
    <mergeCell ref="JDW136:JDW137"/>
    <mergeCell ref="JDX136:JDX137"/>
    <mergeCell ref="JDY136:JDY137"/>
    <mergeCell ref="JGH136:JGH137"/>
    <mergeCell ref="JGI136:JGI137"/>
    <mergeCell ref="JGJ136:JGJ137"/>
    <mergeCell ref="JGK136:JGK137"/>
    <mergeCell ref="JGL136:JGL137"/>
    <mergeCell ref="JGM136:JGM137"/>
    <mergeCell ref="JGB136:JGB137"/>
    <mergeCell ref="JGC136:JGC137"/>
    <mergeCell ref="JGD136:JGD137"/>
    <mergeCell ref="JGE136:JGE137"/>
    <mergeCell ref="JGF136:JGF137"/>
    <mergeCell ref="JGG136:JGG137"/>
    <mergeCell ref="JFV136:JFV137"/>
    <mergeCell ref="JFW136:JFW137"/>
    <mergeCell ref="JFX136:JFX137"/>
    <mergeCell ref="JFY136:JFY137"/>
    <mergeCell ref="JFZ136:JFZ137"/>
    <mergeCell ref="JGA136:JGA137"/>
    <mergeCell ref="JFP136:JFP137"/>
    <mergeCell ref="JFQ136:JFQ137"/>
    <mergeCell ref="JFR136:JFR137"/>
    <mergeCell ref="JFS136:JFS137"/>
    <mergeCell ref="JFT136:JFT137"/>
    <mergeCell ref="JFU136:JFU137"/>
    <mergeCell ref="JFJ136:JFJ137"/>
    <mergeCell ref="JFK136:JFK137"/>
    <mergeCell ref="JFL136:JFL137"/>
    <mergeCell ref="JFM136:JFM137"/>
    <mergeCell ref="JFN136:JFN137"/>
    <mergeCell ref="JFO136:JFO137"/>
    <mergeCell ref="JFD136:JFD137"/>
    <mergeCell ref="JFE136:JFE137"/>
    <mergeCell ref="JFF136:JFF137"/>
    <mergeCell ref="JFG136:JFG137"/>
    <mergeCell ref="JFH136:JFH137"/>
    <mergeCell ref="JFI136:JFI137"/>
    <mergeCell ref="JHR136:JHR137"/>
    <mergeCell ref="JHS136:JHS137"/>
    <mergeCell ref="JHT136:JHT137"/>
    <mergeCell ref="JHU136:JHU137"/>
    <mergeCell ref="JHV136:JHV137"/>
    <mergeCell ref="JHW136:JHW137"/>
    <mergeCell ref="JHL136:JHL137"/>
    <mergeCell ref="JHM136:JHM137"/>
    <mergeCell ref="JHN136:JHN137"/>
    <mergeCell ref="JHO136:JHO137"/>
    <mergeCell ref="JHP136:JHP137"/>
    <mergeCell ref="JHQ136:JHQ137"/>
    <mergeCell ref="JHF136:JHF137"/>
    <mergeCell ref="JHG136:JHG137"/>
    <mergeCell ref="JHH136:JHH137"/>
    <mergeCell ref="JHI136:JHI137"/>
    <mergeCell ref="JHJ136:JHJ137"/>
    <mergeCell ref="JHK136:JHK137"/>
    <mergeCell ref="JGZ136:JGZ137"/>
    <mergeCell ref="JHA136:JHA137"/>
    <mergeCell ref="JHB136:JHB137"/>
    <mergeCell ref="JHC136:JHC137"/>
    <mergeCell ref="JHD136:JHD137"/>
    <mergeCell ref="JHE136:JHE137"/>
    <mergeCell ref="JGT136:JGT137"/>
    <mergeCell ref="JGU136:JGU137"/>
    <mergeCell ref="JGV136:JGV137"/>
    <mergeCell ref="JGW136:JGW137"/>
    <mergeCell ref="JGX136:JGX137"/>
    <mergeCell ref="JGY136:JGY137"/>
    <mergeCell ref="JGN136:JGN137"/>
    <mergeCell ref="JGO136:JGO137"/>
    <mergeCell ref="JGP136:JGP137"/>
    <mergeCell ref="JGQ136:JGQ137"/>
    <mergeCell ref="JGR136:JGR137"/>
    <mergeCell ref="JGS136:JGS137"/>
    <mergeCell ref="JJB136:JJB137"/>
    <mergeCell ref="JJC136:JJC137"/>
    <mergeCell ref="JJD136:JJD137"/>
    <mergeCell ref="JJE136:JJE137"/>
    <mergeCell ref="JJF136:JJF137"/>
    <mergeCell ref="JJG136:JJG137"/>
    <mergeCell ref="JIV136:JIV137"/>
    <mergeCell ref="JIW136:JIW137"/>
    <mergeCell ref="JIX136:JIX137"/>
    <mergeCell ref="JIY136:JIY137"/>
    <mergeCell ref="JIZ136:JIZ137"/>
    <mergeCell ref="JJA136:JJA137"/>
    <mergeCell ref="JIP136:JIP137"/>
    <mergeCell ref="JIQ136:JIQ137"/>
    <mergeCell ref="JIR136:JIR137"/>
    <mergeCell ref="JIS136:JIS137"/>
    <mergeCell ref="JIT136:JIT137"/>
    <mergeCell ref="JIU136:JIU137"/>
    <mergeCell ref="JIJ136:JIJ137"/>
    <mergeCell ref="JIK136:JIK137"/>
    <mergeCell ref="JIL136:JIL137"/>
    <mergeCell ref="JIM136:JIM137"/>
    <mergeCell ref="JIN136:JIN137"/>
    <mergeCell ref="JIO136:JIO137"/>
    <mergeCell ref="JID136:JID137"/>
    <mergeCell ref="JIE136:JIE137"/>
    <mergeCell ref="JIF136:JIF137"/>
    <mergeCell ref="JIG136:JIG137"/>
    <mergeCell ref="JIH136:JIH137"/>
    <mergeCell ref="JII136:JII137"/>
    <mergeCell ref="JHX136:JHX137"/>
    <mergeCell ref="JHY136:JHY137"/>
    <mergeCell ref="JHZ136:JHZ137"/>
    <mergeCell ref="JIA136:JIA137"/>
    <mergeCell ref="JIB136:JIB137"/>
    <mergeCell ref="JIC136:JIC137"/>
    <mergeCell ref="JKL136:JKL137"/>
    <mergeCell ref="JKM136:JKM137"/>
    <mergeCell ref="JKN136:JKN137"/>
    <mergeCell ref="JKO136:JKO137"/>
    <mergeCell ref="JKP136:JKP137"/>
    <mergeCell ref="JKQ136:JKQ137"/>
    <mergeCell ref="JKF136:JKF137"/>
    <mergeCell ref="JKG136:JKG137"/>
    <mergeCell ref="JKH136:JKH137"/>
    <mergeCell ref="JKI136:JKI137"/>
    <mergeCell ref="JKJ136:JKJ137"/>
    <mergeCell ref="JKK136:JKK137"/>
    <mergeCell ref="JJZ136:JJZ137"/>
    <mergeCell ref="JKA136:JKA137"/>
    <mergeCell ref="JKB136:JKB137"/>
    <mergeCell ref="JKC136:JKC137"/>
    <mergeCell ref="JKD136:JKD137"/>
    <mergeCell ref="JKE136:JKE137"/>
    <mergeCell ref="JJT136:JJT137"/>
    <mergeCell ref="JJU136:JJU137"/>
    <mergeCell ref="JJV136:JJV137"/>
    <mergeCell ref="JJW136:JJW137"/>
    <mergeCell ref="JJX136:JJX137"/>
    <mergeCell ref="JJY136:JJY137"/>
    <mergeCell ref="JJN136:JJN137"/>
    <mergeCell ref="JJO136:JJO137"/>
    <mergeCell ref="JJP136:JJP137"/>
    <mergeCell ref="JJQ136:JJQ137"/>
    <mergeCell ref="JJR136:JJR137"/>
    <mergeCell ref="JJS136:JJS137"/>
    <mergeCell ref="JJH136:JJH137"/>
    <mergeCell ref="JJI136:JJI137"/>
    <mergeCell ref="JJJ136:JJJ137"/>
    <mergeCell ref="JJK136:JJK137"/>
    <mergeCell ref="JJL136:JJL137"/>
    <mergeCell ref="JJM136:JJM137"/>
    <mergeCell ref="JLV136:JLV137"/>
    <mergeCell ref="JLW136:JLW137"/>
    <mergeCell ref="JLX136:JLX137"/>
    <mergeCell ref="JLY136:JLY137"/>
    <mergeCell ref="JLZ136:JLZ137"/>
    <mergeCell ref="JMA136:JMA137"/>
    <mergeCell ref="JLP136:JLP137"/>
    <mergeCell ref="JLQ136:JLQ137"/>
    <mergeCell ref="JLR136:JLR137"/>
    <mergeCell ref="JLS136:JLS137"/>
    <mergeCell ref="JLT136:JLT137"/>
    <mergeCell ref="JLU136:JLU137"/>
    <mergeCell ref="JLJ136:JLJ137"/>
    <mergeCell ref="JLK136:JLK137"/>
    <mergeCell ref="JLL136:JLL137"/>
    <mergeCell ref="JLM136:JLM137"/>
    <mergeCell ref="JLN136:JLN137"/>
    <mergeCell ref="JLO136:JLO137"/>
    <mergeCell ref="JLD136:JLD137"/>
    <mergeCell ref="JLE136:JLE137"/>
    <mergeCell ref="JLF136:JLF137"/>
    <mergeCell ref="JLG136:JLG137"/>
    <mergeCell ref="JLH136:JLH137"/>
    <mergeCell ref="JLI136:JLI137"/>
    <mergeCell ref="JKX136:JKX137"/>
    <mergeCell ref="JKY136:JKY137"/>
    <mergeCell ref="JKZ136:JKZ137"/>
    <mergeCell ref="JLA136:JLA137"/>
    <mergeCell ref="JLB136:JLB137"/>
    <mergeCell ref="JLC136:JLC137"/>
    <mergeCell ref="JKR136:JKR137"/>
    <mergeCell ref="JKS136:JKS137"/>
    <mergeCell ref="JKT136:JKT137"/>
    <mergeCell ref="JKU136:JKU137"/>
    <mergeCell ref="JKV136:JKV137"/>
    <mergeCell ref="JKW136:JKW137"/>
    <mergeCell ref="JNF136:JNF137"/>
    <mergeCell ref="JNG136:JNG137"/>
    <mergeCell ref="JNH136:JNH137"/>
    <mergeCell ref="JNI136:JNI137"/>
    <mergeCell ref="JNJ136:JNJ137"/>
    <mergeCell ref="JNK136:JNK137"/>
    <mergeCell ref="JMZ136:JMZ137"/>
    <mergeCell ref="JNA136:JNA137"/>
    <mergeCell ref="JNB136:JNB137"/>
    <mergeCell ref="JNC136:JNC137"/>
    <mergeCell ref="JND136:JND137"/>
    <mergeCell ref="JNE136:JNE137"/>
    <mergeCell ref="JMT136:JMT137"/>
    <mergeCell ref="JMU136:JMU137"/>
    <mergeCell ref="JMV136:JMV137"/>
    <mergeCell ref="JMW136:JMW137"/>
    <mergeCell ref="JMX136:JMX137"/>
    <mergeCell ref="JMY136:JMY137"/>
    <mergeCell ref="JMN136:JMN137"/>
    <mergeCell ref="JMO136:JMO137"/>
    <mergeCell ref="JMP136:JMP137"/>
    <mergeCell ref="JMQ136:JMQ137"/>
    <mergeCell ref="JMR136:JMR137"/>
    <mergeCell ref="JMS136:JMS137"/>
    <mergeCell ref="JMH136:JMH137"/>
    <mergeCell ref="JMI136:JMI137"/>
    <mergeCell ref="JMJ136:JMJ137"/>
    <mergeCell ref="JMK136:JMK137"/>
    <mergeCell ref="JML136:JML137"/>
    <mergeCell ref="JMM136:JMM137"/>
    <mergeCell ref="JMB136:JMB137"/>
    <mergeCell ref="JMC136:JMC137"/>
    <mergeCell ref="JMD136:JMD137"/>
    <mergeCell ref="JME136:JME137"/>
    <mergeCell ref="JMF136:JMF137"/>
    <mergeCell ref="JMG136:JMG137"/>
    <mergeCell ref="JOP136:JOP137"/>
    <mergeCell ref="JOQ136:JOQ137"/>
    <mergeCell ref="JOR136:JOR137"/>
    <mergeCell ref="JOS136:JOS137"/>
    <mergeCell ref="JOT136:JOT137"/>
    <mergeCell ref="JOU136:JOU137"/>
    <mergeCell ref="JOJ136:JOJ137"/>
    <mergeCell ref="JOK136:JOK137"/>
    <mergeCell ref="JOL136:JOL137"/>
    <mergeCell ref="JOM136:JOM137"/>
    <mergeCell ref="JON136:JON137"/>
    <mergeCell ref="JOO136:JOO137"/>
    <mergeCell ref="JOD136:JOD137"/>
    <mergeCell ref="JOE136:JOE137"/>
    <mergeCell ref="JOF136:JOF137"/>
    <mergeCell ref="JOG136:JOG137"/>
    <mergeCell ref="JOH136:JOH137"/>
    <mergeCell ref="JOI136:JOI137"/>
    <mergeCell ref="JNX136:JNX137"/>
    <mergeCell ref="JNY136:JNY137"/>
    <mergeCell ref="JNZ136:JNZ137"/>
    <mergeCell ref="JOA136:JOA137"/>
    <mergeCell ref="JOB136:JOB137"/>
    <mergeCell ref="JOC136:JOC137"/>
    <mergeCell ref="JNR136:JNR137"/>
    <mergeCell ref="JNS136:JNS137"/>
    <mergeCell ref="JNT136:JNT137"/>
    <mergeCell ref="JNU136:JNU137"/>
    <mergeCell ref="JNV136:JNV137"/>
    <mergeCell ref="JNW136:JNW137"/>
    <mergeCell ref="JNL136:JNL137"/>
    <mergeCell ref="JNM136:JNM137"/>
    <mergeCell ref="JNN136:JNN137"/>
    <mergeCell ref="JNO136:JNO137"/>
    <mergeCell ref="JNP136:JNP137"/>
    <mergeCell ref="JNQ136:JNQ137"/>
    <mergeCell ref="JPZ136:JPZ137"/>
    <mergeCell ref="JQA136:JQA137"/>
    <mergeCell ref="JQB136:JQB137"/>
    <mergeCell ref="JQC136:JQC137"/>
    <mergeCell ref="JQD136:JQD137"/>
    <mergeCell ref="JQE136:JQE137"/>
    <mergeCell ref="JPT136:JPT137"/>
    <mergeCell ref="JPU136:JPU137"/>
    <mergeCell ref="JPV136:JPV137"/>
    <mergeCell ref="JPW136:JPW137"/>
    <mergeCell ref="JPX136:JPX137"/>
    <mergeCell ref="JPY136:JPY137"/>
    <mergeCell ref="JPN136:JPN137"/>
    <mergeCell ref="JPO136:JPO137"/>
    <mergeCell ref="JPP136:JPP137"/>
    <mergeCell ref="JPQ136:JPQ137"/>
    <mergeCell ref="JPR136:JPR137"/>
    <mergeCell ref="JPS136:JPS137"/>
    <mergeCell ref="JPH136:JPH137"/>
    <mergeCell ref="JPI136:JPI137"/>
    <mergeCell ref="JPJ136:JPJ137"/>
    <mergeCell ref="JPK136:JPK137"/>
    <mergeCell ref="JPL136:JPL137"/>
    <mergeCell ref="JPM136:JPM137"/>
    <mergeCell ref="JPB136:JPB137"/>
    <mergeCell ref="JPC136:JPC137"/>
    <mergeCell ref="JPD136:JPD137"/>
    <mergeCell ref="JPE136:JPE137"/>
    <mergeCell ref="JPF136:JPF137"/>
    <mergeCell ref="JPG136:JPG137"/>
    <mergeCell ref="JOV136:JOV137"/>
    <mergeCell ref="JOW136:JOW137"/>
    <mergeCell ref="JOX136:JOX137"/>
    <mergeCell ref="JOY136:JOY137"/>
    <mergeCell ref="JOZ136:JOZ137"/>
    <mergeCell ref="JPA136:JPA137"/>
    <mergeCell ref="JRJ136:JRJ137"/>
    <mergeCell ref="JRK136:JRK137"/>
    <mergeCell ref="JRL136:JRL137"/>
    <mergeCell ref="JRM136:JRM137"/>
    <mergeCell ref="JRN136:JRN137"/>
    <mergeCell ref="JRO136:JRO137"/>
    <mergeCell ref="JRD136:JRD137"/>
    <mergeCell ref="JRE136:JRE137"/>
    <mergeCell ref="JRF136:JRF137"/>
    <mergeCell ref="JRG136:JRG137"/>
    <mergeCell ref="JRH136:JRH137"/>
    <mergeCell ref="JRI136:JRI137"/>
    <mergeCell ref="JQX136:JQX137"/>
    <mergeCell ref="JQY136:JQY137"/>
    <mergeCell ref="JQZ136:JQZ137"/>
    <mergeCell ref="JRA136:JRA137"/>
    <mergeCell ref="JRB136:JRB137"/>
    <mergeCell ref="JRC136:JRC137"/>
    <mergeCell ref="JQR136:JQR137"/>
    <mergeCell ref="JQS136:JQS137"/>
    <mergeCell ref="JQT136:JQT137"/>
    <mergeCell ref="JQU136:JQU137"/>
    <mergeCell ref="JQV136:JQV137"/>
    <mergeCell ref="JQW136:JQW137"/>
    <mergeCell ref="JQL136:JQL137"/>
    <mergeCell ref="JQM136:JQM137"/>
    <mergeCell ref="JQN136:JQN137"/>
    <mergeCell ref="JQO136:JQO137"/>
    <mergeCell ref="JQP136:JQP137"/>
    <mergeCell ref="JQQ136:JQQ137"/>
    <mergeCell ref="JQF136:JQF137"/>
    <mergeCell ref="JQG136:JQG137"/>
    <mergeCell ref="JQH136:JQH137"/>
    <mergeCell ref="JQI136:JQI137"/>
    <mergeCell ref="JQJ136:JQJ137"/>
    <mergeCell ref="JQK136:JQK137"/>
    <mergeCell ref="JST136:JST137"/>
    <mergeCell ref="JSU136:JSU137"/>
    <mergeCell ref="JSV136:JSV137"/>
    <mergeCell ref="JSW136:JSW137"/>
    <mergeCell ref="JSX136:JSX137"/>
    <mergeCell ref="JSY136:JSY137"/>
    <mergeCell ref="JSN136:JSN137"/>
    <mergeCell ref="JSO136:JSO137"/>
    <mergeCell ref="JSP136:JSP137"/>
    <mergeCell ref="JSQ136:JSQ137"/>
    <mergeCell ref="JSR136:JSR137"/>
    <mergeCell ref="JSS136:JSS137"/>
    <mergeCell ref="JSH136:JSH137"/>
    <mergeCell ref="JSI136:JSI137"/>
    <mergeCell ref="JSJ136:JSJ137"/>
    <mergeCell ref="JSK136:JSK137"/>
    <mergeCell ref="JSL136:JSL137"/>
    <mergeCell ref="JSM136:JSM137"/>
    <mergeCell ref="JSB136:JSB137"/>
    <mergeCell ref="JSC136:JSC137"/>
    <mergeCell ref="JSD136:JSD137"/>
    <mergeCell ref="JSE136:JSE137"/>
    <mergeCell ref="JSF136:JSF137"/>
    <mergeCell ref="JSG136:JSG137"/>
    <mergeCell ref="JRV136:JRV137"/>
    <mergeCell ref="JRW136:JRW137"/>
    <mergeCell ref="JRX136:JRX137"/>
    <mergeCell ref="JRY136:JRY137"/>
    <mergeCell ref="JRZ136:JRZ137"/>
    <mergeCell ref="JSA136:JSA137"/>
    <mergeCell ref="JRP136:JRP137"/>
    <mergeCell ref="JRQ136:JRQ137"/>
    <mergeCell ref="JRR136:JRR137"/>
    <mergeCell ref="JRS136:JRS137"/>
    <mergeCell ref="JRT136:JRT137"/>
    <mergeCell ref="JRU136:JRU137"/>
    <mergeCell ref="JUD136:JUD137"/>
    <mergeCell ref="JUE136:JUE137"/>
    <mergeCell ref="JUF136:JUF137"/>
    <mergeCell ref="JUG136:JUG137"/>
    <mergeCell ref="JUH136:JUH137"/>
    <mergeCell ref="JUI136:JUI137"/>
    <mergeCell ref="JTX136:JTX137"/>
    <mergeCell ref="JTY136:JTY137"/>
    <mergeCell ref="JTZ136:JTZ137"/>
    <mergeCell ref="JUA136:JUA137"/>
    <mergeCell ref="JUB136:JUB137"/>
    <mergeCell ref="JUC136:JUC137"/>
    <mergeCell ref="JTR136:JTR137"/>
    <mergeCell ref="JTS136:JTS137"/>
    <mergeCell ref="JTT136:JTT137"/>
    <mergeCell ref="JTU136:JTU137"/>
    <mergeCell ref="JTV136:JTV137"/>
    <mergeCell ref="JTW136:JTW137"/>
    <mergeCell ref="JTL136:JTL137"/>
    <mergeCell ref="JTM136:JTM137"/>
    <mergeCell ref="JTN136:JTN137"/>
    <mergeCell ref="JTO136:JTO137"/>
    <mergeCell ref="JTP136:JTP137"/>
    <mergeCell ref="JTQ136:JTQ137"/>
    <mergeCell ref="JTF136:JTF137"/>
    <mergeCell ref="JTG136:JTG137"/>
    <mergeCell ref="JTH136:JTH137"/>
    <mergeCell ref="JTI136:JTI137"/>
    <mergeCell ref="JTJ136:JTJ137"/>
    <mergeCell ref="JTK136:JTK137"/>
    <mergeCell ref="JSZ136:JSZ137"/>
    <mergeCell ref="JTA136:JTA137"/>
    <mergeCell ref="JTB136:JTB137"/>
    <mergeCell ref="JTC136:JTC137"/>
    <mergeCell ref="JTD136:JTD137"/>
    <mergeCell ref="JTE136:JTE137"/>
    <mergeCell ref="JVN136:JVN137"/>
    <mergeCell ref="JVO136:JVO137"/>
    <mergeCell ref="JVP136:JVP137"/>
    <mergeCell ref="JVQ136:JVQ137"/>
    <mergeCell ref="JVR136:JVR137"/>
    <mergeCell ref="JVS136:JVS137"/>
    <mergeCell ref="JVH136:JVH137"/>
    <mergeCell ref="JVI136:JVI137"/>
    <mergeCell ref="JVJ136:JVJ137"/>
    <mergeCell ref="JVK136:JVK137"/>
    <mergeCell ref="JVL136:JVL137"/>
    <mergeCell ref="JVM136:JVM137"/>
    <mergeCell ref="JVB136:JVB137"/>
    <mergeCell ref="JVC136:JVC137"/>
    <mergeCell ref="JVD136:JVD137"/>
    <mergeCell ref="JVE136:JVE137"/>
    <mergeCell ref="JVF136:JVF137"/>
    <mergeCell ref="JVG136:JVG137"/>
    <mergeCell ref="JUV136:JUV137"/>
    <mergeCell ref="JUW136:JUW137"/>
    <mergeCell ref="JUX136:JUX137"/>
    <mergeCell ref="JUY136:JUY137"/>
    <mergeCell ref="JUZ136:JUZ137"/>
    <mergeCell ref="JVA136:JVA137"/>
    <mergeCell ref="JUP136:JUP137"/>
    <mergeCell ref="JUQ136:JUQ137"/>
    <mergeCell ref="JUR136:JUR137"/>
    <mergeCell ref="JUS136:JUS137"/>
    <mergeCell ref="JUT136:JUT137"/>
    <mergeCell ref="JUU136:JUU137"/>
    <mergeCell ref="JUJ136:JUJ137"/>
    <mergeCell ref="JUK136:JUK137"/>
    <mergeCell ref="JUL136:JUL137"/>
    <mergeCell ref="JUM136:JUM137"/>
    <mergeCell ref="JUN136:JUN137"/>
    <mergeCell ref="JUO136:JUO137"/>
    <mergeCell ref="JWX136:JWX137"/>
    <mergeCell ref="JWY136:JWY137"/>
    <mergeCell ref="JWZ136:JWZ137"/>
    <mergeCell ref="JXA136:JXA137"/>
    <mergeCell ref="JXB136:JXB137"/>
    <mergeCell ref="JXC136:JXC137"/>
    <mergeCell ref="JWR136:JWR137"/>
    <mergeCell ref="JWS136:JWS137"/>
    <mergeCell ref="JWT136:JWT137"/>
    <mergeCell ref="JWU136:JWU137"/>
    <mergeCell ref="JWV136:JWV137"/>
    <mergeCell ref="JWW136:JWW137"/>
    <mergeCell ref="JWL136:JWL137"/>
    <mergeCell ref="JWM136:JWM137"/>
    <mergeCell ref="JWN136:JWN137"/>
    <mergeCell ref="JWO136:JWO137"/>
    <mergeCell ref="JWP136:JWP137"/>
    <mergeCell ref="JWQ136:JWQ137"/>
    <mergeCell ref="JWF136:JWF137"/>
    <mergeCell ref="JWG136:JWG137"/>
    <mergeCell ref="JWH136:JWH137"/>
    <mergeCell ref="JWI136:JWI137"/>
    <mergeCell ref="JWJ136:JWJ137"/>
    <mergeCell ref="JWK136:JWK137"/>
    <mergeCell ref="JVZ136:JVZ137"/>
    <mergeCell ref="JWA136:JWA137"/>
    <mergeCell ref="JWB136:JWB137"/>
    <mergeCell ref="JWC136:JWC137"/>
    <mergeCell ref="JWD136:JWD137"/>
    <mergeCell ref="JWE136:JWE137"/>
    <mergeCell ref="JVT136:JVT137"/>
    <mergeCell ref="JVU136:JVU137"/>
    <mergeCell ref="JVV136:JVV137"/>
    <mergeCell ref="JVW136:JVW137"/>
    <mergeCell ref="JVX136:JVX137"/>
    <mergeCell ref="JVY136:JVY137"/>
    <mergeCell ref="JYH136:JYH137"/>
    <mergeCell ref="JYI136:JYI137"/>
    <mergeCell ref="JYJ136:JYJ137"/>
    <mergeCell ref="JYK136:JYK137"/>
    <mergeCell ref="JYL136:JYL137"/>
    <mergeCell ref="JYM136:JYM137"/>
    <mergeCell ref="JYB136:JYB137"/>
    <mergeCell ref="JYC136:JYC137"/>
    <mergeCell ref="JYD136:JYD137"/>
    <mergeCell ref="JYE136:JYE137"/>
    <mergeCell ref="JYF136:JYF137"/>
    <mergeCell ref="JYG136:JYG137"/>
    <mergeCell ref="JXV136:JXV137"/>
    <mergeCell ref="JXW136:JXW137"/>
    <mergeCell ref="JXX136:JXX137"/>
    <mergeCell ref="JXY136:JXY137"/>
    <mergeCell ref="JXZ136:JXZ137"/>
    <mergeCell ref="JYA136:JYA137"/>
    <mergeCell ref="JXP136:JXP137"/>
    <mergeCell ref="JXQ136:JXQ137"/>
    <mergeCell ref="JXR136:JXR137"/>
    <mergeCell ref="JXS136:JXS137"/>
    <mergeCell ref="JXT136:JXT137"/>
    <mergeCell ref="JXU136:JXU137"/>
    <mergeCell ref="JXJ136:JXJ137"/>
    <mergeCell ref="JXK136:JXK137"/>
    <mergeCell ref="JXL136:JXL137"/>
    <mergeCell ref="JXM136:JXM137"/>
    <mergeCell ref="JXN136:JXN137"/>
    <mergeCell ref="JXO136:JXO137"/>
    <mergeCell ref="JXD136:JXD137"/>
    <mergeCell ref="JXE136:JXE137"/>
    <mergeCell ref="JXF136:JXF137"/>
    <mergeCell ref="JXG136:JXG137"/>
    <mergeCell ref="JXH136:JXH137"/>
    <mergeCell ref="JXI136:JXI137"/>
    <mergeCell ref="JZR136:JZR137"/>
    <mergeCell ref="JZS136:JZS137"/>
    <mergeCell ref="JZT136:JZT137"/>
    <mergeCell ref="JZU136:JZU137"/>
    <mergeCell ref="JZV136:JZV137"/>
    <mergeCell ref="JZW136:JZW137"/>
    <mergeCell ref="JZL136:JZL137"/>
    <mergeCell ref="JZM136:JZM137"/>
    <mergeCell ref="JZN136:JZN137"/>
    <mergeCell ref="JZO136:JZO137"/>
    <mergeCell ref="JZP136:JZP137"/>
    <mergeCell ref="JZQ136:JZQ137"/>
    <mergeCell ref="JZF136:JZF137"/>
    <mergeCell ref="JZG136:JZG137"/>
    <mergeCell ref="JZH136:JZH137"/>
    <mergeCell ref="JZI136:JZI137"/>
    <mergeCell ref="JZJ136:JZJ137"/>
    <mergeCell ref="JZK136:JZK137"/>
    <mergeCell ref="JYZ136:JYZ137"/>
    <mergeCell ref="JZA136:JZA137"/>
    <mergeCell ref="JZB136:JZB137"/>
    <mergeCell ref="JZC136:JZC137"/>
    <mergeCell ref="JZD136:JZD137"/>
    <mergeCell ref="JZE136:JZE137"/>
    <mergeCell ref="JYT136:JYT137"/>
    <mergeCell ref="JYU136:JYU137"/>
    <mergeCell ref="JYV136:JYV137"/>
    <mergeCell ref="JYW136:JYW137"/>
    <mergeCell ref="JYX136:JYX137"/>
    <mergeCell ref="JYY136:JYY137"/>
    <mergeCell ref="JYN136:JYN137"/>
    <mergeCell ref="JYO136:JYO137"/>
    <mergeCell ref="JYP136:JYP137"/>
    <mergeCell ref="JYQ136:JYQ137"/>
    <mergeCell ref="JYR136:JYR137"/>
    <mergeCell ref="JYS136:JYS137"/>
    <mergeCell ref="KBB136:KBB137"/>
    <mergeCell ref="KBC136:KBC137"/>
    <mergeCell ref="KBD136:KBD137"/>
    <mergeCell ref="KBE136:KBE137"/>
    <mergeCell ref="KBF136:KBF137"/>
    <mergeCell ref="KBG136:KBG137"/>
    <mergeCell ref="KAV136:KAV137"/>
    <mergeCell ref="KAW136:KAW137"/>
    <mergeCell ref="KAX136:KAX137"/>
    <mergeCell ref="KAY136:KAY137"/>
    <mergeCell ref="KAZ136:KAZ137"/>
    <mergeCell ref="KBA136:KBA137"/>
    <mergeCell ref="KAP136:KAP137"/>
    <mergeCell ref="KAQ136:KAQ137"/>
    <mergeCell ref="KAR136:KAR137"/>
    <mergeCell ref="KAS136:KAS137"/>
    <mergeCell ref="KAT136:KAT137"/>
    <mergeCell ref="KAU136:KAU137"/>
    <mergeCell ref="KAJ136:KAJ137"/>
    <mergeCell ref="KAK136:KAK137"/>
    <mergeCell ref="KAL136:KAL137"/>
    <mergeCell ref="KAM136:KAM137"/>
    <mergeCell ref="KAN136:KAN137"/>
    <mergeCell ref="KAO136:KAO137"/>
    <mergeCell ref="KAD136:KAD137"/>
    <mergeCell ref="KAE136:KAE137"/>
    <mergeCell ref="KAF136:KAF137"/>
    <mergeCell ref="KAG136:KAG137"/>
    <mergeCell ref="KAH136:KAH137"/>
    <mergeCell ref="KAI136:KAI137"/>
    <mergeCell ref="JZX136:JZX137"/>
    <mergeCell ref="JZY136:JZY137"/>
    <mergeCell ref="JZZ136:JZZ137"/>
    <mergeCell ref="KAA136:KAA137"/>
    <mergeCell ref="KAB136:KAB137"/>
    <mergeCell ref="KAC136:KAC137"/>
    <mergeCell ref="KCL136:KCL137"/>
    <mergeCell ref="KCM136:KCM137"/>
    <mergeCell ref="KCN136:KCN137"/>
    <mergeCell ref="KCO136:KCO137"/>
    <mergeCell ref="KCP136:KCP137"/>
    <mergeCell ref="KCQ136:KCQ137"/>
    <mergeCell ref="KCF136:KCF137"/>
    <mergeCell ref="KCG136:KCG137"/>
    <mergeCell ref="KCH136:KCH137"/>
    <mergeCell ref="KCI136:KCI137"/>
    <mergeCell ref="KCJ136:KCJ137"/>
    <mergeCell ref="KCK136:KCK137"/>
    <mergeCell ref="KBZ136:KBZ137"/>
    <mergeCell ref="KCA136:KCA137"/>
    <mergeCell ref="KCB136:KCB137"/>
    <mergeCell ref="KCC136:KCC137"/>
    <mergeCell ref="KCD136:KCD137"/>
    <mergeCell ref="KCE136:KCE137"/>
    <mergeCell ref="KBT136:KBT137"/>
    <mergeCell ref="KBU136:KBU137"/>
    <mergeCell ref="KBV136:KBV137"/>
    <mergeCell ref="KBW136:KBW137"/>
    <mergeCell ref="KBX136:KBX137"/>
    <mergeCell ref="KBY136:KBY137"/>
    <mergeCell ref="KBN136:KBN137"/>
    <mergeCell ref="KBO136:KBO137"/>
    <mergeCell ref="KBP136:KBP137"/>
    <mergeCell ref="KBQ136:KBQ137"/>
    <mergeCell ref="KBR136:KBR137"/>
    <mergeCell ref="KBS136:KBS137"/>
    <mergeCell ref="KBH136:KBH137"/>
    <mergeCell ref="KBI136:KBI137"/>
    <mergeCell ref="KBJ136:KBJ137"/>
    <mergeCell ref="KBK136:KBK137"/>
    <mergeCell ref="KBL136:KBL137"/>
    <mergeCell ref="KBM136:KBM137"/>
    <mergeCell ref="KDV136:KDV137"/>
    <mergeCell ref="KDW136:KDW137"/>
    <mergeCell ref="KDX136:KDX137"/>
    <mergeCell ref="KDY136:KDY137"/>
    <mergeCell ref="KDZ136:KDZ137"/>
    <mergeCell ref="KEA136:KEA137"/>
    <mergeCell ref="KDP136:KDP137"/>
    <mergeCell ref="KDQ136:KDQ137"/>
    <mergeCell ref="KDR136:KDR137"/>
    <mergeCell ref="KDS136:KDS137"/>
    <mergeCell ref="KDT136:KDT137"/>
    <mergeCell ref="KDU136:KDU137"/>
    <mergeCell ref="KDJ136:KDJ137"/>
    <mergeCell ref="KDK136:KDK137"/>
    <mergeCell ref="KDL136:KDL137"/>
    <mergeCell ref="KDM136:KDM137"/>
    <mergeCell ref="KDN136:KDN137"/>
    <mergeCell ref="KDO136:KDO137"/>
    <mergeCell ref="KDD136:KDD137"/>
    <mergeCell ref="KDE136:KDE137"/>
    <mergeCell ref="KDF136:KDF137"/>
    <mergeCell ref="KDG136:KDG137"/>
    <mergeCell ref="KDH136:KDH137"/>
    <mergeCell ref="KDI136:KDI137"/>
    <mergeCell ref="KCX136:KCX137"/>
    <mergeCell ref="KCY136:KCY137"/>
    <mergeCell ref="KCZ136:KCZ137"/>
    <mergeCell ref="KDA136:KDA137"/>
    <mergeCell ref="KDB136:KDB137"/>
    <mergeCell ref="KDC136:KDC137"/>
    <mergeCell ref="KCR136:KCR137"/>
    <mergeCell ref="KCS136:KCS137"/>
    <mergeCell ref="KCT136:KCT137"/>
    <mergeCell ref="KCU136:KCU137"/>
    <mergeCell ref="KCV136:KCV137"/>
    <mergeCell ref="KCW136:KCW137"/>
    <mergeCell ref="KFF136:KFF137"/>
    <mergeCell ref="KFG136:KFG137"/>
    <mergeCell ref="KFH136:KFH137"/>
    <mergeCell ref="KFI136:KFI137"/>
    <mergeCell ref="KFJ136:KFJ137"/>
    <mergeCell ref="KFK136:KFK137"/>
    <mergeCell ref="KEZ136:KEZ137"/>
    <mergeCell ref="KFA136:KFA137"/>
    <mergeCell ref="KFB136:KFB137"/>
    <mergeCell ref="KFC136:KFC137"/>
    <mergeCell ref="KFD136:KFD137"/>
    <mergeCell ref="KFE136:KFE137"/>
    <mergeCell ref="KET136:KET137"/>
    <mergeCell ref="KEU136:KEU137"/>
    <mergeCell ref="KEV136:KEV137"/>
    <mergeCell ref="KEW136:KEW137"/>
    <mergeCell ref="KEX136:KEX137"/>
    <mergeCell ref="KEY136:KEY137"/>
    <mergeCell ref="KEN136:KEN137"/>
    <mergeCell ref="KEO136:KEO137"/>
    <mergeCell ref="KEP136:KEP137"/>
    <mergeCell ref="KEQ136:KEQ137"/>
    <mergeCell ref="KER136:KER137"/>
    <mergeCell ref="KES136:KES137"/>
    <mergeCell ref="KEH136:KEH137"/>
    <mergeCell ref="KEI136:KEI137"/>
    <mergeCell ref="KEJ136:KEJ137"/>
    <mergeCell ref="KEK136:KEK137"/>
    <mergeCell ref="KEL136:KEL137"/>
    <mergeCell ref="KEM136:KEM137"/>
    <mergeCell ref="KEB136:KEB137"/>
    <mergeCell ref="KEC136:KEC137"/>
    <mergeCell ref="KED136:KED137"/>
    <mergeCell ref="KEE136:KEE137"/>
    <mergeCell ref="KEF136:KEF137"/>
    <mergeCell ref="KEG136:KEG137"/>
    <mergeCell ref="KGP136:KGP137"/>
    <mergeCell ref="KGQ136:KGQ137"/>
    <mergeCell ref="KGR136:KGR137"/>
    <mergeCell ref="KGS136:KGS137"/>
    <mergeCell ref="KGT136:KGT137"/>
    <mergeCell ref="KGU136:KGU137"/>
    <mergeCell ref="KGJ136:KGJ137"/>
    <mergeCell ref="KGK136:KGK137"/>
    <mergeCell ref="KGL136:KGL137"/>
    <mergeCell ref="KGM136:KGM137"/>
    <mergeCell ref="KGN136:KGN137"/>
    <mergeCell ref="KGO136:KGO137"/>
    <mergeCell ref="KGD136:KGD137"/>
    <mergeCell ref="KGE136:KGE137"/>
    <mergeCell ref="KGF136:KGF137"/>
    <mergeCell ref="KGG136:KGG137"/>
    <mergeCell ref="KGH136:KGH137"/>
    <mergeCell ref="KGI136:KGI137"/>
    <mergeCell ref="KFX136:KFX137"/>
    <mergeCell ref="KFY136:KFY137"/>
    <mergeCell ref="KFZ136:KFZ137"/>
    <mergeCell ref="KGA136:KGA137"/>
    <mergeCell ref="KGB136:KGB137"/>
    <mergeCell ref="KGC136:KGC137"/>
    <mergeCell ref="KFR136:KFR137"/>
    <mergeCell ref="KFS136:KFS137"/>
    <mergeCell ref="KFT136:KFT137"/>
    <mergeCell ref="KFU136:KFU137"/>
    <mergeCell ref="KFV136:KFV137"/>
    <mergeCell ref="KFW136:KFW137"/>
    <mergeCell ref="KFL136:KFL137"/>
    <mergeCell ref="KFM136:KFM137"/>
    <mergeCell ref="KFN136:KFN137"/>
    <mergeCell ref="KFO136:KFO137"/>
    <mergeCell ref="KFP136:KFP137"/>
    <mergeCell ref="KFQ136:KFQ137"/>
    <mergeCell ref="KHZ136:KHZ137"/>
    <mergeCell ref="KIA136:KIA137"/>
    <mergeCell ref="KIB136:KIB137"/>
    <mergeCell ref="KIC136:KIC137"/>
    <mergeCell ref="KID136:KID137"/>
    <mergeCell ref="KIE136:KIE137"/>
    <mergeCell ref="KHT136:KHT137"/>
    <mergeCell ref="KHU136:KHU137"/>
    <mergeCell ref="KHV136:KHV137"/>
    <mergeCell ref="KHW136:KHW137"/>
    <mergeCell ref="KHX136:KHX137"/>
    <mergeCell ref="KHY136:KHY137"/>
    <mergeCell ref="KHN136:KHN137"/>
    <mergeCell ref="KHO136:KHO137"/>
    <mergeCell ref="KHP136:KHP137"/>
    <mergeCell ref="KHQ136:KHQ137"/>
    <mergeCell ref="KHR136:KHR137"/>
    <mergeCell ref="KHS136:KHS137"/>
    <mergeCell ref="KHH136:KHH137"/>
    <mergeCell ref="KHI136:KHI137"/>
    <mergeCell ref="KHJ136:KHJ137"/>
    <mergeCell ref="KHK136:KHK137"/>
    <mergeCell ref="KHL136:KHL137"/>
    <mergeCell ref="KHM136:KHM137"/>
    <mergeCell ref="KHB136:KHB137"/>
    <mergeCell ref="KHC136:KHC137"/>
    <mergeCell ref="KHD136:KHD137"/>
    <mergeCell ref="KHE136:KHE137"/>
    <mergeCell ref="KHF136:KHF137"/>
    <mergeCell ref="KHG136:KHG137"/>
    <mergeCell ref="KGV136:KGV137"/>
    <mergeCell ref="KGW136:KGW137"/>
    <mergeCell ref="KGX136:KGX137"/>
    <mergeCell ref="KGY136:KGY137"/>
    <mergeCell ref="KGZ136:KGZ137"/>
    <mergeCell ref="KHA136:KHA137"/>
    <mergeCell ref="KJJ136:KJJ137"/>
    <mergeCell ref="KJK136:KJK137"/>
    <mergeCell ref="KJL136:KJL137"/>
    <mergeCell ref="KJM136:KJM137"/>
    <mergeCell ref="KJN136:KJN137"/>
    <mergeCell ref="KJO136:KJO137"/>
    <mergeCell ref="KJD136:KJD137"/>
    <mergeCell ref="KJE136:KJE137"/>
    <mergeCell ref="KJF136:KJF137"/>
    <mergeCell ref="KJG136:KJG137"/>
    <mergeCell ref="KJH136:KJH137"/>
    <mergeCell ref="KJI136:KJI137"/>
    <mergeCell ref="KIX136:KIX137"/>
    <mergeCell ref="KIY136:KIY137"/>
    <mergeCell ref="KIZ136:KIZ137"/>
    <mergeCell ref="KJA136:KJA137"/>
    <mergeCell ref="KJB136:KJB137"/>
    <mergeCell ref="KJC136:KJC137"/>
    <mergeCell ref="KIR136:KIR137"/>
    <mergeCell ref="KIS136:KIS137"/>
    <mergeCell ref="KIT136:KIT137"/>
    <mergeCell ref="KIU136:KIU137"/>
    <mergeCell ref="KIV136:KIV137"/>
    <mergeCell ref="KIW136:KIW137"/>
    <mergeCell ref="KIL136:KIL137"/>
    <mergeCell ref="KIM136:KIM137"/>
    <mergeCell ref="KIN136:KIN137"/>
    <mergeCell ref="KIO136:KIO137"/>
    <mergeCell ref="KIP136:KIP137"/>
    <mergeCell ref="KIQ136:KIQ137"/>
    <mergeCell ref="KIF136:KIF137"/>
    <mergeCell ref="KIG136:KIG137"/>
    <mergeCell ref="KIH136:KIH137"/>
    <mergeCell ref="KII136:KII137"/>
    <mergeCell ref="KIJ136:KIJ137"/>
    <mergeCell ref="KIK136:KIK137"/>
    <mergeCell ref="KKT136:KKT137"/>
    <mergeCell ref="KKU136:KKU137"/>
    <mergeCell ref="KKV136:KKV137"/>
    <mergeCell ref="KKW136:KKW137"/>
    <mergeCell ref="KKX136:KKX137"/>
    <mergeCell ref="KKY136:KKY137"/>
    <mergeCell ref="KKN136:KKN137"/>
    <mergeCell ref="KKO136:KKO137"/>
    <mergeCell ref="KKP136:KKP137"/>
    <mergeCell ref="KKQ136:KKQ137"/>
    <mergeCell ref="KKR136:KKR137"/>
    <mergeCell ref="KKS136:KKS137"/>
    <mergeCell ref="KKH136:KKH137"/>
    <mergeCell ref="KKI136:KKI137"/>
    <mergeCell ref="KKJ136:KKJ137"/>
    <mergeCell ref="KKK136:KKK137"/>
    <mergeCell ref="KKL136:KKL137"/>
    <mergeCell ref="KKM136:KKM137"/>
    <mergeCell ref="KKB136:KKB137"/>
    <mergeCell ref="KKC136:KKC137"/>
    <mergeCell ref="KKD136:KKD137"/>
    <mergeCell ref="KKE136:KKE137"/>
    <mergeCell ref="KKF136:KKF137"/>
    <mergeCell ref="KKG136:KKG137"/>
    <mergeCell ref="KJV136:KJV137"/>
    <mergeCell ref="KJW136:KJW137"/>
    <mergeCell ref="KJX136:KJX137"/>
    <mergeCell ref="KJY136:KJY137"/>
    <mergeCell ref="KJZ136:KJZ137"/>
    <mergeCell ref="KKA136:KKA137"/>
    <mergeCell ref="KJP136:KJP137"/>
    <mergeCell ref="KJQ136:KJQ137"/>
    <mergeCell ref="KJR136:KJR137"/>
    <mergeCell ref="KJS136:KJS137"/>
    <mergeCell ref="KJT136:KJT137"/>
    <mergeCell ref="KJU136:KJU137"/>
    <mergeCell ref="KMD136:KMD137"/>
    <mergeCell ref="KME136:KME137"/>
    <mergeCell ref="KMF136:KMF137"/>
    <mergeCell ref="KMG136:KMG137"/>
    <mergeCell ref="KMH136:KMH137"/>
    <mergeCell ref="KMI136:KMI137"/>
    <mergeCell ref="KLX136:KLX137"/>
    <mergeCell ref="KLY136:KLY137"/>
    <mergeCell ref="KLZ136:KLZ137"/>
    <mergeCell ref="KMA136:KMA137"/>
    <mergeCell ref="KMB136:KMB137"/>
    <mergeCell ref="KMC136:KMC137"/>
    <mergeCell ref="KLR136:KLR137"/>
    <mergeCell ref="KLS136:KLS137"/>
    <mergeCell ref="KLT136:KLT137"/>
    <mergeCell ref="KLU136:KLU137"/>
    <mergeCell ref="KLV136:KLV137"/>
    <mergeCell ref="KLW136:KLW137"/>
    <mergeCell ref="KLL136:KLL137"/>
    <mergeCell ref="KLM136:KLM137"/>
    <mergeCell ref="KLN136:KLN137"/>
    <mergeCell ref="KLO136:KLO137"/>
    <mergeCell ref="KLP136:KLP137"/>
    <mergeCell ref="KLQ136:KLQ137"/>
    <mergeCell ref="KLF136:KLF137"/>
    <mergeCell ref="KLG136:KLG137"/>
    <mergeCell ref="KLH136:KLH137"/>
    <mergeCell ref="KLI136:KLI137"/>
    <mergeCell ref="KLJ136:KLJ137"/>
    <mergeCell ref="KLK136:KLK137"/>
    <mergeCell ref="KKZ136:KKZ137"/>
    <mergeCell ref="KLA136:KLA137"/>
    <mergeCell ref="KLB136:KLB137"/>
    <mergeCell ref="KLC136:KLC137"/>
    <mergeCell ref="KLD136:KLD137"/>
    <mergeCell ref="KLE136:KLE137"/>
    <mergeCell ref="KNN136:KNN137"/>
    <mergeCell ref="KNO136:KNO137"/>
    <mergeCell ref="KNP136:KNP137"/>
    <mergeCell ref="KNQ136:KNQ137"/>
    <mergeCell ref="KNR136:KNR137"/>
    <mergeCell ref="KNS136:KNS137"/>
    <mergeCell ref="KNH136:KNH137"/>
    <mergeCell ref="KNI136:KNI137"/>
    <mergeCell ref="KNJ136:KNJ137"/>
    <mergeCell ref="KNK136:KNK137"/>
    <mergeCell ref="KNL136:KNL137"/>
    <mergeCell ref="KNM136:KNM137"/>
    <mergeCell ref="KNB136:KNB137"/>
    <mergeCell ref="KNC136:KNC137"/>
    <mergeCell ref="KND136:KND137"/>
    <mergeCell ref="KNE136:KNE137"/>
    <mergeCell ref="KNF136:KNF137"/>
    <mergeCell ref="KNG136:KNG137"/>
    <mergeCell ref="KMV136:KMV137"/>
    <mergeCell ref="KMW136:KMW137"/>
    <mergeCell ref="KMX136:KMX137"/>
    <mergeCell ref="KMY136:KMY137"/>
    <mergeCell ref="KMZ136:KMZ137"/>
    <mergeCell ref="KNA136:KNA137"/>
    <mergeCell ref="KMP136:KMP137"/>
    <mergeCell ref="KMQ136:KMQ137"/>
    <mergeCell ref="KMR136:KMR137"/>
    <mergeCell ref="KMS136:KMS137"/>
    <mergeCell ref="KMT136:KMT137"/>
    <mergeCell ref="KMU136:KMU137"/>
    <mergeCell ref="KMJ136:KMJ137"/>
    <mergeCell ref="KMK136:KMK137"/>
    <mergeCell ref="KML136:KML137"/>
    <mergeCell ref="KMM136:KMM137"/>
    <mergeCell ref="KMN136:KMN137"/>
    <mergeCell ref="KMO136:KMO137"/>
    <mergeCell ref="KOX136:KOX137"/>
    <mergeCell ref="KOY136:KOY137"/>
    <mergeCell ref="KOZ136:KOZ137"/>
    <mergeCell ref="KPA136:KPA137"/>
    <mergeCell ref="KPB136:KPB137"/>
    <mergeCell ref="KPC136:KPC137"/>
    <mergeCell ref="KOR136:KOR137"/>
    <mergeCell ref="KOS136:KOS137"/>
    <mergeCell ref="KOT136:KOT137"/>
    <mergeCell ref="KOU136:KOU137"/>
    <mergeCell ref="KOV136:KOV137"/>
    <mergeCell ref="KOW136:KOW137"/>
    <mergeCell ref="KOL136:KOL137"/>
    <mergeCell ref="KOM136:KOM137"/>
    <mergeCell ref="KON136:KON137"/>
    <mergeCell ref="KOO136:KOO137"/>
    <mergeCell ref="KOP136:KOP137"/>
    <mergeCell ref="KOQ136:KOQ137"/>
    <mergeCell ref="KOF136:KOF137"/>
    <mergeCell ref="KOG136:KOG137"/>
    <mergeCell ref="KOH136:KOH137"/>
    <mergeCell ref="KOI136:KOI137"/>
    <mergeCell ref="KOJ136:KOJ137"/>
    <mergeCell ref="KOK136:KOK137"/>
    <mergeCell ref="KNZ136:KNZ137"/>
    <mergeCell ref="KOA136:KOA137"/>
    <mergeCell ref="KOB136:KOB137"/>
    <mergeCell ref="KOC136:KOC137"/>
    <mergeCell ref="KOD136:KOD137"/>
    <mergeCell ref="KOE136:KOE137"/>
    <mergeCell ref="KNT136:KNT137"/>
    <mergeCell ref="KNU136:KNU137"/>
    <mergeCell ref="KNV136:KNV137"/>
    <mergeCell ref="KNW136:KNW137"/>
    <mergeCell ref="KNX136:KNX137"/>
    <mergeCell ref="KNY136:KNY137"/>
    <mergeCell ref="KQH136:KQH137"/>
    <mergeCell ref="KQI136:KQI137"/>
    <mergeCell ref="KQJ136:KQJ137"/>
    <mergeCell ref="KQK136:KQK137"/>
    <mergeCell ref="KQL136:KQL137"/>
    <mergeCell ref="KQM136:KQM137"/>
    <mergeCell ref="KQB136:KQB137"/>
    <mergeCell ref="KQC136:KQC137"/>
    <mergeCell ref="KQD136:KQD137"/>
    <mergeCell ref="KQE136:KQE137"/>
    <mergeCell ref="KQF136:KQF137"/>
    <mergeCell ref="KQG136:KQG137"/>
    <mergeCell ref="KPV136:KPV137"/>
    <mergeCell ref="KPW136:KPW137"/>
    <mergeCell ref="KPX136:KPX137"/>
    <mergeCell ref="KPY136:KPY137"/>
    <mergeCell ref="KPZ136:KPZ137"/>
    <mergeCell ref="KQA136:KQA137"/>
    <mergeCell ref="KPP136:KPP137"/>
    <mergeCell ref="KPQ136:KPQ137"/>
    <mergeCell ref="KPR136:KPR137"/>
    <mergeCell ref="KPS136:KPS137"/>
    <mergeCell ref="KPT136:KPT137"/>
    <mergeCell ref="KPU136:KPU137"/>
    <mergeCell ref="KPJ136:KPJ137"/>
    <mergeCell ref="KPK136:KPK137"/>
    <mergeCell ref="KPL136:KPL137"/>
    <mergeCell ref="KPM136:KPM137"/>
    <mergeCell ref="KPN136:KPN137"/>
    <mergeCell ref="KPO136:KPO137"/>
    <mergeCell ref="KPD136:KPD137"/>
    <mergeCell ref="KPE136:KPE137"/>
    <mergeCell ref="KPF136:KPF137"/>
    <mergeCell ref="KPG136:KPG137"/>
    <mergeCell ref="KPH136:KPH137"/>
    <mergeCell ref="KPI136:KPI137"/>
    <mergeCell ref="KRR136:KRR137"/>
    <mergeCell ref="KRS136:KRS137"/>
    <mergeCell ref="KRT136:KRT137"/>
    <mergeCell ref="KRU136:KRU137"/>
    <mergeCell ref="KRV136:KRV137"/>
    <mergeCell ref="KRW136:KRW137"/>
    <mergeCell ref="KRL136:KRL137"/>
    <mergeCell ref="KRM136:KRM137"/>
    <mergeCell ref="KRN136:KRN137"/>
    <mergeCell ref="KRO136:KRO137"/>
    <mergeCell ref="KRP136:KRP137"/>
    <mergeCell ref="KRQ136:KRQ137"/>
    <mergeCell ref="KRF136:KRF137"/>
    <mergeCell ref="KRG136:KRG137"/>
    <mergeCell ref="KRH136:KRH137"/>
    <mergeCell ref="KRI136:KRI137"/>
    <mergeCell ref="KRJ136:KRJ137"/>
    <mergeCell ref="KRK136:KRK137"/>
    <mergeCell ref="KQZ136:KQZ137"/>
    <mergeCell ref="KRA136:KRA137"/>
    <mergeCell ref="KRB136:KRB137"/>
    <mergeCell ref="KRC136:KRC137"/>
    <mergeCell ref="KRD136:KRD137"/>
    <mergeCell ref="KRE136:KRE137"/>
    <mergeCell ref="KQT136:KQT137"/>
    <mergeCell ref="KQU136:KQU137"/>
    <mergeCell ref="KQV136:KQV137"/>
    <mergeCell ref="KQW136:KQW137"/>
    <mergeCell ref="KQX136:KQX137"/>
    <mergeCell ref="KQY136:KQY137"/>
    <mergeCell ref="KQN136:KQN137"/>
    <mergeCell ref="KQO136:KQO137"/>
    <mergeCell ref="KQP136:KQP137"/>
    <mergeCell ref="KQQ136:KQQ137"/>
    <mergeCell ref="KQR136:KQR137"/>
    <mergeCell ref="KQS136:KQS137"/>
    <mergeCell ref="KTB136:KTB137"/>
    <mergeCell ref="KTC136:KTC137"/>
    <mergeCell ref="KTD136:KTD137"/>
    <mergeCell ref="KTE136:KTE137"/>
    <mergeCell ref="KTF136:KTF137"/>
    <mergeCell ref="KTG136:KTG137"/>
    <mergeCell ref="KSV136:KSV137"/>
    <mergeCell ref="KSW136:KSW137"/>
    <mergeCell ref="KSX136:KSX137"/>
    <mergeCell ref="KSY136:KSY137"/>
    <mergeCell ref="KSZ136:KSZ137"/>
    <mergeCell ref="KTA136:KTA137"/>
    <mergeCell ref="KSP136:KSP137"/>
    <mergeCell ref="KSQ136:KSQ137"/>
    <mergeCell ref="KSR136:KSR137"/>
    <mergeCell ref="KSS136:KSS137"/>
    <mergeCell ref="KST136:KST137"/>
    <mergeCell ref="KSU136:KSU137"/>
    <mergeCell ref="KSJ136:KSJ137"/>
    <mergeCell ref="KSK136:KSK137"/>
    <mergeCell ref="KSL136:KSL137"/>
    <mergeCell ref="KSM136:KSM137"/>
    <mergeCell ref="KSN136:KSN137"/>
    <mergeCell ref="KSO136:KSO137"/>
    <mergeCell ref="KSD136:KSD137"/>
    <mergeCell ref="KSE136:KSE137"/>
    <mergeCell ref="KSF136:KSF137"/>
    <mergeCell ref="KSG136:KSG137"/>
    <mergeCell ref="KSH136:KSH137"/>
    <mergeCell ref="KSI136:KSI137"/>
    <mergeCell ref="KRX136:KRX137"/>
    <mergeCell ref="KRY136:KRY137"/>
    <mergeCell ref="KRZ136:KRZ137"/>
    <mergeCell ref="KSA136:KSA137"/>
    <mergeCell ref="KSB136:KSB137"/>
    <mergeCell ref="KSC136:KSC137"/>
    <mergeCell ref="KUL136:KUL137"/>
    <mergeCell ref="KUM136:KUM137"/>
    <mergeCell ref="KUN136:KUN137"/>
    <mergeCell ref="KUO136:KUO137"/>
    <mergeCell ref="KUP136:KUP137"/>
    <mergeCell ref="KUQ136:KUQ137"/>
    <mergeCell ref="KUF136:KUF137"/>
    <mergeCell ref="KUG136:KUG137"/>
    <mergeCell ref="KUH136:KUH137"/>
    <mergeCell ref="KUI136:KUI137"/>
    <mergeCell ref="KUJ136:KUJ137"/>
    <mergeCell ref="KUK136:KUK137"/>
    <mergeCell ref="KTZ136:KTZ137"/>
    <mergeCell ref="KUA136:KUA137"/>
    <mergeCell ref="KUB136:KUB137"/>
    <mergeCell ref="KUC136:KUC137"/>
    <mergeCell ref="KUD136:KUD137"/>
    <mergeCell ref="KUE136:KUE137"/>
    <mergeCell ref="KTT136:KTT137"/>
    <mergeCell ref="KTU136:KTU137"/>
    <mergeCell ref="KTV136:KTV137"/>
    <mergeCell ref="KTW136:KTW137"/>
    <mergeCell ref="KTX136:KTX137"/>
    <mergeCell ref="KTY136:KTY137"/>
    <mergeCell ref="KTN136:KTN137"/>
    <mergeCell ref="KTO136:KTO137"/>
    <mergeCell ref="KTP136:KTP137"/>
    <mergeCell ref="KTQ136:KTQ137"/>
    <mergeCell ref="KTR136:KTR137"/>
    <mergeCell ref="KTS136:KTS137"/>
    <mergeCell ref="KTH136:KTH137"/>
    <mergeCell ref="KTI136:KTI137"/>
    <mergeCell ref="KTJ136:KTJ137"/>
    <mergeCell ref="KTK136:KTK137"/>
    <mergeCell ref="KTL136:KTL137"/>
    <mergeCell ref="KTM136:KTM137"/>
    <mergeCell ref="KVV136:KVV137"/>
    <mergeCell ref="KVW136:KVW137"/>
    <mergeCell ref="KVX136:KVX137"/>
    <mergeCell ref="KVY136:KVY137"/>
    <mergeCell ref="KVZ136:KVZ137"/>
    <mergeCell ref="KWA136:KWA137"/>
    <mergeCell ref="KVP136:KVP137"/>
    <mergeCell ref="KVQ136:KVQ137"/>
    <mergeCell ref="KVR136:KVR137"/>
    <mergeCell ref="KVS136:KVS137"/>
    <mergeCell ref="KVT136:KVT137"/>
    <mergeCell ref="KVU136:KVU137"/>
    <mergeCell ref="KVJ136:KVJ137"/>
    <mergeCell ref="KVK136:KVK137"/>
    <mergeCell ref="KVL136:KVL137"/>
    <mergeCell ref="KVM136:KVM137"/>
    <mergeCell ref="KVN136:KVN137"/>
    <mergeCell ref="KVO136:KVO137"/>
    <mergeCell ref="KVD136:KVD137"/>
    <mergeCell ref="KVE136:KVE137"/>
    <mergeCell ref="KVF136:KVF137"/>
    <mergeCell ref="KVG136:KVG137"/>
    <mergeCell ref="KVH136:KVH137"/>
    <mergeCell ref="KVI136:KVI137"/>
    <mergeCell ref="KUX136:KUX137"/>
    <mergeCell ref="KUY136:KUY137"/>
    <mergeCell ref="KUZ136:KUZ137"/>
    <mergeCell ref="KVA136:KVA137"/>
    <mergeCell ref="KVB136:KVB137"/>
    <mergeCell ref="KVC136:KVC137"/>
    <mergeCell ref="KUR136:KUR137"/>
    <mergeCell ref="KUS136:KUS137"/>
    <mergeCell ref="KUT136:KUT137"/>
    <mergeCell ref="KUU136:KUU137"/>
    <mergeCell ref="KUV136:KUV137"/>
    <mergeCell ref="KUW136:KUW137"/>
    <mergeCell ref="KXF136:KXF137"/>
    <mergeCell ref="KXG136:KXG137"/>
    <mergeCell ref="KXH136:KXH137"/>
    <mergeCell ref="KXI136:KXI137"/>
    <mergeCell ref="KXJ136:KXJ137"/>
    <mergeCell ref="KXK136:KXK137"/>
    <mergeCell ref="KWZ136:KWZ137"/>
    <mergeCell ref="KXA136:KXA137"/>
    <mergeCell ref="KXB136:KXB137"/>
    <mergeCell ref="KXC136:KXC137"/>
    <mergeCell ref="KXD136:KXD137"/>
    <mergeCell ref="KXE136:KXE137"/>
    <mergeCell ref="KWT136:KWT137"/>
    <mergeCell ref="KWU136:KWU137"/>
    <mergeCell ref="KWV136:KWV137"/>
    <mergeCell ref="KWW136:KWW137"/>
    <mergeCell ref="KWX136:KWX137"/>
    <mergeCell ref="KWY136:KWY137"/>
    <mergeCell ref="KWN136:KWN137"/>
    <mergeCell ref="KWO136:KWO137"/>
    <mergeCell ref="KWP136:KWP137"/>
    <mergeCell ref="KWQ136:KWQ137"/>
    <mergeCell ref="KWR136:KWR137"/>
    <mergeCell ref="KWS136:KWS137"/>
    <mergeCell ref="KWH136:KWH137"/>
    <mergeCell ref="KWI136:KWI137"/>
    <mergeCell ref="KWJ136:KWJ137"/>
    <mergeCell ref="KWK136:KWK137"/>
    <mergeCell ref="KWL136:KWL137"/>
    <mergeCell ref="KWM136:KWM137"/>
    <mergeCell ref="KWB136:KWB137"/>
    <mergeCell ref="KWC136:KWC137"/>
    <mergeCell ref="KWD136:KWD137"/>
    <mergeCell ref="KWE136:KWE137"/>
    <mergeCell ref="KWF136:KWF137"/>
    <mergeCell ref="KWG136:KWG137"/>
    <mergeCell ref="KYP136:KYP137"/>
    <mergeCell ref="KYQ136:KYQ137"/>
    <mergeCell ref="KYR136:KYR137"/>
    <mergeCell ref="KYS136:KYS137"/>
    <mergeCell ref="KYT136:KYT137"/>
    <mergeCell ref="KYU136:KYU137"/>
    <mergeCell ref="KYJ136:KYJ137"/>
    <mergeCell ref="KYK136:KYK137"/>
    <mergeCell ref="KYL136:KYL137"/>
    <mergeCell ref="KYM136:KYM137"/>
    <mergeCell ref="KYN136:KYN137"/>
    <mergeCell ref="KYO136:KYO137"/>
    <mergeCell ref="KYD136:KYD137"/>
    <mergeCell ref="KYE136:KYE137"/>
    <mergeCell ref="KYF136:KYF137"/>
    <mergeCell ref="KYG136:KYG137"/>
    <mergeCell ref="KYH136:KYH137"/>
    <mergeCell ref="KYI136:KYI137"/>
    <mergeCell ref="KXX136:KXX137"/>
    <mergeCell ref="KXY136:KXY137"/>
    <mergeCell ref="KXZ136:KXZ137"/>
    <mergeCell ref="KYA136:KYA137"/>
    <mergeCell ref="KYB136:KYB137"/>
    <mergeCell ref="KYC136:KYC137"/>
    <mergeCell ref="KXR136:KXR137"/>
    <mergeCell ref="KXS136:KXS137"/>
    <mergeCell ref="KXT136:KXT137"/>
    <mergeCell ref="KXU136:KXU137"/>
    <mergeCell ref="KXV136:KXV137"/>
    <mergeCell ref="KXW136:KXW137"/>
    <mergeCell ref="KXL136:KXL137"/>
    <mergeCell ref="KXM136:KXM137"/>
    <mergeCell ref="KXN136:KXN137"/>
    <mergeCell ref="KXO136:KXO137"/>
    <mergeCell ref="KXP136:KXP137"/>
    <mergeCell ref="KXQ136:KXQ137"/>
    <mergeCell ref="KZZ136:KZZ137"/>
    <mergeCell ref="LAA136:LAA137"/>
    <mergeCell ref="LAB136:LAB137"/>
    <mergeCell ref="LAC136:LAC137"/>
    <mergeCell ref="LAD136:LAD137"/>
    <mergeCell ref="LAE136:LAE137"/>
    <mergeCell ref="KZT136:KZT137"/>
    <mergeCell ref="KZU136:KZU137"/>
    <mergeCell ref="KZV136:KZV137"/>
    <mergeCell ref="KZW136:KZW137"/>
    <mergeCell ref="KZX136:KZX137"/>
    <mergeCell ref="KZY136:KZY137"/>
    <mergeCell ref="KZN136:KZN137"/>
    <mergeCell ref="KZO136:KZO137"/>
    <mergeCell ref="KZP136:KZP137"/>
    <mergeCell ref="KZQ136:KZQ137"/>
    <mergeCell ref="KZR136:KZR137"/>
    <mergeCell ref="KZS136:KZS137"/>
    <mergeCell ref="KZH136:KZH137"/>
    <mergeCell ref="KZI136:KZI137"/>
    <mergeCell ref="KZJ136:KZJ137"/>
    <mergeCell ref="KZK136:KZK137"/>
    <mergeCell ref="KZL136:KZL137"/>
    <mergeCell ref="KZM136:KZM137"/>
    <mergeCell ref="KZB136:KZB137"/>
    <mergeCell ref="KZC136:KZC137"/>
    <mergeCell ref="KZD136:KZD137"/>
    <mergeCell ref="KZE136:KZE137"/>
    <mergeCell ref="KZF136:KZF137"/>
    <mergeCell ref="KZG136:KZG137"/>
    <mergeCell ref="KYV136:KYV137"/>
    <mergeCell ref="KYW136:KYW137"/>
    <mergeCell ref="KYX136:KYX137"/>
    <mergeCell ref="KYY136:KYY137"/>
    <mergeCell ref="KYZ136:KYZ137"/>
    <mergeCell ref="KZA136:KZA137"/>
    <mergeCell ref="LBJ136:LBJ137"/>
    <mergeCell ref="LBK136:LBK137"/>
    <mergeCell ref="LBL136:LBL137"/>
    <mergeCell ref="LBM136:LBM137"/>
    <mergeCell ref="LBN136:LBN137"/>
    <mergeCell ref="LBO136:LBO137"/>
    <mergeCell ref="LBD136:LBD137"/>
    <mergeCell ref="LBE136:LBE137"/>
    <mergeCell ref="LBF136:LBF137"/>
    <mergeCell ref="LBG136:LBG137"/>
    <mergeCell ref="LBH136:LBH137"/>
    <mergeCell ref="LBI136:LBI137"/>
    <mergeCell ref="LAX136:LAX137"/>
    <mergeCell ref="LAY136:LAY137"/>
    <mergeCell ref="LAZ136:LAZ137"/>
    <mergeCell ref="LBA136:LBA137"/>
    <mergeCell ref="LBB136:LBB137"/>
    <mergeCell ref="LBC136:LBC137"/>
    <mergeCell ref="LAR136:LAR137"/>
    <mergeCell ref="LAS136:LAS137"/>
    <mergeCell ref="LAT136:LAT137"/>
    <mergeCell ref="LAU136:LAU137"/>
    <mergeCell ref="LAV136:LAV137"/>
    <mergeCell ref="LAW136:LAW137"/>
    <mergeCell ref="LAL136:LAL137"/>
    <mergeCell ref="LAM136:LAM137"/>
    <mergeCell ref="LAN136:LAN137"/>
    <mergeCell ref="LAO136:LAO137"/>
    <mergeCell ref="LAP136:LAP137"/>
    <mergeCell ref="LAQ136:LAQ137"/>
    <mergeCell ref="LAF136:LAF137"/>
    <mergeCell ref="LAG136:LAG137"/>
    <mergeCell ref="LAH136:LAH137"/>
    <mergeCell ref="LAI136:LAI137"/>
    <mergeCell ref="LAJ136:LAJ137"/>
    <mergeCell ref="LAK136:LAK137"/>
    <mergeCell ref="LCT136:LCT137"/>
    <mergeCell ref="LCU136:LCU137"/>
    <mergeCell ref="LCV136:LCV137"/>
    <mergeCell ref="LCW136:LCW137"/>
    <mergeCell ref="LCX136:LCX137"/>
    <mergeCell ref="LCY136:LCY137"/>
    <mergeCell ref="LCN136:LCN137"/>
    <mergeCell ref="LCO136:LCO137"/>
    <mergeCell ref="LCP136:LCP137"/>
    <mergeCell ref="LCQ136:LCQ137"/>
    <mergeCell ref="LCR136:LCR137"/>
    <mergeCell ref="LCS136:LCS137"/>
    <mergeCell ref="LCH136:LCH137"/>
    <mergeCell ref="LCI136:LCI137"/>
    <mergeCell ref="LCJ136:LCJ137"/>
    <mergeCell ref="LCK136:LCK137"/>
    <mergeCell ref="LCL136:LCL137"/>
    <mergeCell ref="LCM136:LCM137"/>
    <mergeCell ref="LCB136:LCB137"/>
    <mergeCell ref="LCC136:LCC137"/>
    <mergeCell ref="LCD136:LCD137"/>
    <mergeCell ref="LCE136:LCE137"/>
    <mergeCell ref="LCF136:LCF137"/>
    <mergeCell ref="LCG136:LCG137"/>
    <mergeCell ref="LBV136:LBV137"/>
    <mergeCell ref="LBW136:LBW137"/>
    <mergeCell ref="LBX136:LBX137"/>
    <mergeCell ref="LBY136:LBY137"/>
    <mergeCell ref="LBZ136:LBZ137"/>
    <mergeCell ref="LCA136:LCA137"/>
    <mergeCell ref="LBP136:LBP137"/>
    <mergeCell ref="LBQ136:LBQ137"/>
    <mergeCell ref="LBR136:LBR137"/>
    <mergeCell ref="LBS136:LBS137"/>
    <mergeCell ref="LBT136:LBT137"/>
    <mergeCell ref="LBU136:LBU137"/>
    <mergeCell ref="LED136:LED137"/>
    <mergeCell ref="LEE136:LEE137"/>
    <mergeCell ref="LEF136:LEF137"/>
    <mergeCell ref="LEG136:LEG137"/>
    <mergeCell ref="LEH136:LEH137"/>
    <mergeCell ref="LEI136:LEI137"/>
    <mergeCell ref="LDX136:LDX137"/>
    <mergeCell ref="LDY136:LDY137"/>
    <mergeCell ref="LDZ136:LDZ137"/>
    <mergeCell ref="LEA136:LEA137"/>
    <mergeCell ref="LEB136:LEB137"/>
    <mergeCell ref="LEC136:LEC137"/>
    <mergeCell ref="LDR136:LDR137"/>
    <mergeCell ref="LDS136:LDS137"/>
    <mergeCell ref="LDT136:LDT137"/>
    <mergeCell ref="LDU136:LDU137"/>
    <mergeCell ref="LDV136:LDV137"/>
    <mergeCell ref="LDW136:LDW137"/>
    <mergeCell ref="LDL136:LDL137"/>
    <mergeCell ref="LDM136:LDM137"/>
    <mergeCell ref="LDN136:LDN137"/>
    <mergeCell ref="LDO136:LDO137"/>
    <mergeCell ref="LDP136:LDP137"/>
    <mergeCell ref="LDQ136:LDQ137"/>
    <mergeCell ref="LDF136:LDF137"/>
    <mergeCell ref="LDG136:LDG137"/>
    <mergeCell ref="LDH136:LDH137"/>
    <mergeCell ref="LDI136:LDI137"/>
    <mergeCell ref="LDJ136:LDJ137"/>
    <mergeCell ref="LDK136:LDK137"/>
    <mergeCell ref="LCZ136:LCZ137"/>
    <mergeCell ref="LDA136:LDA137"/>
    <mergeCell ref="LDB136:LDB137"/>
    <mergeCell ref="LDC136:LDC137"/>
    <mergeCell ref="LDD136:LDD137"/>
    <mergeCell ref="LDE136:LDE137"/>
    <mergeCell ref="LFN136:LFN137"/>
    <mergeCell ref="LFO136:LFO137"/>
    <mergeCell ref="LFP136:LFP137"/>
    <mergeCell ref="LFQ136:LFQ137"/>
    <mergeCell ref="LFR136:LFR137"/>
    <mergeCell ref="LFS136:LFS137"/>
    <mergeCell ref="LFH136:LFH137"/>
    <mergeCell ref="LFI136:LFI137"/>
    <mergeCell ref="LFJ136:LFJ137"/>
    <mergeCell ref="LFK136:LFK137"/>
    <mergeCell ref="LFL136:LFL137"/>
    <mergeCell ref="LFM136:LFM137"/>
    <mergeCell ref="LFB136:LFB137"/>
    <mergeCell ref="LFC136:LFC137"/>
    <mergeCell ref="LFD136:LFD137"/>
    <mergeCell ref="LFE136:LFE137"/>
    <mergeCell ref="LFF136:LFF137"/>
    <mergeCell ref="LFG136:LFG137"/>
    <mergeCell ref="LEV136:LEV137"/>
    <mergeCell ref="LEW136:LEW137"/>
    <mergeCell ref="LEX136:LEX137"/>
    <mergeCell ref="LEY136:LEY137"/>
    <mergeCell ref="LEZ136:LEZ137"/>
    <mergeCell ref="LFA136:LFA137"/>
    <mergeCell ref="LEP136:LEP137"/>
    <mergeCell ref="LEQ136:LEQ137"/>
    <mergeCell ref="LER136:LER137"/>
    <mergeCell ref="LES136:LES137"/>
    <mergeCell ref="LET136:LET137"/>
    <mergeCell ref="LEU136:LEU137"/>
    <mergeCell ref="LEJ136:LEJ137"/>
    <mergeCell ref="LEK136:LEK137"/>
    <mergeCell ref="LEL136:LEL137"/>
    <mergeCell ref="LEM136:LEM137"/>
    <mergeCell ref="LEN136:LEN137"/>
    <mergeCell ref="LEO136:LEO137"/>
    <mergeCell ref="LGX136:LGX137"/>
    <mergeCell ref="LGY136:LGY137"/>
    <mergeCell ref="LGZ136:LGZ137"/>
    <mergeCell ref="LHA136:LHA137"/>
    <mergeCell ref="LHB136:LHB137"/>
    <mergeCell ref="LHC136:LHC137"/>
    <mergeCell ref="LGR136:LGR137"/>
    <mergeCell ref="LGS136:LGS137"/>
    <mergeCell ref="LGT136:LGT137"/>
    <mergeCell ref="LGU136:LGU137"/>
    <mergeCell ref="LGV136:LGV137"/>
    <mergeCell ref="LGW136:LGW137"/>
    <mergeCell ref="LGL136:LGL137"/>
    <mergeCell ref="LGM136:LGM137"/>
    <mergeCell ref="LGN136:LGN137"/>
    <mergeCell ref="LGO136:LGO137"/>
    <mergeCell ref="LGP136:LGP137"/>
    <mergeCell ref="LGQ136:LGQ137"/>
    <mergeCell ref="LGF136:LGF137"/>
    <mergeCell ref="LGG136:LGG137"/>
    <mergeCell ref="LGH136:LGH137"/>
    <mergeCell ref="LGI136:LGI137"/>
    <mergeCell ref="LGJ136:LGJ137"/>
    <mergeCell ref="LGK136:LGK137"/>
    <mergeCell ref="LFZ136:LFZ137"/>
    <mergeCell ref="LGA136:LGA137"/>
    <mergeCell ref="LGB136:LGB137"/>
    <mergeCell ref="LGC136:LGC137"/>
    <mergeCell ref="LGD136:LGD137"/>
    <mergeCell ref="LGE136:LGE137"/>
    <mergeCell ref="LFT136:LFT137"/>
    <mergeCell ref="LFU136:LFU137"/>
    <mergeCell ref="LFV136:LFV137"/>
    <mergeCell ref="LFW136:LFW137"/>
    <mergeCell ref="LFX136:LFX137"/>
    <mergeCell ref="LFY136:LFY137"/>
    <mergeCell ref="LIH136:LIH137"/>
    <mergeCell ref="LII136:LII137"/>
    <mergeCell ref="LIJ136:LIJ137"/>
    <mergeCell ref="LIK136:LIK137"/>
    <mergeCell ref="LIL136:LIL137"/>
    <mergeCell ref="LIM136:LIM137"/>
    <mergeCell ref="LIB136:LIB137"/>
    <mergeCell ref="LIC136:LIC137"/>
    <mergeCell ref="LID136:LID137"/>
    <mergeCell ref="LIE136:LIE137"/>
    <mergeCell ref="LIF136:LIF137"/>
    <mergeCell ref="LIG136:LIG137"/>
    <mergeCell ref="LHV136:LHV137"/>
    <mergeCell ref="LHW136:LHW137"/>
    <mergeCell ref="LHX136:LHX137"/>
    <mergeCell ref="LHY136:LHY137"/>
    <mergeCell ref="LHZ136:LHZ137"/>
    <mergeCell ref="LIA136:LIA137"/>
    <mergeCell ref="LHP136:LHP137"/>
    <mergeCell ref="LHQ136:LHQ137"/>
    <mergeCell ref="LHR136:LHR137"/>
    <mergeCell ref="LHS136:LHS137"/>
    <mergeCell ref="LHT136:LHT137"/>
    <mergeCell ref="LHU136:LHU137"/>
    <mergeCell ref="LHJ136:LHJ137"/>
    <mergeCell ref="LHK136:LHK137"/>
    <mergeCell ref="LHL136:LHL137"/>
    <mergeCell ref="LHM136:LHM137"/>
    <mergeCell ref="LHN136:LHN137"/>
    <mergeCell ref="LHO136:LHO137"/>
    <mergeCell ref="LHD136:LHD137"/>
    <mergeCell ref="LHE136:LHE137"/>
    <mergeCell ref="LHF136:LHF137"/>
    <mergeCell ref="LHG136:LHG137"/>
    <mergeCell ref="LHH136:LHH137"/>
    <mergeCell ref="LHI136:LHI137"/>
    <mergeCell ref="LJR136:LJR137"/>
    <mergeCell ref="LJS136:LJS137"/>
    <mergeCell ref="LJT136:LJT137"/>
    <mergeCell ref="LJU136:LJU137"/>
    <mergeCell ref="LJV136:LJV137"/>
    <mergeCell ref="LJW136:LJW137"/>
    <mergeCell ref="LJL136:LJL137"/>
    <mergeCell ref="LJM136:LJM137"/>
    <mergeCell ref="LJN136:LJN137"/>
    <mergeCell ref="LJO136:LJO137"/>
    <mergeCell ref="LJP136:LJP137"/>
    <mergeCell ref="LJQ136:LJQ137"/>
    <mergeCell ref="LJF136:LJF137"/>
    <mergeCell ref="LJG136:LJG137"/>
    <mergeCell ref="LJH136:LJH137"/>
    <mergeCell ref="LJI136:LJI137"/>
    <mergeCell ref="LJJ136:LJJ137"/>
    <mergeCell ref="LJK136:LJK137"/>
    <mergeCell ref="LIZ136:LIZ137"/>
    <mergeCell ref="LJA136:LJA137"/>
    <mergeCell ref="LJB136:LJB137"/>
    <mergeCell ref="LJC136:LJC137"/>
    <mergeCell ref="LJD136:LJD137"/>
    <mergeCell ref="LJE136:LJE137"/>
    <mergeCell ref="LIT136:LIT137"/>
    <mergeCell ref="LIU136:LIU137"/>
    <mergeCell ref="LIV136:LIV137"/>
    <mergeCell ref="LIW136:LIW137"/>
    <mergeCell ref="LIX136:LIX137"/>
    <mergeCell ref="LIY136:LIY137"/>
    <mergeCell ref="LIN136:LIN137"/>
    <mergeCell ref="LIO136:LIO137"/>
    <mergeCell ref="LIP136:LIP137"/>
    <mergeCell ref="LIQ136:LIQ137"/>
    <mergeCell ref="LIR136:LIR137"/>
    <mergeCell ref="LIS136:LIS137"/>
    <mergeCell ref="LLB136:LLB137"/>
    <mergeCell ref="LLC136:LLC137"/>
    <mergeCell ref="LLD136:LLD137"/>
    <mergeCell ref="LLE136:LLE137"/>
    <mergeCell ref="LLF136:LLF137"/>
    <mergeCell ref="LLG136:LLG137"/>
    <mergeCell ref="LKV136:LKV137"/>
    <mergeCell ref="LKW136:LKW137"/>
    <mergeCell ref="LKX136:LKX137"/>
    <mergeCell ref="LKY136:LKY137"/>
    <mergeCell ref="LKZ136:LKZ137"/>
    <mergeCell ref="LLA136:LLA137"/>
    <mergeCell ref="LKP136:LKP137"/>
    <mergeCell ref="LKQ136:LKQ137"/>
    <mergeCell ref="LKR136:LKR137"/>
    <mergeCell ref="LKS136:LKS137"/>
    <mergeCell ref="LKT136:LKT137"/>
    <mergeCell ref="LKU136:LKU137"/>
    <mergeCell ref="LKJ136:LKJ137"/>
    <mergeCell ref="LKK136:LKK137"/>
    <mergeCell ref="LKL136:LKL137"/>
    <mergeCell ref="LKM136:LKM137"/>
    <mergeCell ref="LKN136:LKN137"/>
    <mergeCell ref="LKO136:LKO137"/>
    <mergeCell ref="LKD136:LKD137"/>
    <mergeCell ref="LKE136:LKE137"/>
    <mergeCell ref="LKF136:LKF137"/>
    <mergeCell ref="LKG136:LKG137"/>
    <mergeCell ref="LKH136:LKH137"/>
    <mergeCell ref="LKI136:LKI137"/>
    <mergeCell ref="LJX136:LJX137"/>
    <mergeCell ref="LJY136:LJY137"/>
    <mergeCell ref="LJZ136:LJZ137"/>
    <mergeCell ref="LKA136:LKA137"/>
    <mergeCell ref="LKB136:LKB137"/>
    <mergeCell ref="LKC136:LKC137"/>
    <mergeCell ref="LML136:LML137"/>
    <mergeCell ref="LMM136:LMM137"/>
    <mergeCell ref="LMN136:LMN137"/>
    <mergeCell ref="LMO136:LMO137"/>
    <mergeCell ref="LMP136:LMP137"/>
    <mergeCell ref="LMQ136:LMQ137"/>
    <mergeCell ref="LMF136:LMF137"/>
    <mergeCell ref="LMG136:LMG137"/>
    <mergeCell ref="LMH136:LMH137"/>
    <mergeCell ref="LMI136:LMI137"/>
    <mergeCell ref="LMJ136:LMJ137"/>
    <mergeCell ref="LMK136:LMK137"/>
    <mergeCell ref="LLZ136:LLZ137"/>
    <mergeCell ref="LMA136:LMA137"/>
    <mergeCell ref="LMB136:LMB137"/>
    <mergeCell ref="LMC136:LMC137"/>
    <mergeCell ref="LMD136:LMD137"/>
    <mergeCell ref="LME136:LME137"/>
    <mergeCell ref="LLT136:LLT137"/>
    <mergeCell ref="LLU136:LLU137"/>
    <mergeCell ref="LLV136:LLV137"/>
    <mergeCell ref="LLW136:LLW137"/>
    <mergeCell ref="LLX136:LLX137"/>
    <mergeCell ref="LLY136:LLY137"/>
    <mergeCell ref="LLN136:LLN137"/>
    <mergeCell ref="LLO136:LLO137"/>
    <mergeCell ref="LLP136:LLP137"/>
    <mergeCell ref="LLQ136:LLQ137"/>
    <mergeCell ref="LLR136:LLR137"/>
    <mergeCell ref="LLS136:LLS137"/>
    <mergeCell ref="LLH136:LLH137"/>
    <mergeCell ref="LLI136:LLI137"/>
    <mergeCell ref="LLJ136:LLJ137"/>
    <mergeCell ref="LLK136:LLK137"/>
    <mergeCell ref="LLL136:LLL137"/>
    <mergeCell ref="LLM136:LLM137"/>
    <mergeCell ref="LNV136:LNV137"/>
    <mergeCell ref="LNW136:LNW137"/>
    <mergeCell ref="LNX136:LNX137"/>
    <mergeCell ref="LNY136:LNY137"/>
    <mergeCell ref="LNZ136:LNZ137"/>
    <mergeCell ref="LOA136:LOA137"/>
    <mergeCell ref="LNP136:LNP137"/>
    <mergeCell ref="LNQ136:LNQ137"/>
    <mergeCell ref="LNR136:LNR137"/>
    <mergeCell ref="LNS136:LNS137"/>
    <mergeCell ref="LNT136:LNT137"/>
    <mergeCell ref="LNU136:LNU137"/>
    <mergeCell ref="LNJ136:LNJ137"/>
    <mergeCell ref="LNK136:LNK137"/>
    <mergeCell ref="LNL136:LNL137"/>
    <mergeCell ref="LNM136:LNM137"/>
    <mergeCell ref="LNN136:LNN137"/>
    <mergeCell ref="LNO136:LNO137"/>
    <mergeCell ref="LND136:LND137"/>
    <mergeCell ref="LNE136:LNE137"/>
    <mergeCell ref="LNF136:LNF137"/>
    <mergeCell ref="LNG136:LNG137"/>
    <mergeCell ref="LNH136:LNH137"/>
    <mergeCell ref="LNI136:LNI137"/>
    <mergeCell ref="LMX136:LMX137"/>
    <mergeCell ref="LMY136:LMY137"/>
    <mergeCell ref="LMZ136:LMZ137"/>
    <mergeCell ref="LNA136:LNA137"/>
    <mergeCell ref="LNB136:LNB137"/>
    <mergeCell ref="LNC136:LNC137"/>
    <mergeCell ref="LMR136:LMR137"/>
    <mergeCell ref="LMS136:LMS137"/>
    <mergeCell ref="LMT136:LMT137"/>
    <mergeCell ref="LMU136:LMU137"/>
    <mergeCell ref="LMV136:LMV137"/>
    <mergeCell ref="LMW136:LMW137"/>
    <mergeCell ref="LPF136:LPF137"/>
    <mergeCell ref="LPG136:LPG137"/>
    <mergeCell ref="LPH136:LPH137"/>
    <mergeCell ref="LPI136:LPI137"/>
    <mergeCell ref="LPJ136:LPJ137"/>
    <mergeCell ref="LPK136:LPK137"/>
    <mergeCell ref="LOZ136:LOZ137"/>
    <mergeCell ref="LPA136:LPA137"/>
    <mergeCell ref="LPB136:LPB137"/>
    <mergeCell ref="LPC136:LPC137"/>
    <mergeCell ref="LPD136:LPD137"/>
    <mergeCell ref="LPE136:LPE137"/>
    <mergeCell ref="LOT136:LOT137"/>
    <mergeCell ref="LOU136:LOU137"/>
    <mergeCell ref="LOV136:LOV137"/>
    <mergeCell ref="LOW136:LOW137"/>
    <mergeCell ref="LOX136:LOX137"/>
    <mergeCell ref="LOY136:LOY137"/>
    <mergeCell ref="LON136:LON137"/>
    <mergeCell ref="LOO136:LOO137"/>
    <mergeCell ref="LOP136:LOP137"/>
    <mergeCell ref="LOQ136:LOQ137"/>
    <mergeCell ref="LOR136:LOR137"/>
    <mergeCell ref="LOS136:LOS137"/>
    <mergeCell ref="LOH136:LOH137"/>
    <mergeCell ref="LOI136:LOI137"/>
    <mergeCell ref="LOJ136:LOJ137"/>
    <mergeCell ref="LOK136:LOK137"/>
    <mergeCell ref="LOL136:LOL137"/>
    <mergeCell ref="LOM136:LOM137"/>
    <mergeCell ref="LOB136:LOB137"/>
    <mergeCell ref="LOC136:LOC137"/>
    <mergeCell ref="LOD136:LOD137"/>
    <mergeCell ref="LOE136:LOE137"/>
    <mergeCell ref="LOF136:LOF137"/>
    <mergeCell ref="LOG136:LOG137"/>
    <mergeCell ref="LQP136:LQP137"/>
    <mergeCell ref="LQQ136:LQQ137"/>
    <mergeCell ref="LQR136:LQR137"/>
    <mergeCell ref="LQS136:LQS137"/>
    <mergeCell ref="LQT136:LQT137"/>
    <mergeCell ref="LQU136:LQU137"/>
    <mergeCell ref="LQJ136:LQJ137"/>
    <mergeCell ref="LQK136:LQK137"/>
    <mergeCell ref="LQL136:LQL137"/>
    <mergeCell ref="LQM136:LQM137"/>
    <mergeCell ref="LQN136:LQN137"/>
    <mergeCell ref="LQO136:LQO137"/>
    <mergeCell ref="LQD136:LQD137"/>
    <mergeCell ref="LQE136:LQE137"/>
    <mergeCell ref="LQF136:LQF137"/>
    <mergeCell ref="LQG136:LQG137"/>
    <mergeCell ref="LQH136:LQH137"/>
    <mergeCell ref="LQI136:LQI137"/>
    <mergeCell ref="LPX136:LPX137"/>
    <mergeCell ref="LPY136:LPY137"/>
    <mergeCell ref="LPZ136:LPZ137"/>
    <mergeCell ref="LQA136:LQA137"/>
    <mergeCell ref="LQB136:LQB137"/>
    <mergeCell ref="LQC136:LQC137"/>
    <mergeCell ref="LPR136:LPR137"/>
    <mergeCell ref="LPS136:LPS137"/>
    <mergeCell ref="LPT136:LPT137"/>
    <mergeCell ref="LPU136:LPU137"/>
    <mergeCell ref="LPV136:LPV137"/>
    <mergeCell ref="LPW136:LPW137"/>
    <mergeCell ref="LPL136:LPL137"/>
    <mergeCell ref="LPM136:LPM137"/>
    <mergeCell ref="LPN136:LPN137"/>
    <mergeCell ref="LPO136:LPO137"/>
    <mergeCell ref="LPP136:LPP137"/>
    <mergeCell ref="LPQ136:LPQ137"/>
    <mergeCell ref="LRZ136:LRZ137"/>
    <mergeCell ref="LSA136:LSA137"/>
    <mergeCell ref="LSB136:LSB137"/>
    <mergeCell ref="LSC136:LSC137"/>
    <mergeCell ref="LSD136:LSD137"/>
    <mergeCell ref="LSE136:LSE137"/>
    <mergeCell ref="LRT136:LRT137"/>
    <mergeCell ref="LRU136:LRU137"/>
    <mergeCell ref="LRV136:LRV137"/>
    <mergeCell ref="LRW136:LRW137"/>
    <mergeCell ref="LRX136:LRX137"/>
    <mergeCell ref="LRY136:LRY137"/>
    <mergeCell ref="LRN136:LRN137"/>
    <mergeCell ref="LRO136:LRO137"/>
    <mergeCell ref="LRP136:LRP137"/>
    <mergeCell ref="LRQ136:LRQ137"/>
    <mergeCell ref="LRR136:LRR137"/>
    <mergeCell ref="LRS136:LRS137"/>
    <mergeCell ref="LRH136:LRH137"/>
    <mergeCell ref="LRI136:LRI137"/>
    <mergeCell ref="LRJ136:LRJ137"/>
    <mergeCell ref="LRK136:LRK137"/>
    <mergeCell ref="LRL136:LRL137"/>
    <mergeCell ref="LRM136:LRM137"/>
    <mergeCell ref="LRB136:LRB137"/>
    <mergeCell ref="LRC136:LRC137"/>
    <mergeCell ref="LRD136:LRD137"/>
    <mergeCell ref="LRE136:LRE137"/>
    <mergeCell ref="LRF136:LRF137"/>
    <mergeCell ref="LRG136:LRG137"/>
    <mergeCell ref="LQV136:LQV137"/>
    <mergeCell ref="LQW136:LQW137"/>
    <mergeCell ref="LQX136:LQX137"/>
    <mergeCell ref="LQY136:LQY137"/>
    <mergeCell ref="LQZ136:LQZ137"/>
    <mergeCell ref="LRA136:LRA137"/>
    <mergeCell ref="LTJ136:LTJ137"/>
    <mergeCell ref="LTK136:LTK137"/>
    <mergeCell ref="LTL136:LTL137"/>
    <mergeCell ref="LTM136:LTM137"/>
    <mergeCell ref="LTN136:LTN137"/>
    <mergeCell ref="LTO136:LTO137"/>
    <mergeCell ref="LTD136:LTD137"/>
    <mergeCell ref="LTE136:LTE137"/>
    <mergeCell ref="LTF136:LTF137"/>
    <mergeCell ref="LTG136:LTG137"/>
    <mergeCell ref="LTH136:LTH137"/>
    <mergeCell ref="LTI136:LTI137"/>
    <mergeCell ref="LSX136:LSX137"/>
    <mergeCell ref="LSY136:LSY137"/>
    <mergeCell ref="LSZ136:LSZ137"/>
    <mergeCell ref="LTA136:LTA137"/>
    <mergeCell ref="LTB136:LTB137"/>
    <mergeCell ref="LTC136:LTC137"/>
    <mergeCell ref="LSR136:LSR137"/>
    <mergeCell ref="LSS136:LSS137"/>
    <mergeCell ref="LST136:LST137"/>
    <mergeCell ref="LSU136:LSU137"/>
    <mergeCell ref="LSV136:LSV137"/>
    <mergeCell ref="LSW136:LSW137"/>
    <mergeCell ref="LSL136:LSL137"/>
    <mergeCell ref="LSM136:LSM137"/>
    <mergeCell ref="LSN136:LSN137"/>
    <mergeCell ref="LSO136:LSO137"/>
    <mergeCell ref="LSP136:LSP137"/>
    <mergeCell ref="LSQ136:LSQ137"/>
    <mergeCell ref="LSF136:LSF137"/>
    <mergeCell ref="LSG136:LSG137"/>
    <mergeCell ref="LSH136:LSH137"/>
    <mergeCell ref="LSI136:LSI137"/>
    <mergeCell ref="LSJ136:LSJ137"/>
    <mergeCell ref="LSK136:LSK137"/>
    <mergeCell ref="LUT136:LUT137"/>
    <mergeCell ref="LUU136:LUU137"/>
    <mergeCell ref="LUV136:LUV137"/>
    <mergeCell ref="LUW136:LUW137"/>
    <mergeCell ref="LUX136:LUX137"/>
    <mergeCell ref="LUY136:LUY137"/>
    <mergeCell ref="LUN136:LUN137"/>
    <mergeCell ref="LUO136:LUO137"/>
    <mergeCell ref="LUP136:LUP137"/>
    <mergeCell ref="LUQ136:LUQ137"/>
    <mergeCell ref="LUR136:LUR137"/>
    <mergeCell ref="LUS136:LUS137"/>
    <mergeCell ref="LUH136:LUH137"/>
    <mergeCell ref="LUI136:LUI137"/>
    <mergeCell ref="LUJ136:LUJ137"/>
    <mergeCell ref="LUK136:LUK137"/>
    <mergeCell ref="LUL136:LUL137"/>
    <mergeCell ref="LUM136:LUM137"/>
    <mergeCell ref="LUB136:LUB137"/>
    <mergeCell ref="LUC136:LUC137"/>
    <mergeCell ref="LUD136:LUD137"/>
    <mergeCell ref="LUE136:LUE137"/>
    <mergeCell ref="LUF136:LUF137"/>
    <mergeCell ref="LUG136:LUG137"/>
    <mergeCell ref="LTV136:LTV137"/>
    <mergeCell ref="LTW136:LTW137"/>
    <mergeCell ref="LTX136:LTX137"/>
    <mergeCell ref="LTY136:LTY137"/>
    <mergeCell ref="LTZ136:LTZ137"/>
    <mergeCell ref="LUA136:LUA137"/>
    <mergeCell ref="LTP136:LTP137"/>
    <mergeCell ref="LTQ136:LTQ137"/>
    <mergeCell ref="LTR136:LTR137"/>
    <mergeCell ref="LTS136:LTS137"/>
    <mergeCell ref="LTT136:LTT137"/>
    <mergeCell ref="LTU136:LTU137"/>
    <mergeCell ref="LWD136:LWD137"/>
    <mergeCell ref="LWE136:LWE137"/>
    <mergeCell ref="LWF136:LWF137"/>
    <mergeCell ref="LWG136:LWG137"/>
    <mergeCell ref="LWH136:LWH137"/>
    <mergeCell ref="LWI136:LWI137"/>
    <mergeCell ref="LVX136:LVX137"/>
    <mergeCell ref="LVY136:LVY137"/>
    <mergeCell ref="LVZ136:LVZ137"/>
    <mergeCell ref="LWA136:LWA137"/>
    <mergeCell ref="LWB136:LWB137"/>
    <mergeCell ref="LWC136:LWC137"/>
    <mergeCell ref="LVR136:LVR137"/>
    <mergeCell ref="LVS136:LVS137"/>
    <mergeCell ref="LVT136:LVT137"/>
    <mergeCell ref="LVU136:LVU137"/>
    <mergeCell ref="LVV136:LVV137"/>
    <mergeCell ref="LVW136:LVW137"/>
    <mergeCell ref="LVL136:LVL137"/>
    <mergeCell ref="LVM136:LVM137"/>
    <mergeCell ref="LVN136:LVN137"/>
    <mergeCell ref="LVO136:LVO137"/>
    <mergeCell ref="LVP136:LVP137"/>
    <mergeCell ref="LVQ136:LVQ137"/>
    <mergeCell ref="LVF136:LVF137"/>
    <mergeCell ref="LVG136:LVG137"/>
    <mergeCell ref="LVH136:LVH137"/>
    <mergeCell ref="LVI136:LVI137"/>
    <mergeCell ref="LVJ136:LVJ137"/>
    <mergeCell ref="LVK136:LVK137"/>
    <mergeCell ref="LUZ136:LUZ137"/>
    <mergeCell ref="LVA136:LVA137"/>
    <mergeCell ref="LVB136:LVB137"/>
    <mergeCell ref="LVC136:LVC137"/>
    <mergeCell ref="LVD136:LVD137"/>
    <mergeCell ref="LVE136:LVE137"/>
    <mergeCell ref="LXN136:LXN137"/>
    <mergeCell ref="LXO136:LXO137"/>
    <mergeCell ref="LXP136:LXP137"/>
    <mergeCell ref="LXQ136:LXQ137"/>
    <mergeCell ref="LXR136:LXR137"/>
    <mergeCell ref="LXS136:LXS137"/>
    <mergeCell ref="LXH136:LXH137"/>
    <mergeCell ref="LXI136:LXI137"/>
    <mergeCell ref="LXJ136:LXJ137"/>
    <mergeCell ref="LXK136:LXK137"/>
    <mergeCell ref="LXL136:LXL137"/>
    <mergeCell ref="LXM136:LXM137"/>
    <mergeCell ref="LXB136:LXB137"/>
    <mergeCell ref="LXC136:LXC137"/>
    <mergeCell ref="LXD136:LXD137"/>
    <mergeCell ref="LXE136:LXE137"/>
    <mergeCell ref="LXF136:LXF137"/>
    <mergeCell ref="LXG136:LXG137"/>
    <mergeCell ref="LWV136:LWV137"/>
    <mergeCell ref="LWW136:LWW137"/>
    <mergeCell ref="LWX136:LWX137"/>
    <mergeCell ref="LWY136:LWY137"/>
    <mergeCell ref="LWZ136:LWZ137"/>
    <mergeCell ref="LXA136:LXA137"/>
    <mergeCell ref="LWP136:LWP137"/>
    <mergeCell ref="LWQ136:LWQ137"/>
    <mergeCell ref="LWR136:LWR137"/>
    <mergeCell ref="LWS136:LWS137"/>
    <mergeCell ref="LWT136:LWT137"/>
    <mergeCell ref="LWU136:LWU137"/>
    <mergeCell ref="LWJ136:LWJ137"/>
    <mergeCell ref="LWK136:LWK137"/>
    <mergeCell ref="LWL136:LWL137"/>
    <mergeCell ref="LWM136:LWM137"/>
    <mergeCell ref="LWN136:LWN137"/>
    <mergeCell ref="LWO136:LWO137"/>
    <mergeCell ref="LYX136:LYX137"/>
    <mergeCell ref="LYY136:LYY137"/>
    <mergeCell ref="LYZ136:LYZ137"/>
    <mergeCell ref="LZA136:LZA137"/>
    <mergeCell ref="LZB136:LZB137"/>
    <mergeCell ref="LZC136:LZC137"/>
    <mergeCell ref="LYR136:LYR137"/>
    <mergeCell ref="LYS136:LYS137"/>
    <mergeCell ref="LYT136:LYT137"/>
    <mergeCell ref="LYU136:LYU137"/>
    <mergeCell ref="LYV136:LYV137"/>
    <mergeCell ref="LYW136:LYW137"/>
    <mergeCell ref="LYL136:LYL137"/>
    <mergeCell ref="LYM136:LYM137"/>
    <mergeCell ref="LYN136:LYN137"/>
    <mergeCell ref="LYO136:LYO137"/>
    <mergeCell ref="LYP136:LYP137"/>
    <mergeCell ref="LYQ136:LYQ137"/>
    <mergeCell ref="LYF136:LYF137"/>
    <mergeCell ref="LYG136:LYG137"/>
    <mergeCell ref="LYH136:LYH137"/>
    <mergeCell ref="LYI136:LYI137"/>
    <mergeCell ref="LYJ136:LYJ137"/>
    <mergeCell ref="LYK136:LYK137"/>
    <mergeCell ref="LXZ136:LXZ137"/>
    <mergeCell ref="LYA136:LYA137"/>
    <mergeCell ref="LYB136:LYB137"/>
    <mergeCell ref="LYC136:LYC137"/>
    <mergeCell ref="LYD136:LYD137"/>
    <mergeCell ref="LYE136:LYE137"/>
    <mergeCell ref="LXT136:LXT137"/>
    <mergeCell ref="LXU136:LXU137"/>
    <mergeCell ref="LXV136:LXV137"/>
    <mergeCell ref="LXW136:LXW137"/>
    <mergeCell ref="LXX136:LXX137"/>
    <mergeCell ref="LXY136:LXY137"/>
    <mergeCell ref="MAH136:MAH137"/>
    <mergeCell ref="MAI136:MAI137"/>
    <mergeCell ref="MAJ136:MAJ137"/>
    <mergeCell ref="MAK136:MAK137"/>
    <mergeCell ref="MAL136:MAL137"/>
    <mergeCell ref="MAM136:MAM137"/>
    <mergeCell ref="MAB136:MAB137"/>
    <mergeCell ref="MAC136:MAC137"/>
    <mergeCell ref="MAD136:MAD137"/>
    <mergeCell ref="MAE136:MAE137"/>
    <mergeCell ref="MAF136:MAF137"/>
    <mergeCell ref="MAG136:MAG137"/>
    <mergeCell ref="LZV136:LZV137"/>
    <mergeCell ref="LZW136:LZW137"/>
    <mergeCell ref="LZX136:LZX137"/>
    <mergeCell ref="LZY136:LZY137"/>
    <mergeCell ref="LZZ136:LZZ137"/>
    <mergeCell ref="MAA136:MAA137"/>
    <mergeCell ref="LZP136:LZP137"/>
    <mergeCell ref="LZQ136:LZQ137"/>
    <mergeCell ref="LZR136:LZR137"/>
    <mergeCell ref="LZS136:LZS137"/>
    <mergeCell ref="LZT136:LZT137"/>
    <mergeCell ref="LZU136:LZU137"/>
    <mergeCell ref="LZJ136:LZJ137"/>
    <mergeCell ref="LZK136:LZK137"/>
    <mergeCell ref="LZL136:LZL137"/>
    <mergeCell ref="LZM136:LZM137"/>
    <mergeCell ref="LZN136:LZN137"/>
    <mergeCell ref="LZO136:LZO137"/>
    <mergeCell ref="LZD136:LZD137"/>
    <mergeCell ref="LZE136:LZE137"/>
    <mergeCell ref="LZF136:LZF137"/>
    <mergeCell ref="LZG136:LZG137"/>
    <mergeCell ref="LZH136:LZH137"/>
    <mergeCell ref="LZI136:LZI137"/>
    <mergeCell ref="MBR136:MBR137"/>
    <mergeCell ref="MBS136:MBS137"/>
    <mergeCell ref="MBT136:MBT137"/>
    <mergeCell ref="MBU136:MBU137"/>
    <mergeCell ref="MBV136:MBV137"/>
    <mergeCell ref="MBW136:MBW137"/>
    <mergeCell ref="MBL136:MBL137"/>
    <mergeCell ref="MBM136:MBM137"/>
    <mergeCell ref="MBN136:MBN137"/>
    <mergeCell ref="MBO136:MBO137"/>
    <mergeCell ref="MBP136:MBP137"/>
    <mergeCell ref="MBQ136:MBQ137"/>
    <mergeCell ref="MBF136:MBF137"/>
    <mergeCell ref="MBG136:MBG137"/>
    <mergeCell ref="MBH136:MBH137"/>
    <mergeCell ref="MBI136:MBI137"/>
    <mergeCell ref="MBJ136:MBJ137"/>
    <mergeCell ref="MBK136:MBK137"/>
    <mergeCell ref="MAZ136:MAZ137"/>
    <mergeCell ref="MBA136:MBA137"/>
    <mergeCell ref="MBB136:MBB137"/>
    <mergeCell ref="MBC136:MBC137"/>
    <mergeCell ref="MBD136:MBD137"/>
    <mergeCell ref="MBE136:MBE137"/>
    <mergeCell ref="MAT136:MAT137"/>
    <mergeCell ref="MAU136:MAU137"/>
    <mergeCell ref="MAV136:MAV137"/>
    <mergeCell ref="MAW136:MAW137"/>
    <mergeCell ref="MAX136:MAX137"/>
    <mergeCell ref="MAY136:MAY137"/>
    <mergeCell ref="MAN136:MAN137"/>
    <mergeCell ref="MAO136:MAO137"/>
    <mergeCell ref="MAP136:MAP137"/>
    <mergeCell ref="MAQ136:MAQ137"/>
    <mergeCell ref="MAR136:MAR137"/>
    <mergeCell ref="MAS136:MAS137"/>
    <mergeCell ref="MDB136:MDB137"/>
    <mergeCell ref="MDC136:MDC137"/>
    <mergeCell ref="MDD136:MDD137"/>
    <mergeCell ref="MDE136:MDE137"/>
    <mergeCell ref="MDF136:MDF137"/>
    <mergeCell ref="MDG136:MDG137"/>
    <mergeCell ref="MCV136:MCV137"/>
    <mergeCell ref="MCW136:MCW137"/>
    <mergeCell ref="MCX136:MCX137"/>
    <mergeCell ref="MCY136:MCY137"/>
    <mergeCell ref="MCZ136:MCZ137"/>
    <mergeCell ref="MDA136:MDA137"/>
    <mergeCell ref="MCP136:MCP137"/>
    <mergeCell ref="MCQ136:MCQ137"/>
    <mergeCell ref="MCR136:MCR137"/>
    <mergeCell ref="MCS136:MCS137"/>
    <mergeCell ref="MCT136:MCT137"/>
    <mergeCell ref="MCU136:MCU137"/>
    <mergeCell ref="MCJ136:MCJ137"/>
    <mergeCell ref="MCK136:MCK137"/>
    <mergeCell ref="MCL136:MCL137"/>
    <mergeCell ref="MCM136:MCM137"/>
    <mergeCell ref="MCN136:MCN137"/>
    <mergeCell ref="MCO136:MCO137"/>
    <mergeCell ref="MCD136:MCD137"/>
    <mergeCell ref="MCE136:MCE137"/>
    <mergeCell ref="MCF136:MCF137"/>
    <mergeCell ref="MCG136:MCG137"/>
    <mergeCell ref="MCH136:MCH137"/>
    <mergeCell ref="MCI136:MCI137"/>
    <mergeCell ref="MBX136:MBX137"/>
    <mergeCell ref="MBY136:MBY137"/>
    <mergeCell ref="MBZ136:MBZ137"/>
    <mergeCell ref="MCA136:MCA137"/>
    <mergeCell ref="MCB136:MCB137"/>
    <mergeCell ref="MCC136:MCC137"/>
    <mergeCell ref="MEL136:MEL137"/>
    <mergeCell ref="MEM136:MEM137"/>
    <mergeCell ref="MEN136:MEN137"/>
    <mergeCell ref="MEO136:MEO137"/>
    <mergeCell ref="MEP136:MEP137"/>
    <mergeCell ref="MEQ136:MEQ137"/>
    <mergeCell ref="MEF136:MEF137"/>
    <mergeCell ref="MEG136:MEG137"/>
    <mergeCell ref="MEH136:MEH137"/>
    <mergeCell ref="MEI136:MEI137"/>
    <mergeCell ref="MEJ136:MEJ137"/>
    <mergeCell ref="MEK136:MEK137"/>
    <mergeCell ref="MDZ136:MDZ137"/>
    <mergeCell ref="MEA136:MEA137"/>
    <mergeCell ref="MEB136:MEB137"/>
    <mergeCell ref="MEC136:MEC137"/>
    <mergeCell ref="MED136:MED137"/>
    <mergeCell ref="MEE136:MEE137"/>
    <mergeCell ref="MDT136:MDT137"/>
    <mergeCell ref="MDU136:MDU137"/>
    <mergeCell ref="MDV136:MDV137"/>
    <mergeCell ref="MDW136:MDW137"/>
    <mergeCell ref="MDX136:MDX137"/>
    <mergeCell ref="MDY136:MDY137"/>
    <mergeCell ref="MDN136:MDN137"/>
    <mergeCell ref="MDO136:MDO137"/>
    <mergeCell ref="MDP136:MDP137"/>
    <mergeCell ref="MDQ136:MDQ137"/>
    <mergeCell ref="MDR136:MDR137"/>
    <mergeCell ref="MDS136:MDS137"/>
    <mergeCell ref="MDH136:MDH137"/>
    <mergeCell ref="MDI136:MDI137"/>
    <mergeCell ref="MDJ136:MDJ137"/>
    <mergeCell ref="MDK136:MDK137"/>
    <mergeCell ref="MDL136:MDL137"/>
    <mergeCell ref="MDM136:MDM137"/>
    <mergeCell ref="MFV136:MFV137"/>
    <mergeCell ref="MFW136:MFW137"/>
    <mergeCell ref="MFX136:MFX137"/>
    <mergeCell ref="MFY136:MFY137"/>
    <mergeCell ref="MFZ136:MFZ137"/>
    <mergeCell ref="MGA136:MGA137"/>
    <mergeCell ref="MFP136:MFP137"/>
    <mergeCell ref="MFQ136:MFQ137"/>
    <mergeCell ref="MFR136:MFR137"/>
    <mergeCell ref="MFS136:MFS137"/>
    <mergeCell ref="MFT136:MFT137"/>
    <mergeCell ref="MFU136:MFU137"/>
    <mergeCell ref="MFJ136:MFJ137"/>
    <mergeCell ref="MFK136:MFK137"/>
    <mergeCell ref="MFL136:MFL137"/>
    <mergeCell ref="MFM136:MFM137"/>
    <mergeCell ref="MFN136:MFN137"/>
    <mergeCell ref="MFO136:MFO137"/>
    <mergeCell ref="MFD136:MFD137"/>
    <mergeCell ref="MFE136:MFE137"/>
    <mergeCell ref="MFF136:MFF137"/>
    <mergeCell ref="MFG136:MFG137"/>
    <mergeCell ref="MFH136:MFH137"/>
    <mergeCell ref="MFI136:MFI137"/>
    <mergeCell ref="MEX136:MEX137"/>
    <mergeCell ref="MEY136:MEY137"/>
    <mergeCell ref="MEZ136:MEZ137"/>
    <mergeCell ref="MFA136:MFA137"/>
    <mergeCell ref="MFB136:MFB137"/>
    <mergeCell ref="MFC136:MFC137"/>
    <mergeCell ref="MER136:MER137"/>
    <mergeCell ref="MES136:MES137"/>
    <mergeCell ref="MET136:MET137"/>
    <mergeCell ref="MEU136:MEU137"/>
    <mergeCell ref="MEV136:MEV137"/>
    <mergeCell ref="MEW136:MEW137"/>
    <mergeCell ref="MHF136:MHF137"/>
    <mergeCell ref="MHG136:MHG137"/>
    <mergeCell ref="MHH136:MHH137"/>
    <mergeCell ref="MHI136:MHI137"/>
    <mergeCell ref="MHJ136:MHJ137"/>
    <mergeCell ref="MHK136:MHK137"/>
    <mergeCell ref="MGZ136:MGZ137"/>
    <mergeCell ref="MHA136:MHA137"/>
    <mergeCell ref="MHB136:MHB137"/>
    <mergeCell ref="MHC136:MHC137"/>
    <mergeCell ref="MHD136:MHD137"/>
    <mergeCell ref="MHE136:MHE137"/>
    <mergeCell ref="MGT136:MGT137"/>
    <mergeCell ref="MGU136:MGU137"/>
    <mergeCell ref="MGV136:MGV137"/>
    <mergeCell ref="MGW136:MGW137"/>
    <mergeCell ref="MGX136:MGX137"/>
    <mergeCell ref="MGY136:MGY137"/>
    <mergeCell ref="MGN136:MGN137"/>
    <mergeCell ref="MGO136:MGO137"/>
    <mergeCell ref="MGP136:MGP137"/>
    <mergeCell ref="MGQ136:MGQ137"/>
    <mergeCell ref="MGR136:MGR137"/>
    <mergeCell ref="MGS136:MGS137"/>
    <mergeCell ref="MGH136:MGH137"/>
    <mergeCell ref="MGI136:MGI137"/>
    <mergeCell ref="MGJ136:MGJ137"/>
    <mergeCell ref="MGK136:MGK137"/>
    <mergeCell ref="MGL136:MGL137"/>
    <mergeCell ref="MGM136:MGM137"/>
    <mergeCell ref="MGB136:MGB137"/>
    <mergeCell ref="MGC136:MGC137"/>
    <mergeCell ref="MGD136:MGD137"/>
    <mergeCell ref="MGE136:MGE137"/>
    <mergeCell ref="MGF136:MGF137"/>
    <mergeCell ref="MGG136:MGG137"/>
    <mergeCell ref="MIP136:MIP137"/>
    <mergeCell ref="MIQ136:MIQ137"/>
    <mergeCell ref="MIR136:MIR137"/>
    <mergeCell ref="MIS136:MIS137"/>
    <mergeCell ref="MIT136:MIT137"/>
    <mergeCell ref="MIU136:MIU137"/>
    <mergeCell ref="MIJ136:MIJ137"/>
    <mergeCell ref="MIK136:MIK137"/>
    <mergeCell ref="MIL136:MIL137"/>
    <mergeCell ref="MIM136:MIM137"/>
    <mergeCell ref="MIN136:MIN137"/>
    <mergeCell ref="MIO136:MIO137"/>
    <mergeCell ref="MID136:MID137"/>
    <mergeCell ref="MIE136:MIE137"/>
    <mergeCell ref="MIF136:MIF137"/>
    <mergeCell ref="MIG136:MIG137"/>
    <mergeCell ref="MIH136:MIH137"/>
    <mergeCell ref="MII136:MII137"/>
    <mergeCell ref="MHX136:MHX137"/>
    <mergeCell ref="MHY136:MHY137"/>
    <mergeCell ref="MHZ136:MHZ137"/>
    <mergeCell ref="MIA136:MIA137"/>
    <mergeCell ref="MIB136:MIB137"/>
    <mergeCell ref="MIC136:MIC137"/>
    <mergeCell ref="MHR136:MHR137"/>
    <mergeCell ref="MHS136:MHS137"/>
    <mergeCell ref="MHT136:MHT137"/>
    <mergeCell ref="MHU136:MHU137"/>
    <mergeCell ref="MHV136:MHV137"/>
    <mergeCell ref="MHW136:MHW137"/>
    <mergeCell ref="MHL136:MHL137"/>
    <mergeCell ref="MHM136:MHM137"/>
    <mergeCell ref="MHN136:MHN137"/>
    <mergeCell ref="MHO136:MHO137"/>
    <mergeCell ref="MHP136:MHP137"/>
    <mergeCell ref="MHQ136:MHQ137"/>
    <mergeCell ref="MJZ136:MJZ137"/>
    <mergeCell ref="MKA136:MKA137"/>
    <mergeCell ref="MKB136:MKB137"/>
    <mergeCell ref="MKC136:MKC137"/>
    <mergeCell ref="MKD136:MKD137"/>
    <mergeCell ref="MKE136:MKE137"/>
    <mergeCell ref="MJT136:MJT137"/>
    <mergeCell ref="MJU136:MJU137"/>
    <mergeCell ref="MJV136:MJV137"/>
    <mergeCell ref="MJW136:MJW137"/>
    <mergeCell ref="MJX136:MJX137"/>
    <mergeCell ref="MJY136:MJY137"/>
    <mergeCell ref="MJN136:MJN137"/>
    <mergeCell ref="MJO136:MJO137"/>
    <mergeCell ref="MJP136:MJP137"/>
    <mergeCell ref="MJQ136:MJQ137"/>
    <mergeCell ref="MJR136:MJR137"/>
    <mergeCell ref="MJS136:MJS137"/>
    <mergeCell ref="MJH136:MJH137"/>
    <mergeCell ref="MJI136:MJI137"/>
    <mergeCell ref="MJJ136:MJJ137"/>
    <mergeCell ref="MJK136:MJK137"/>
    <mergeCell ref="MJL136:MJL137"/>
    <mergeCell ref="MJM136:MJM137"/>
    <mergeCell ref="MJB136:MJB137"/>
    <mergeCell ref="MJC136:MJC137"/>
    <mergeCell ref="MJD136:MJD137"/>
    <mergeCell ref="MJE136:MJE137"/>
    <mergeCell ref="MJF136:MJF137"/>
    <mergeCell ref="MJG136:MJG137"/>
    <mergeCell ref="MIV136:MIV137"/>
    <mergeCell ref="MIW136:MIW137"/>
    <mergeCell ref="MIX136:MIX137"/>
    <mergeCell ref="MIY136:MIY137"/>
    <mergeCell ref="MIZ136:MIZ137"/>
    <mergeCell ref="MJA136:MJA137"/>
    <mergeCell ref="MLJ136:MLJ137"/>
    <mergeCell ref="MLK136:MLK137"/>
    <mergeCell ref="MLL136:MLL137"/>
    <mergeCell ref="MLM136:MLM137"/>
    <mergeCell ref="MLN136:MLN137"/>
    <mergeCell ref="MLO136:MLO137"/>
    <mergeCell ref="MLD136:MLD137"/>
    <mergeCell ref="MLE136:MLE137"/>
    <mergeCell ref="MLF136:MLF137"/>
    <mergeCell ref="MLG136:MLG137"/>
    <mergeCell ref="MLH136:MLH137"/>
    <mergeCell ref="MLI136:MLI137"/>
    <mergeCell ref="MKX136:MKX137"/>
    <mergeCell ref="MKY136:MKY137"/>
    <mergeCell ref="MKZ136:MKZ137"/>
    <mergeCell ref="MLA136:MLA137"/>
    <mergeCell ref="MLB136:MLB137"/>
    <mergeCell ref="MLC136:MLC137"/>
    <mergeCell ref="MKR136:MKR137"/>
    <mergeCell ref="MKS136:MKS137"/>
    <mergeCell ref="MKT136:MKT137"/>
    <mergeCell ref="MKU136:MKU137"/>
    <mergeCell ref="MKV136:MKV137"/>
    <mergeCell ref="MKW136:MKW137"/>
    <mergeCell ref="MKL136:MKL137"/>
    <mergeCell ref="MKM136:MKM137"/>
    <mergeCell ref="MKN136:MKN137"/>
    <mergeCell ref="MKO136:MKO137"/>
    <mergeCell ref="MKP136:MKP137"/>
    <mergeCell ref="MKQ136:MKQ137"/>
    <mergeCell ref="MKF136:MKF137"/>
    <mergeCell ref="MKG136:MKG137"/>
    <mergeCell ref="MKH136:MKH137"/>
    <mergeCell ref="MKI136:MKI137"/>
    <mergeCell ref="MKJ136:MKJ137"/>
    <mergeCell ref="MKK136:MKK137"/>
    <mergeCell ref="MMT136:MMT137"/>
    <mergeCell ref="MMU136:MMU137"/>
    <mergeCell ref="MMV136:MMV137"/>
    <mergeCell ref="MMW136:MMW137"/>
    <mergeCell ref="MMX136:MMX137"/>
    <mergeCell ref="MMY136:MMY137"/>
    <mergeCell ref="MMN136:MMN137"/>
    <mergeCell ref="MMO136:MMO137"/>
    <mergeCell ref="MMP136:MMP137"/>
    <mergeCell ref="MMQ136:MMQ137"/>
    <mergeCell ref="MMR136:MMR137"/>
    <mergeCell ref="MMS136:MMS137"/>
    <mergeCell ref="MMH136:MMH137"/>
    <mergeCell ref="MMI136:MMI137"/>
    <mergeCell ref="MMJ136:MMJ137"/>
    <mergeCell ref="MMK136:MMK137"/>
    <mergeCell ref="MML136:MML137"/>
    <mergeCell ref="MMM136:MMM137"/>
    <mergeCell ref="MMB136:MMB137"/>
    <mergeCell ref="MMC136:MMC137"/>
    <mergeCell ref="MMD136:MMD137"/>
    <mergeCell ref="MME136:MME137"/>
    <mergeCell ref="MMF136:MMF137"/>
    <mergeCell ref="MMG136:MMG137"/>
    <mergeCell ref="MLV136:MLV137"/>
    <mergeCell ref="MLW136:MLW137"/>
    <mergeCell ref="MLX136:MLX137"/>
    <mergeCell ref="MLY136:MLY137"/>
    <mergeCell ref="MLZ136:MLZ137"/>
    <mergeCell ref="MMA136:MMA137"/>
    <mergeCell ref="MLP136:MLP137"/>
    <mergeCell ref="MLQ136:MLQ137"/>
    <mergeCell ref="MLR136:MLR137"/>
    <mergeCell ref="MLS136:MLS137"/>
    <mergeCell ref="MLT136:MLT137"/>
    <mergeCell ref="MLU136:MLU137"/>
    <mergeCell ref="MOD136:MOD137"/>
    <mergeCell ref="MOE136:MOE137"/>
    <mergeCell ref="MOF136:MOF137"/>
    <mergeCell ref="MOG136:MOG137"/>
    <mergeCell ref="MOH136:MOH137"/>
    <mergeCell ref="MOI136:MOI137"/>
    <mergeCell ref="MNX136:MNX137"/>
    <mergeCell ref="MNY136:MNY137"/>
    <mergeCell ref="MNZ136:MNZ137"/>
    <mergeCell ref="MOA136:MOA137"/>
    <mergeCell ref="MOB136:MOB137"/>
    <mergeCell ref="MOC136:MOC137"/>
    <mergeCell ref="MNR136:MNR137"/>
    <mergeCell ref="MNS136:MNS137"/>
    <mergeCell ref="MNT136:MNT137"/>
    <mergeCell ref="MNU136:MNU137"/>
    <mergeCell ref="MNV136:MNV137"/>
    <mergeCell ref="MNW136:MNW137"/>
    <mergeCell ref="MNL136:MNL137"/>
    <mergeCell ref="MNM136:MNM137"/>
    <mergeCell ref="MNN136:MNN137"/>
    <mergeCell ref="MNO136:MNO137"/>
    <mergeCell ref="MNP136:MNP137"/>
    <mergeCell ref="MNQ136:MNQ137"/>
    <mergeCell ref="MNF136:MNF137"/>
    <mergeCell ref="MNG136:MNG137"/>
    <mergeCell ref="MNH136:MNH137"/>
    <mergeCell ref="MNI136:MNI137"/>
    <mergeCell ref="MNJ136:MNJ137"/>
    <mergeCell ref="MNK136:MNK137"/>
    <mergeCell ref="MMZ136:MMZ137"/>
    <mergeCell ref="MNA136:MNA137"/>
    <mergeCell ref="MNB136:MNB137"/>
    <mergeCell ref="MNC136:MNC137"/>
    <mergeCell ref="MND136:MND137"/>
    <mergeCell ref="MNE136:MNE137"/>
    <mergeCell ref="MPN136:MPN137"/>
    <mergeCell ref="MPO136:MPO137"/>
    <mergeCell ref="MPP136:MPP137"/>
    <mergeCell ref="MPQ136:MPQ137"/>
    <mergeCell ref="MPR136:MPR137"/>
    <mergeCell ref="MPS136:MPS137"/>
    <mergeCell ref="MPH136:MPH137"/>
    <mergeCell ref="MPI136:MPI137"/>
    <mergeCell ref="MPJ136:MPJ137"/>
    <mergeCell ref="MPK136:MPK137"/>
    <mergeCell ref="MPL136:MPL137"/>
    <mergeCell ref="MPM136:MPM137"/>
    <mergeCell ref="MPB136:MPB137"/>
    <mergeCell ref="MPC136:MPC137"/>
    <mergeCell ref="MPD136:MPD137"/>
    <mergeCell ref="MPE136:MPE137"/>
    <mergeCell ref="MPF136:MPF137"/>
    <mergeCell ref="MPG136:MPG137"/>
    <mergeCell ref="MOV136:MOV137"/>
    <mergeCell ref="MOW136:MOW137"/>
    <mergeCell ref="MOX136:MOX137"/>
    <mergeCell ref="MOY136:MOY137"/>
    <mergeCell ref="MOZ136:MOZ137"/>
    <mergeCell ref="MPA136:MPA137"/>
    <mergeCell ref="MOP136:MOP137"/>
    <mergeCell ref="MOQ136:MOQ137"/>
    <mergeCell ref="MOR136:MOR137"/>
    <mergeCell ref="MOS136:MOS137"/>
    <mergeCell ref="MOT136:MOT137"/>
    <mergeCell ref="MOU136:MOU137"/>
    <mergeCell ref="MOJ136:MOJ137"/>
    <mergeCell ref="MOK136:MOK137"/>
    <mergeCell ref="MOL136:MOL137"/>
    <mergeCell ref="MOM136:MOM137"/>
    <mergeCell ref="MON136:MON137"/>
    <mergeCell ref="MOO136:MOO137"/>
    <mergeCell ref="MQX136:MQX137"/>
    <mergeCell ref="MQY136:MQY137"/>
    <mergeCell ref="MQZ136:MQZ137"/>
    <mergeCell ref="MRA136:MRA137"/>
    <mergeCell ref="MRB136:MRB137"/>
    <mergeCell ref="MRC136:MRC137"/>
    <mergeCell ref="MQR136:MQR137"/>
    <mergeCell ref="MQS136:MQS137"/>
    <mergeCell ref="MQT136:MQT137"/>
    <mergeCell ref="MQU136:MQU137"/>
    <mergeCell ref="MQV136:MQV137"/>
    <mergeCell ref="MQW136:MQW137"/>
    <mergeCell ref="MQL136:MQL137"/>
    <mergeCell ref="MQM136:MQM137"/>
    <mergeCell ref="MQN136:MQN137"/>
    <mergeCell ref="MQO136:MQO137"/>
    <mergeCell ref="MQP136:MQP137"/>
    <mergeCell ref="MQQ136:MQQ137"/>
    <mergeCell ref="MQF136:MQF137"/>
    <mergeCell ref="MQG136:MQG137"/>
    <mergeCell ref="MQH136:MQH137"/>
    <mergeCell ref="MQI136:MQI137"/>
    <mergeCell ref="MQJ136:MQJ137"/>
    <mergeCell ref="MQK136:MQK137"/>
    <mergeCell ref="MPZ136:MPZ137"/>
    <mergeCell ref="MQA136:MQA137"/>
    <mergeCell ref="MQB136:MQB137"/>
    <mergeCell ref="MQC136:MQC137"/>
    <mergeCell ref="MQD136:MQD137"/>
    <mergeCell ref="MQE136:MQE137"/>
    <mergeCell ref="MPT136:MPT137"/>
    <mergeCell ref="MPU136:MPU137"/>
    <mergeCell ref="MPV136:MPV137"/>
    <mergeCell ref="MPW136:MPW137"/>
    <mergeCell ref="MPX136:MPX137"/>
    <mergeCell ref="MPY136:MPY137"/>
    <mergeCell ref="MSH136:MSH137"/>
    <mergeCell ref="MSI136:MSI137"/>
    <mergeCell ref="MSJ136:MSJ137"/>
    <mergeCell ref="MSK136:MSK137"/>
    <mergeCell ref="MSL136:MSL137"/>
    <mergeCell ref="MSM136:MSM137"/>
    <mergeCell ref="MSB136:MSB137"/>
    <mergeCell ref="MSC136:MSC137"/>
    <mergeCell ref="MSD136:MSD137"/>
    <mergeCell ref="MSE136:MSE137"/>
    <mergeCell ref="MSF136:MSF137"/>
    <mergeCell ref="MSG136:MSG137"/>
    <mergeCell ref="MRV136:MRV137"/>
    <mergeCell ref="MRW136:MRW137"/>
    <mergeCell ref="MRX136:MRX137"/>
    <mergeCell ref="MRY136:MRY137"/>
    <mergeCell ref="MRZ136:MRZ137"/>
    <mergeCell ref="MSA136:MSA137"/>
    <mergeCell ref="MRP136:MRP137"/>
    <mergeCell ref="MRQ136:MRQ137"/>
    <mergeCell ref="MRR136:MRR137"/>
    <mergeCell ref="MRS136:MRS137"/>
    <mergeCell ref="MRT136:MRT137"/>
    <mergeCell ref="MRU136:MRU137"/>
    <mergeCell ref="MRJ136:MRJ137"/>
    <mergeCell ref="MRK136:MRK137"/>
    <mergeCell ref="MRL136:MRL137"/>
    <mergeCell ref="MRM136:MRM137"/>
    <mergeCell ref="MRN136:MRN137"/>
    <mergeCell ref="MRO136:MRO137"/>
    <mergeCell ref="MRD136:MRD137"/>
    <mergeCell ref="MRE136:MRE137"/>
    <mergeCell ref="MRF136:MRF137"/>
    <mergeCell ref="MRG136:MRG137"/>
    <mergeCell ref="MRH136:MRH137"/>
    <mergeCell ref="MRI136:MRI137"/>
    <mergeCell ref="MTR136:MTR137"/>
    <mergeCell ref="MTS136:MTS137"/>
    <mergeCell ref="MTT136:MTT137"/>
    <mergeCell ref="MTU136:MTU137"/>
    <mergeCell ref="MTV136:MTV137"/>
    <mergeCell ref="MTW136:MTW137"/>
    <mergeCell ref="MTL136:MTL137"/>
    <mergeCell ref="MTM136:MTM137"/>
    <mergeCell ref="MTN136:MTN137"/>
    <mergeCell ref="MTO136:MTO137"/>
    <mergeCell ref="MTP136:MTP137"/>
    <mergeCell ref="MTQ136:MTQ137"/>
    <mergeCell ref="MTF136:MTF137"/>
    <mergeCell ref="MTG136:MTG137"/>
    <mergeCell ref="MTH136:MTH137"/>
    <mergeCell ref="MTI136:MTI137"/>
    <mergeCell ref="MTJ136:MTJ137"/>
    <mergeCell ref="MTK136:MTK137"/>
    <mergeCell ref="MSZ136:MSZ137"/>
    <mergeCell ref="MTA136:MTA137"/>
    <mergeCell ref="MTB136:MTB137"/>
    <mergeCell ref="MTC136:MTC137"/>
    <mergeCell ref="MTD136:MTD137"/>
    <mergeCell ref="MTE136:MTE137"/>
    <mergeCell ref="MST136:MST137"/>
    <mergeCell ref="MSU136:MSU137"/>
    <mergeCell ref="MSV136:MSV137"/>
    <mergeCell ref="MSW136:MSW137"/>
    <mergeCell ref="MSX136:MSX137"/>
    <mergeCell ref="MSY136:MSY137"/>
    <mergeCell ref="MSN136:MSN137"/>
    <mergeCell ref="MSO136:MSO137"/>
    <mergeCell ref="MSP136:MSP137"/>
    <mergeCell ref="MSQ136:MSQ137"/>
    <mergeCell ref="MSR136:MSR137"/>
    <mergeCell ref="MSS136:MSS137"/>
    <mergeCell ref="MVB136:MVB137"/>
    <mergeCell ref="MVC136:MVC137"/>
    <mergeCell ref="MVD136:MVD137"/>
    <mergeCell ref="MVE136:MVE137"/>
    <mergeCell ref="MVF136:MVF137"/>
    <mergeCell ref="MVG136:MVG137"/>
    <mergeCell ref="MUV136:MUV137"/>
    <mergeCell ref="MUW136:MUW137"/>
    <mergeCell ref="MUX136:MUX137"/>
    <mergeCell ref="MUY136:MUY137"/>
    <mergeCell ref="MUZ136:MUZ137"/>
    <mergeCell ref="MVA136:MVA137"/>
    <mergeCell ref="MUP136:MUP137"/>
    <mergeCell ref="MUQ136:MUQ137"/>
    <mergeCell ref="MUR136:MUR137"/>
    <mergeCell ref="MUS136:MUS137"/>
    <mergeCell ref="MUT136:MUT137"/>
    <mergeCell ref="MUU136:MUU137"/>
    <mergeCell ref="MUJ136:MUJ137"/>
    <mergeCell ref="MUK136:MUK137"/>
    <mergeCell ref="MUL136:MUL137"/>
    <mergeCell ref="MUM136:MUM137"/>
    <mergeCell ref="MUN136:MUN137"/>
    <mergeCell ref="MUO136:MUO137"/>
    <mergeCell ref="MUD136:MUD137"/>
    <mergeCell ref="MUE136:MUE137"/>
    <mergeCell ref="MUF136:MUF137"/>
    <mergeCell ref="MUG136:MUG137"/>
    <mergeCell ref="MUH136:MUH137"/>
    <mergeCell ref="MUI136:MUI137"/>
    <mergeCell ref="MTX136:MTX137"/>
    <mergeCell ref="MTY136:MTY137"/>
    <mergeCell ref="MTZ136:MTZ137"/>
    <mergeCell ref="MUA136:MUA137"/>
    <mergeCell ref="MUB136:MUB137"/>
    <mergeCell ref="MUC136:MUC137"/>
    <mergeCell ref="MWL136:MWL137"/>
    <mergeCell ref="MWM136:MWM137"/>
    <mergeCell ref="MWN136:MWN137"/>
    <mergeCell ref="MWO136:MWO137"/>
    <mergeCell ref="MWP136:MWP137"/>
    <mergeCell ref="MWQ136:MWQ137"/>
    <mergeCell ref="MWF136:MWF137"/>
    <mergeCell ref="MWG136:MWG137"/>
    <mergeCell ref="MWH136:MWH137"/>
    <mergeCell ref="MWI136:MWI137"/>
    <mergeCell ref="MWJ136:MWJ137"/>
    <mergeCell ref="MWK136:MWK137"/>
    <mergeCell ref="MVZ136:MVZ137"/>
    <mergeCell ref="MWA136:MWA137"/>
    <mergeCell ref="MWB136:MWB137"/>
    <mergeCell ref="MWC136:MWC137"/>
    <mergeCell ref="MWD136:MWD137"/>
    <mergeCell ref="MWE136:MWE137"/>
    <mergeCell ref="MVT136:MVT137"/>
    <mergeCell ref="MVU136:MVU137"/>
    <mergeCell ref="MVV136:MVV137"/>
    <mergeCell ref="MVW136:MVW137"/>
    <mergeCell ref="MVX136:MVX137"/>
    <mergeCell ref="MVY136:MVY137"/>
    <mergeCell ref="MVN136:MVN137"/>
    <mergeCell ref="MVO136:MVO137"/>
    <mergeCell ref="MVP136:MVP137"/>
    <mergeCell ref="MVQ136:MVQ137"/>
    <mergeCell ref="MVR136:MVR137"/>
    <mergeCell ref="MVS136:MVS137"/>
    <mergeCell ref="MVH136:MVH137"/>
    <mergeCell ref="MVI136:MVI137"/>
    <mergeCell ref="MVJ136:MVJ137"/>
    <mergeCell ref="MVK136:MVK137"/>
    <mergeCell ref="MVL136:MVL137"/>
    <mergeCell ref="MVM136:MVM137"/>
    <mergeCell ref="MXV136:MXV137"/>
    <mergeCell ref="MXW136:MXW137"/>
    <mergeCell ref="MXX136:MXX137"/>
    <mergeCell ref="MXY136:MXY137"/>
    <mergeCell ref="MXZ136:MXZ137"/>
    <mergeCell ref="MYA136:MYA137"/>
    <mergeCell ref="MXP136:MXP137"/>
    <mergeCell ref="MXQ136:MXQ137"/>
    <mergeCell ref="MXR136:MXR137"/>
    <mergeCell ref="MXS136:MXS137"/>
    <mergeCell ref="MXT136:MXT137"/>
    <mergeCell ref="MXU136:MXU137"/>
    <mergeCell ref="MXJ136:MXJ137"/>
    <mergeCell ref="MXK136:MXK137"/>
    <mergeCell ref="MXL136:MXL137"/>
    <mergeCell ref="MXM136:MXM137"/>
    <mergeCell ref="MXN136:MXN137"/>
    <mergeCell ref="MXO136:MXO137"/>
    <mergeCell ref="MXD136:MXD137"/>
    <mergeCell ref="MXE136:MXE137"/>
    <mergeCell ref="MXF136:MXF137"/>
    <mergeCell ref="MXG136:MXG137"/>
    <mergeCell ref="MXH136:MXH137"/>
    <mergeCell ref="MXI136:MXI137"/>
    <mergeCell ref="MWX136:MWX137"/>
    <mergeCell ref="MWY136:MWY137"/>
    <mergeCell ref="MWZ136:MWZ137"/>
    <mergeCell ref="MXA136:MXA137"/>
    <mergeCell ref="MXB136:MXB137"/>
    <mergeCell ref="MXC136:MXC137"/>
    <mergeCell ref="MWR136:MWR137"/>
    <mergeCell ref="MWS136:MWS137"/>
    <mergeCell ref="MWT136:MWT137"/>
    <mergeCell ref="MWU136:MWU137"/>
    <mergeCell ref="MWV136:MWV137"/>
    <mergeCell ref="MWW136:MWW137"/>
    <mergeCell ref="MZF136:MZF137"/>
    <mergeCell ref="MZG136:MZG137"/>
    <mergeCell ref="MZH136:MZH137"/>
    <mergeCell ref="MZI136:MZI137"/>
    <mergeCell ref="MZJ136:MZJ137"/>
    <mergeCell ref="MZK136:MZK137"/>
    <mergeCell ref="MYZ136:MYZ137"/>
    <mergeCell ref="MZA136:MZA137"/>
    <mergeCell ref="MZB136:MZB137"/>
    <mergeCell ref="MZC136:MZC137"/>
    <mergeCell ref="MZD136:MZD137"/>
    <mergeCell ref="MZE136:MZE137"/>
    <mergeCell ref="MYT136:MYT137"/>
    <mergeCell ref="MYU136:MYU137"/>
    <mergeCell ref="MYV136:MYV137"/>
    <mergeCell ref="MYW136:MYW137"/>
    <mergeCell ref="MYX136:MYX137"/>
    <mergeCell ref="MYY136:MYY137"/>
    <mergeCell ref="MYN136:MYN137"/>
    <mergeCell ref="MYO136:MYO137"/>
    <mergeCell ref="MYP136:MYP137"/>
    <mergeCell ref="MYQ136:MYQ137"/>
    <mergeCell ref="MYR136:MYR137"/>
    <mergeCell ref="MYS136:MYS137"/>
    <mergeCell ref="MYH136:MYH137"/>
    <mergeCell ref="MYI136:MYI137"/>
    <mergeCell ref="MYJ136:MYJ137"/>
    <mergeCell ref="MYK136:MYK137"/>
    <mergeCell ref="MYL136:MYL137"/>
    <mergeCell ref="MYM136:MYM137"/>
    <mergeCell ref="MYB136:MYB137"/>
    <mergeCell ref="MYC136:MYC137"/>
    <mergeCell ref="MYD136:MYD137"/>
    <mergeCell ref="MYE136:MYE137"/>
    <mergeCell ref="MYF136:MYF137"/>
    <mergeCell ref="MYG136:MYG137"/>
    <mergeCell ref="NAP136:NAP137"/>
    <mergeCell ref="NAQ136:NAQ137"/>
    <mergeCell ref="NAR136:NAR137"/>
    <mergeCell ref="NAS136:NAS137"/>
    <mergeCell ref="NAT136:NAT137"/>
    <mergeCell ref="NAU136:NAU137"/>
    <mergeCell ref="NAJ136:NAJ137"/>
    <mergeCell ref="NAK136:NAK137"/>
    <mergeCell ref="NAL136:NAL137"/>
    <mergeCell ref="NAM136:NAM137"/>
    <mergeCell ref="NAN136:NAN137"/>
    <mergeCell ref="NAO136:NAO137"/>
    <mergeCell ref="NAD136:NAD137"/>
    <mergeCell ref="NAE136:NAE137"/>
    <mergeCell ref="NAF136:NAF137"/>
    <mergeCell ref="NAG136:NAG137"/>
    <mergeCell ref="NAH136:NAH137"/>
    <mergeCell ref="NAI136:NAI137"/>
    <mergeCell ref="MZX136:MZX137"/>
    <mergeCell ref="MZY136:MZY137"/>
    <mergeCell ref="MZZ136:MZZ137"/>
    <mergeCell ref="NAA136:NAA137"/>
    <mergeCell ref="NAB136:NAB137"/>
    <mergeCell ref="NAC136:NAC137"/>
    <mergeCell ref="MZR136:MZR137"/>
    <mergeCell ref="MZS136:MZS137"/>
    <mergeCell ref="MZT136:MZT137"/>
    <mergeCell ref="MZU136:MZU137"/>
    <mergeCell ref="MZV136:MZV137"/>
    <mergeCell ref="MZW136:MZW137"/>
    <mergeCell ref="MZL136:MZL137"/>
    <mergeCell ref="MZM136:MZM137"/>
    <mergeCell ref="MZN136:MZN137"/>
    <mergeCell ref="MZO136:MZO137"/>
    <mergeCell ref="MZP136:MZP137"/>
    <mergeCell ref="MZQ136:MZQ137"/>
    <mergeCell ref="NBZ136:NBZ137"/>
    <mergeCell ref="NCA136:NCA137"/>
    <mergeCell ref="NCB136:NCB137"/>
    <mergeCell ref="NCC136:NCC137"/>
    <mergeCell ref="NCD136:NCD137"/>
    <mergeCell ref="NCE136:NCE137"/>
    <mergeCell ref="NBT136:NBT137"/>
    <mergeCell ref="NBU136:NBU137"/>
    <mergeCell ref="NBV136:NBV137"/>
    <mergeCell ref="NBW136:NBW137"/>
    <mergeCell ref="NBX136:NBX137"/>
    <mergeCell ref="NBY136:NBY137"/>
    <mergeCell ref="NBN136:NBN137"/>
    <mergeCell ref="NBO136:NBO137"/>
    <mergeCell ref="NBP136:NBP137"/>
    <mergeCell ref="NBQ136:NBQ137"/>
    <mergeCell ref="NBR136:NBR137"/>
    <mergeCell ref="NBS136:NBS137"/>
    <mergeCell ref="NBH136:NBH137"/>
    <mergeCell ref="NBI136:NBI137"/>
    <mergeCell ref="NBJ136:NBJ137"/>
    <mergeCell ref="NBK136:NBK137"/>
    <mergeCell ref="NBL136:NBL137"/>
    <mergeCell ref="NBM136:NBM137"/>
    <mergeCell ref="NBB136:NBB137"/>
    <mergeCell ref="NBC136:NBC137"/>
    <mergeCell ref="NBD136:NBD137"/>
    <mergeCell ref="NBE136:NBE137"/>
    <mergeCell ref="NBF136:NBF137"/>
    <mergeCell ref="NBG136:NBG137"/>
    <mergeCell ref="NAV136:NAV137"/>
    <mergeCell ref="NAW136:NAW137"/>
    <mergeCell ref="NAX136:NAX137"/>
    <mergeCell ref="NAY136:NAY137"/>
    <mergeCell ref="NAZ136:NAZ137"/>
    <mergeCell ref="NBA136:NBA137"/>
    <mergeCell ref="NDJ136:NDJ137"/>
    <mergeCell ref="NDK136:NDK137"/>
    <mergeCell ref="NDL136:NDL137"/>
    <mergeCell ref="NDM136:NDM137"/>
    <mergeCell ref="NDN136:NDN137"/>
    <mergeCell ref="NDO136:NDO137"/>
    <mergeCell ref="NDD136:NDD137"/>
    <mergeCell ref="NDE136:NDE137"/>
    <mergeCell ref="NDF136:NDF137"/>
    <mergeCell ref="NDG136:NDG137"/>
    <mergeCell ref="NDH136:NDH137"/>
    <mergeCell ref="NDI136:NDI137"/>
    <mergeCell ref="NCX136:NCX137"/>
    <mergeCell ref="NCY136:NCY137"/>
    <mergeCell ref="NCZ136:NCZ137"/>
    <mergeCell ref="NDA136:NDA137"/>
    <mergeCell ref="NDB136:NDB137"/>
    <mergeCell ref="NDC136:NDC137"/>
    <mergeCell ref="NCR136:NCR137"/>
    <mergeCell ref="NCS136:NCS137"/>
    <mergeCell ref="NCT136:NCT137"/>
    <mergeCell ref="NCU136:NCU137"/>
    <mergeCell ref="NCV136:NCV137"/>
    <mergeCell ref="NCW136:NCW137"/>
    <mergeCell ref="NCL136:NCL137"/>
    <mergeCell ref="NCM136:NCM137"/>
    <mergeCell ref="NCN136:NCN137"/>
    <mergeCell ref="NCO136:NCO137"/>
    <mergeCell ref="NCP136:NCP137"/>
    <mergeCell ref="NCQ136:NCQ137"/>
    <mergeCell ref="NCF136:NCF137"/>
    <mergeCell ref="NCG136:NCG137"/>
    <mergeCell ref="NCH136:NCH137"/>
    <mergeCell ref="NCI136:NCI137"/>
    <mergeCell ref="NCJ136:NCJ137"/>
    <mergeCell ref="NCK136:NCK137"/>
    <mergeCell ref="NET136:NET137"/>
    <mergeCell ref="NEU136:NEU137"/>
    <mergeCell ref="NEV136:NEV137"/>
    <mergeCell ref="NEW136:NEW137"/>
    <mergeCell ref="NEX136:NEX137"/>
    <mergeCell ref="NEY136:NEY137"/>
    <mergeCell ref="NEN136:NEN137"/>
    <mergeCell ref="NEO136:NEO137"/>
    <mergeCell ref="NEP136:NEP137"/>
    <mergeCell ref="NEQ136:NEQ137"/>
    <mergeCell ref="NER136:NER137"/>
    <mergeCell ref="NES136:NES137"/>
    <mergeCell ref="NEH136:NEH137"/>
    <mergeCell ref="NEI136:NEI137"/>
    <mergeCell ref="NEJ136:NEJ137"/>
    <mergeCell ref="NEK136:NEK137"/>
    <mergeCell ref="NEL136:NEL137"/>
    <mergeCell ref="NEM136:NEM137"/>
    <mergeCell ref="NEB136:NEB137"/>
    <mergeCell ref="NEC136:NEC137"/>
    <mergeCell ref="NED136:NED137"/>
    <mergeCell ref="NEE136:NEE137"/>
    <mergeCell ref="NEF136:NEF137"/>
    <mergeCell ref="NEG136:NEG137"/>
    <mergeCell ref="NDV136:NDV137"/>
    <mergeCell ref="NDW136:NDW137"/>
    <mergeCell ref="NDX136:NDX137"/>
    <mergeCell ref="NDY136:NDY137"/>
    <mergeCell ref="NDZ136:NDZ137"/>
    <mergeCell ref="NEA136:NEA137"/>
    <mergeCell ref="NDP136:NDP137"/>
    <mergeCell ref="NDQ136:NDQ137"/>
    <mergeCell ref="NDR136:NDR137"/>
    <mergeCell ref="NDS136:NDS137"/>
    <mergeCell ref="NDT136:NDT137"/>
    <mergeCell ref="NDU136:NDU137"/>
    <mergeCell ref="NGD136:NGD137"/>
    <mergeCell ref="NGE136:NGE137"/>
    <mergeCell ref="NGF136:NGF137"/>
    <mergeCell ref="NGG136:NGG137"/>
    <mergeCell ref="NGH136:NGH137"/>
    <mergeCell ref="NGI136:NGI137"/>
    <mergeCell ref="NFX136:NFX137"/>
    <mergeCell ref="NFY136:NFY137"/>
    <mergeCell ref="NFZ136:NFZ137"/>
    <mergeCell ref="NGA136:NGA137"/>
    <mergeCell ref="NGB136:NGB137"/>
    <mergeCell ref="NGC136:NGC137"/>
    <mergeCell ref="NFR136:NFR137"/>
    <mergeCell ref="NFS136:NFS137"/>
    <mergeCell ref="NFT136:NFT137"/>
    <mergeCell ref="NFU136:NFU137"/>
    <mergeCell ref="NFV136:NFV137"/>
    <mergeCell ref="NFW136:NFW137"/>
    <mergeCell ref="NFL136:NFL137"/>
    <mergeCell ref="NFM136:NFM137"/>
    <mergeCell ref="NFN136:NFN137"/>
    <mergeCell ref="NFO136:NFO137"/>
    <mergeCell ref="NFP136:NFP137"/>
    <mergeCell ref="NFQ136:NFQ137"/>
    <mergeCell ref="NFF136:NFF137"/>
    <mergeCell ref="NFG136:NFG137"/>
    <mergeCell ref="NFH136:NFH137"/>
    <mergeCell ref="NFI136:NFI137"/>
    <mergeCell ref="NFJ136:NFJ137"/>
    <mergeCell ref="NFK136:NFK137"/>
    <mergeCell ref="NEZ136:NEZ137"/>
    <mergeCell ref="NFA136:NFA137"/>
    <mergeCell ref="NFB136:NFB137"/>
    <mergeCell ref="NFC136:NFC137"/>
    <mergeCell ref="NFD136:NFD137"/>
    <mergeCell ref="NFE136:NFE137"/>
    <mergeCell ref="NHN136:NHN137"/>
    <mergeCell ref="NHO136:NHO137"/>
    <mergeCell ref="NHP136:NHP137"/>
    <mergeCell ref="NHQ136:NHQ137"/>
    <mergeCell ref="NHR136:NHR137"/>
    <mergeCell ref="NHS136:NHS137"/>
    <mergeCell ref="NHH136:NHH137"/>
    <mergeCell ref="NHI136:NHI137"/>
    <mergeCell ref="NHJ136:NHJ137"/>
    <mergeCell ref="NHK136:NHK137"/>
    <mergeCell ref="NHL136:NHL137"/>
    <mergeCell ref="NHM136:NHM137"/>
    <mergeCell ref="NHB136:NHB137"/>
    <mergeCell ref="NHC136:NHC137"/>
    <mergeCell ref="NHD136:NHD137"/>
    <mergeCell ref="NHE136:NHE137"/>
    <mergeCell ref="NHF136:NHF137"/>
    <mergeCell ref="NHG136:NHG137"/>
    <mergeCell ref="NGV136:NGV137"/>
    <mergeCell ref="NGW136:NGW137"/>
    <mergeCell ref="NGX136:NGX137"/>
    <mergeCell ref="NGY136:NGY137"/>
    <mergeCell ref="NGZ136:NGZ137"/>
    <mergeCell ref="NHA136:NHA137"/>
    <mergeCell ref="NGP136:NGP137"/>
    <mergeCell ref="NGQ136:NGQ137"/>
    <mergeCell ref="NGR136:NGR137"/>
    <mergeCell ref="NGS136:NGS137"/>
    <mergeCell ref="NGT136:NGT137"/>
    <mergeCell ref="NGU136:NGU137"/>
    <mergeCell ref="NGJ136:NGJ137"/>
    <mergeCell ref="NGK136:NGK137"/>
    <mergeCell ref="NGL136:NGL137"/>
    <mergeCell ref="NGM136:NGM137"/>
    <mergeCell ref="NGN136:NGN137"/>
    <mergeCell ref="NGO136:NGO137"/>
    <mergeCell ref="NIX136:NIX137"/>
    <mergeCell ref="NIY136:NIY137"/>
    <mergeCell ref="NIZ136:NIZ137"/>
    <mergeCell ref="NJA136:NJA137"/>
    <mergeCell ref="NJB136:NJB137"/>
    <mergeCell ref="NJC136:NJC137"/>
    <mergeCell ref="NIR136:NIR137"/>
    <mergeCell ref="NIS136:NIS137"/>
    <mergeCell ref="NIT136:NIT137"/>
    <mergeCell ref="NIU136:NIU137"/>
    <mergeCell ref="NIV136:NIV137"/>
    <mergeCell ref="NIW136:NIW137"/>
    <mergeCell ref="NIL136:NIL137"/>
    <mergeCell ref="NIM136:NIM137"/>
    <mergeCell ref="NIN136:NIN137"/>
    <mergeCell ref="NIO136:NIO137"/>
    <mergeCell ref="NIP136:NIP137"/>
    <mergeCell ref="NIQ136:NIQ137"/>
    <mergeCell ref="NIF136:NIF137"/>
    <mergeCell ref="NIG136:NIG137"/>
    <mergeCell ref="NIH136:NIH137"/>
    <mergeCell ref="NII136:NII137"/>
    <mergeCell ref="NIJ136:NIJ137"/>
    <mergeCell ref="NIK136:NIK137"/>
    <mergeCell ref="NHZ136:NHZ137"/>
    <mergeCell ref="NIA136:NIA137"/>
    <mergeCell ref="NIB136:NIB137"/>
    <mergeCell ref="NIC136:NIC137"/>
    <mergeCell ref="NID136:NID137"/>
    <mergeCell ref="NIE136:NIE137"/>
    <mergeCell ref="NHT136:NHT137"/>
    <mergeCell ref="NHU136:NHU137"/>
    <mergeCell ref="NHV136:NHV137"/>
    <mergeCell ref="NHW136:NHW137"/>
    <mergeCell ref="NHX136:NHX137"/>
    <mergeCell ref="NHY136:NHY137"/>
    <mergeCell ref="NKH136:NKH137"/>
    <mergeCell ref="NKI136:NKI137"/>
    <mergeCell ref="NKJ136:NKJ137"/>
    <mergeCell ref="NKK136:NKK137"/>
    <mergeCell ref="NKL136:NKL137"/>
    <mergeCell ref="NKM136:NKM137"/>
    <mergeCell ref="NKB136:NKB137"/>
    <mergeCell ref="NKC136:NKC137"/>
    <mergeCell ref="NKD136:NKD137"/>
    <mergeCell ref="NKE136:NKE137"/>
    <mergeCell ref="NKF136:NKF137"/>
    <mergeCell ref="NKG136:NKG137"/>
    <mergeCell ref="NJV136:NJV137"/>
    <mergeCell ref="NJW136:NJW137"/>
    <mergeCell ref="NJX136:NJX137"/>
    <mergeCell ref="NJY136:NJY137"/>
    <mergeCell ref="NJZ136:NJZ137"/>
    <mergeCell ref="NKA136:NKA137"/>
    <mergeCell ref="NJP136:NJP137"/>
    <mergeCell ref="NJQ136:NJQ137"/>
    <mergeCell ref="NJR136:NJR137"/>
    <mergeCell ref="NJS136:NJS137"/>
    <mergeCell ref="NJT136:NJT137"/>
    <mergeCell ref="NJU136:NJU137"/>
    <mergeCell ref="NJJ136:NJJ137"/>
    <mergeCell ref="NJK136:NJK137"/>
    <mergeCell ref="NJL136:NJL137"/>
    <mergeCell ref="NJM136:NJM137"/>
    <mergeCell ref="NJN136:NJN137"/>
    <mergeCell ref="NJO136:NJO137"/>
    <mergeCell ref="NJD136:NJD137"/>
    <mergeCell ref="NJE136:NJE137"/>
    <mergeCell ref="NJF136:NJF137"/>
    <mergeCell ref="NJG136:NJG137"/>
    <mergeCell ref="NJH136:NJH137"/>
    <mergeCell ref="NJI136:NJI137"/>
    <mergeCell ref="NLR136:NLR137"/>
    <mergeCell ref="NLS136:NLS137"/>
    <mergeCell ref="NLT136:NLT137"/>
    <mergeCell ref="NLU136:NLU137"/>
    <mergeCell ref="NLV136:NLV137"/>
    <mergeCell ref="NLW136:NLW137"/>
    <mergeCell ref="NLL136:NLL137"/>
    <mergeCell ref="NLM136:NLM137"/>
    <mergeCell ref="NLN136:NLN137"/>
    <mergeCell ref="NLO136:NLO137"/>
    <mergeCell ref="NLP136:NLP137"/>
    <mergeCell ref="NLQ136:NLQ137"/>
    <mergeCell ref="NLF136:NLF137"/>
    <mergeCell ref="NLG136:NLG137"/>
    <mergeCell ref="NLH136:NLH137"/>
    <mergeCell ref="NLI136:NLI137"/>
    <mergeCell ref="NLJ136:NLJ137"/>
    <mergeCell ref="NLK136:NLK137"/>
    <mergeCell ref="NKZ136:NKZ137"/>
    <mergeCell ref="NLA136:NLA137"/>
    <mergeCell ref="NLB136:NLB137"/>
    <mergeCell ref="NLC136:NLC137"/>
    <mergeCell ref="NLD136:NLD137"/>
    <mergeCell ref="NLE136:NLE137"/>
    <mergeCell ref="NKT136:NKT137"/>
    <mergeCell ref="NKU136:NKU137"/>
    <mergeCell ref="NKV136:NKV137"/>
    <mergeCell ref="NKW136:NKW137"/>
    <mergeCell ref="NKX136:NKX137"/>
    <mergeCell ref="NKY136:NKY137"/>
    <mergeCell ref="NKN136:NKN137"/>
    <mergeCell ref="NKO136:NKO137"/>
    <mergeCell ref="NKP136:NKP137"/>
    <mergeCell ref="NKQ136:NKQ137"/>
    <mergeCell ref="NKR136:NKR137"/>
    <mergeCell ref="NKS136:NKS137"/>
    <mergeCell ref="NNB136:NNB137"/>
    <mergeCell ref="NNC136:NNC137"/>
    <mergeCell ref="NND136:NND137"/>
    <mergeCell ref="NNE136:NNE137"/>
    <mergeCell ref="NNF136:NNF137"/>
    <mergeCell ref="NNG136:NNG137"/>
    <mergeCell ref="NMV136:NMV137"/>
    <mergeCell ref="NMW136:NMW137"/>
    <mergeCell ref="NMX136:NMX137"/>
    <mergeCell ref="NMY136:NMY137"/>
    <mergeCell ref="NMZ136:NMZ137"/>
    <mergeCell ref="NNA136:NNA137"/>
    <mergeCell ref="NMP136:NMP137"/>
    <mergeCell ref="NMQ136:NMQ137"/>
    <mergeCell ref="NMR136:NMR137"/>
    <mergeCell ref="NMS136:NMS137"/>
    <mergeCell ref="NMT136:NMT137"/>
    <mergeCell ref="NMU136:NMU137"/>
    <mergeCell ref="NMJ136:NMJ137"/>
    <mergeCell ref="NMK136:NMK137"/>
    <mergeCell ref="NML136:NML137"/>
    <mergeCell ref="NMM136:NMM137"/>
    <mergeCell ref="NMN136:NMN137"/>
    <mergeCell ref="NMO136:NMO137"/>
    <mergeCell ref="NMD136:NMD137"/>
    <mergeCell ref="NME136:NME137"/>
    <mergeCell ref="NMF136:NMF137"/>
    <mergeCell ref="NMG136:NMG137"/>
    <mergeCell ref="NMH136:NMH137"/>
    <mergeCell ref="NMI136:NMI137"/>
    <mergeCell ref="NLX136:NLX137"/>
    <mergeCell ref="NLY136:NLY137"/>
    <mergeCell ref="NLZ136:NLZ137"/>
    <mergeCell ref="NMA136:NMA137"/>
    <mergeCell ref="NMB136:NMB137"/>
    <mergeCell ref="NMC136:NMC137"/>
    <mergeCell ref="NOL136:NOL137"/>
    <mergeCell ref="NOM136:NOM137"/>
    <mergeCell ref="NON136:NON137"/>
    <mergeCell ref="NOO136:NOO137"/>
    <mergeCell ref="NOP136:NOP137"/>
    <mergeCell ref="NOQ136:NOQ137"/>
    <mergeCell ref="NOF136:NOF137"/>
    <mergeCell ref="NOG136:NOG137"/>
    <mergeCell ref="NOH136:NOH137"/>
    <mergeCell ref="NOI136:NOI137"/>
    <mergeCell ref="NOJ136:NOJ137"/>
    <mergeCell ref="NOK136:NOK137"/>
    <mergeCell ref="NNZ136:NNZ137"/>
    <mergeCell ref="NOA136:NOA137"/>
    <mergeCell ref="NOB136:NOB137"/>
    <mergeCell ref="NOC136:NOC137"/>
    <mergeCell ref="NOD136:NOD137"/>
    <mergeCell ref="NOE136:NOE137"/>
    <mergeCell ref="NNT136:NNT137"/>
    <mergeCell ref="NNU136:NNU137"/>
    <mergeCell ref="NNV136:NNV137"/>
    <mergeCell ref="NNW136:NNW137"/>
    <mergeCell ref="NNX136:NNX137"/>
    <mergeCell ref="NNY136:NNY137"/>
    <mergeCell ref="NNN136:NNN137"/>
    <mergeCell ref="NNO136:NNO137"/>
    <mergeCell ref="NNP136:NNP137"/>
    <mergeCell ref="NNQ136:NNQ137"/>
    <mergeCell ref="NNR136:NNR137"/>
    <mergeCell ref="NNS136:NNS137"/>
    <mergeCell ref="NNH136:NNH137"/>
    <mergeCell ref="NNI136:NNI137"/>
    <mergeCell ref="NNJ136:NNJ137"/>
    <mergeCell ref="NNK136:NNK137"/>
    <mergeCell ref="NNL136:NNL137"/>
    <mergeCell ref="NNM136:NNM137"/>
    <mergeCell ref="NPV136:NPV137"/>
    <mergeCell ref="NPW136:NPW137"/>
    <mergeCell ref="NPX136:NPX137"/>
    <mergeCell ref="NPY136:NPY137"/>
    <mergeCell ref="NPZ136:NPZ137"/>
    <mergeCell ref="NQA136:NQA137"/>
    <mergeCell ref="NPP136:NPP137"/>
    <mergeCell ref="NPQ136:NPQ137"/>
    <mergeCell ref="NPR136:NPR137"/>
    <mergeCell ref="NPS136:NPS137"/>
    <mergeCell ref="NPT136:NPT137"/>
    <mergeCell ref="NPU136:NPU137"/>
    <mergeCell ref="NPJ136:NPJ137"/>
    <mergeCell ref="NPK136:NPK137"/>
    <mergeCell ref="NPL136:NPL137"/>
    <mergeCell ref="NPM136:NPM137"/>
    <mergeCell ref="NPN136:NPN137"/>
    <mergeCell ref="NPO136:NPO137"/>
    <mergeCell ref="NPD136:NPD137"/>
    <mergeCell ref="NPE136:NPE137"/>
    <mergeCell ref="NPF136:NPF137"/>
    <mergeCell ref="NPG136:NPG137"/>
    <mergeCell ref="NPH136:NPH137"/>
    <mergeCell ref="NPI136:NPI137"/>
    <mergeCell ref="NOX136:NOX137"/>
    <mergeCell ref="NOY136:NOY137"/>
    <mergeCell ref="NOZ136:NOZ137"/>
    <mergeCell ref="NPA136:NPA137"/>
    <mergeCell ref="NPB136:NPB137"/>
    <mergeCell ref="NPC136:NPC137"/>
    <mergeCell ref="NOR136:NOR137"/>
    <mergeCell ref="NOS136:NOS137"/>
    <mergeCell ref="NOT136:NOT137"/>
    <mergeCell ref="NOU136:NOU137"/>
    <mergeCell ref="NOV136:NOV137"/>
    <mergeCell ref="NOW136:NOW137"/>
    <mergeCell ref="NRF136:NRF137"/>
    <mergeCell ref="NRG136:NRG137"/>
    <mergeCell ref="NRH136:NRH137"/>
    <mergeCell ref="NRI136:NRI137"/>
    <mergeCell ref="NRJ136:NRJ137"/>
    <mergeCell ref="NRK136:NRK137"/>
    <mergeCell ref="NQZ136:NQZ137"/>
    <mergeCell ref="NRA136:NRA137"/>
    <mergeCell ref="NRB136:NRB137"/>
    <mergeCell ref="NRC136:NRC137"/>
    <mergeCell ref="NRD136:NRD137"/>
    <mergeCell ref="NRE136:NRE137"/>
    <mergeCell ref="NQT136:NQT137"/>
    <mergeCell ref="NQU136:NQU137"/>
    <mergeCell ref="NQV136:NQV137"/>
    <mergeCell ref="NQW136:NQW137"/>
    <mergeCell ref="NQX136:NQX137"/>
    <mergeCell ref="NQY136:NQY137"/>
    <mergeCell ref="NQN136:NQN137"/>
    <mergeCell ref="NQO136:NQO137"/>
    <mergeCell ref="NQP136:NQP137"/>
    <mergeCell ref="NQQ136:NQQ137"/>
    <mergeCell ref="NQR136:NQR137"/>
    <mergeCell ref="NQS136:NQS137"/>
    <mergeCell ref="NQH136:NQH137"/>
    <mergeCell ref="NQI136:NQI137"/>
    <mergeCell ref="NQJ136:NQJ137"/>
    <mergeCell ref="NQK136:NQK137"/>
    <mergeCell ref="NQL136:NQL137"/>
    <mergeCell ref="NQM136:NQM137"/>
    <mergeCell ref="NQB136:NQB137"/>
    <mergeCell ref="NQC136:NQC137"/>
    <mergeCell ref="NQD136:NQD137"/>
    <mergeCell ref="NQE136:NQE137"/>
    <mergeCell ref="NQF136:NQF137"/>
    <mergeCell ref="NQG136:NQG137"/>
    <mergeCell ref="NSP136:NSP137"/>
    <mergeCell ref="NSQ136:NSQ137"/>
    <mergeCell ref="NSR136:NSR137"/>
    <mergeCell ref="NSS136:NSS137"/>
    <mergeCell ref="NST136:NST137"/>
    <mergeCell ref="NSU136:NSU137"/>
    <mergeCell ref="NSJ136:NSJ137"/>
    <mergeCell ref="NSK136:NSK137"/>
    <mergeCell ref="NSL136:NSL137"/>
    <mergeCell ref="NSM136:NSM137"/>
    <mergeCell ref="NSN136:NSN137"/>
    <mergeCell ref="NSO136:NSO137"/>
    <mergeCell ref="NSD136:NSD137"/>
    <mergeCell ref="NSE136:NSE137"/>
    <mergeCell ref="NSF136:NSF137"/>
    <mergeCell ref="NSG136:NSG137"/>
    <mergeCell ref="NSH136:NSH137"/>
    <mergeCell ref="NSI136:NSI137"/>
    <mergeCell ref="NRX136:NRX137"/>
    <mergeCell ref="NRY136:NRY137"/>
    <mergeCell ref="NRZ136:NRZ137"/>
    <mergeCell ref="NSA136:NSA137"/>
    <mergeCell ref="NSB136:NSB137"/>
    <mergeCell ref="NSC136:NSC137"/>
    <mergeCell ref="NRR136:NRR137"/>
    <mergeCell ref="NRS136:NRS137"/>
    <mergeCell ref="NRT136:NRT137"/>
    <mergeCell ref="NRU136:NRU137"/>
    <mergeCell ref="NRV136:NRV137"/>
    <mergeCell ref="NRW136:NRW137"/>
    <mergeCell ref="NRL136:NRL137"/>
    <mergeCell ref="NRM136:NRM137"/>
    <mergeCell ref="NRN136:NRN137"/>
    <mergeCell ref="NRO136:NRO137"/>
    <mergeCell ref="NRP136:NRP137"/>
    <mergeCell ref="NRQ136:NRQ137"/>
    <mergeCell ref="NTZ136:NTZ137"/>
    <mergeCell ref="NUA136:NUA137"/>
    <mergeCell ref="NUB136:NUB137"/>
    <mergeCell ref="NUC136:NUC137"/>
    <mergeCell ref="NUD136:NUD137"/>
    <mergeCell ref="NUE136:NUE137"/>
    <mergeCell ref="NTT136:NTT137"/>
    <mergeCell ref="NTU136:NTU137"/>
    <mergeCell ref="NTV136:NTV137"/>
    <mergeCell ref="NTW136:NTW137"/>
    <mergeCell ref="NTX136:NTX137"/>
    <mergeCell ref="NTY136:NTY137"/>
    <mergeCell ref="NTN136:NTN137"/>
    <mergeCell ref="NTO136:NTO137"/>
    <mergeCell ref="NTP136:NTP137"/>
    <mergeCell ref="NTQ136:NTQ137"/>
    <mergeCell ref="NTR136:NTR137"/>
    <mergeCell ref="NTS136:NTS137"/>
    <mergeCell ref="NTH136:NTH137"/>
    <mergeCell ref="NTI136:NTI137"/>
    <mergeCell ref="NTJ136:NTJ137"/>
    <mergeCell ref="NTK136:NTK137"/>
    <mergeCell ref="NTL136:NTL137"/>
    <mergeCell ref="NTM136:NTM137"/>
    <mergeCell ref="NTB136:NTB137"/>
    <mergeCell ref="NTC136:NTC137"/>
    <mergeCell ref="NTD136:NTD137"/>
    <mergeCell ref="NTE136:NTE137"/>
    <mergeCell ref="NTF136:NTF137"/>
    <mergeCell ref="NTG136:NTG137"/>
    <mergeCell ref="NSV136:NSV137"/>
    <mergeCell ref="NSW136:NSW137"/>
    <mergeCell ref="NSX136:NSX137"/>
    <mergeCell ref="NSY136:NSY137"/>
    <mergeCell ref="NSZ136:NSZ137"/>
    <mergeCell ref="NTA136:NTA137"/>
    <mergeCell ref="NVJ136:NVJ137"/>
    <mergeCell ref="NVK136:NVK137"/>
    <mergeCell ref="NVL136:NVL137"/>
    <mergeCell ref="NVM136:NVM137"/>
    <mergeCell ref="NVN136:NVN137"/>
    <mergeCell ref="NVO136:NVO137"/>
    <mergeCell ref="NVD136:NVD137"/>
    <mergeCell ref="NVE136:NVE137"/>
    <mergeCell ref="NVF136:NVF137"/>
    <mergeCell ref="NVG136:NVG137"/>
    <mergeCell ref="NVH136:NVH137"/>
    <mergeCell ref="NVI136:NVI137"/>
    <mergeCell ref="NUX136:NUX137"/>
    <mergeCell ref="NUY136:NUY137"/>
    <mergeCell ref="NUZ136:NUZ137"/>
    <mergeCell ref="NVA136:NVA137"/>
    <mergeCell ref="NVB136:NVB137"/>
    <mergeCell ref="NVC136:NVC137"/>
    <mergeCell ref="NUR136:NUR137"/>
    <mergeCell ref="NUS136:NUS137"/>
    <mergeCell ref="NUT136:NUT137"/>
    <mergeCell ref="NUU136:NUU137"/>
    <mergeCell ref="NUV136:NUV137"/>
    <mergeCell ref="NUW136:NUW137"/>
    <mergeCell ref="NUL136:NUL137"/>
    <mergeCell ref="NUM136:NUM137"/>
    <mergeCell ref="NUN136:NUN137"/>
    <mergeCell ref="NUO136:NUO137"/>
    <mergeCell ref="NUP136:NUP137"/>
    <mergeCell ref="NUQ136:NUQ137"/>
    <mergeCell ref="NUF136:NUF137"/>
    <mergeCell ref="NUG136:NUG137"/>
    <mergeCell ref="NUH136:NUH137"/>
    <mergeCell ref="NUI136:NUI137"/>
    <mergeCell ref="NUJ136:NUJ137"/>
    <mergeCell ref="NUK136:NUK137"/>
    <mergeCell ref="NWT136:NWT137"/>
    <mergeCell ref="NWU136:NWU137"/>
    <mergeCell ref="NWV136:NWV137"/>
    <mergeCell ref="NWW136:NWW137"/>
    <mergeCell ref="NWX136:NWX137"/>
    <mergeCell ref="NWY136:NWY137"/>
    <mergeCell ref="NWN136:NWN137"/>
    <mergeCell ref="NWO136:NWO137"/>
    <mergeCell ref="NWP136:NWP137"/>
    <mergeCell ref="NWQ136:NWQ137"/>
    <mergeCell ref="NWR136:NWR137"/>
    <mergeCell ref="NWS136:NWS137"/>
    <mergeCell ref="NWH136:NWH137"/>
    <mergeCell ref="NWI136:NWI137"/>
    <mergeCell ref="NWJ136:NWJ137"/>
    <mergeCell ref="NWK136:NWK137"/>
    <mergeCell ref="NWL136:NWL137"/>
    <mergeCell ref="NWM136:NWM137"/>
    <mergeCell ref="NWB136:NWB137"/>
    <mergeCell ref="NWC136:NWC137"/>
    <mergeCell ref="NWD136:NWD137"/>
    <mergeCell ref="NWE136:NWE137"/>
    <mergeCell ref="NWF136:NWF137"/>
    <mergeCell ref="NWG136:NWG137"/>
    <mergeCell ref="NVV136:NVV137"/>
    <mergeCell ref="NVW136:NVW137"/>
    <mergeCell ref="NVX136:NVX137"/>
    <mergeCell ref="NVY136:NVY137"/>
    <mergeCell ref="NVZ136:NVZ137"/>
    <mergeCell ref="NWA136:NWA137"/>
    <mergeCell ref="NVP136:NVP137"/>
    <mergeCell ref="NVQ136:NVQ137"/>
    <mergeCell ref="NVR136:NVR137"/>
    <mergeCell ref="NVS136:NVS137"/>
    <mergeCell ref="NVT136:NVT137"/>
    <mergeCell ref="NVU136:NVU137"/>
    <mergeCell ref="NYD136:NYD137"/>
    <mergeCell ref="NYE136:NYE137"/>
    <mergeCell ref="NYF136:NYF137"/>
    <mergeCell ref="NYG136:NYG137"/>
    <mergeCell ref="NYH136:NYH137"/>
    <mergeCell ref="NYI136:NYI137"/>
    <mergeCell ref="NXX136:NXX137"/>
    <mergeCell ref="NXY136:NXY137"/>
    <mergeCell ref="NXZ136:NXZ137"/>
    <mergeCell ref="NYA136:NYA137"/>
    <mergeCell ref="NYB136:NYB137"/>
    <mergeCell ref="NYC136:NYC137"/>
    <mergeCell ref="NXR136:NXR137"/>
    <mergeCell ref="NXS136:NXS137"/>
    <mergeCell ref="NXT136:NXT137"/>
    <mergeCell ref="NXU136:NXU137"/>
    <mergeCell ref="NXV136:NXV137"/>
    <mergeCell ref="NXW136:NXW137"/>
    <mergeCell ref="NXL136:NXL137"/>
    <mergeCell ref="NXM136:NXM137"/>
    <mergeCell ref="NXN136:NXN137"/>
    <mergeCell ref="NXO136:NXO137"/>
    <mergeCell ref="NXP136:NXP137"/>
    <mergeCell ref="NXQ136:NXQ137"/>
    <mergeCell ref="NXF136:NXF137"/>
    <mergeCell ref="NXG136:NXG137"/>
    <mergeCell ref="NXH136:NXH137"/>
    <mergeCell ref="NXI136:NXI137"/>
    <mergeCell ref="NXJ136:NXJ137"/>
    <mergeCell ref="NXK136:NXK137"/>
    <mergeCell ref="NWZ136:NWZ137"/>
    <mergeCell ref="NXA136:NXA137"/>
    <mergeCell ref="NXB136:NXB137"/>
    <mergeCell ref="NXC136:NXC137"/>
    <mergeCell ref="NXD136:NXD137"/>
    <mergeCell ref="NXE136:NXE137"/>
    <mergeCell ref="NZN136:NZN137"/>
    <mergeCell ref="NZO136:NZO137"/>
    <mergeCell ref="NZP136:NZP137"/>
    <mergeCell ref="NZQ136:NZQ137"/>
    <mergeCell ref="NZR136:NZR137"/>
    <mergeCell ref="NZS136:NZS137"/>
    <mergeCell ref="NZH136:NZH137"/>
    <mergeCell ref="NZI136:NZI137"/>
    <mergeCell ref="NZJ136:NZJ137"/>
    <mergeCell ref="NZK136:NZK137"/>
    <mergeCell ref="NZL136:NZL137"/>
    <mergeCell ref="NZM136:NZM137"/>
    <mergeCell ref="NZB136:NZB137"/>
    <mergeCell ref="NZC136:NZC137"/>
    <mergeCell ref="NZD136:NZD137"/>
    <mergeCell ref="NZE136:NZE137"/>
    <mergeCell ref="NZF136:NZF137"/>
    <mergeCell ref="NZG136:NZG137"/>
    <mergeCell ref="NYV136:NYV137"/>
    <mergeCell ref="NYW136:NYW137"/>
    <mergeCell ref="NYX136:NYX137"/>
    <mergeCell ref="NYY136:NYY137"/>
    <mergeCell ref="NYZ136:NYZ137"/>
    <mergeCell ref="NZA136:NZA137"/>
    <mergeCell ref="NYP136:NYP137"/>
    <mergeCell ref="NYQ136:NYQ137"/>
    <mergeCell ref="NYR136:NYR137"/>
    <mergeCell ref="NYS136:NYS137"/>
    <mergeCell ref="NYT136:NYT137"/>
    <mergeCell ref="NYU136:NYU137"/>
    <mergeCell ref="NYJ136:NYJ137"/>
    <mergeCell ref="NYK136:NYK137"/>
    <mergeCell ref="NYL136:NYL137"/>
    <mergeCell ref="NYM136:NYM137"/>
    <mergeCell ref="NYN136:NYN137"/>
    <mergeCell ref="NYO136:NYO137"/>
    <mergeCell ref="OAX136:OAX137"/>
    <mergeCell ref="OAY136:OAY137"/>
    <mergeCell ref="OAZ136:OAZ137"/>
    <mergeCell ref="OBA136:OBA137"/>
    <mergeCell ref="OBB136:OBB137"/>
    <mergeCell ref="OBC136:OBC137"/>
    <mergeCell ref="OAR136:OAR137"/>
    <mergeCell ref="OAS136:OAS137"/>
    <mergeCell ref="OAT136:OAT137"/>
    <mergeCell ref="OAU136:OAU137"/>
    <mergeCell ref="OAV136:OAV137"/>
    <mergeCell ref="OAW136:OAW137"/>
    <mergeCell ref="OAL136:OAL137"/>
    <mergeCell ref="OAM136:OAM137"/>
    <mergeCell ref="OAN136:OAN137"/>
    <mergeCell ref="OAO136:OAO137"/>
    <mergeCell ref="OAP136:OAP137"/>
    <mergeCell ref="OAQ136:OAQ137"/>
    <mergeCell ref="OAF136:OAF137"/>
    <mergeCell ref="OAG136:OAG137"/>
    <mergeCell ref="OAH136:OAH137"/>
    <mergeCell ref="OAI136:OAI137"/>
    <mergeCell ref="OAJ136:OAJ137"/>
    <mergeCell ref="OAK136:OAK137"/>
    <mergeCell ref="NZZ136:NZZ137"/>
    <mergeCell ref="OAA136:OAA137"/>
    <mergeCell ref="OAB136:OAB137"/>
    <mergeCell ref="OAC136:OAC137"/>
    <mergeCell ref="OAD136:OAD137"/>
    <mergeCell ref="OAE136:OAE137"/>
    <mergeCell ref="NZT136:NZT137"/>
    <mergeCell ref="NZU136:NZU137"/>
    <mergeCell ref="NZV136:NZV137"/>
    <mergeCell ref="NZW136:NZW137"/>
    <mergeCell ref="NZX136:NZX137"/>
    <mergeCell ref="NZY136:NZY137"/>
    <mergeCell ref="OCH136:OCH137"/>
    <mergeCell ref="OCI136:OCI137"/>
    <mergeCell ref="OCJ136:OCJ137"/>
    <mergeCell ref="OCK136:OCK137"/>
    <mergeCell ref="OCL136:OCL137"/>
    <mergeCell ref="OCM136:OCM137"/>
    <mergeCell ref="OCB136:OCB137"/>
    <mergeCell ref="OCC136:OCC137"/>
    <mergeCell ref="OCD136:OCD137"/>
    <mergeCell ref="OCE136:OCE137"/>
    <mergeCell ref="OCF136:OCF137"/>
    <mergeCell ref="OCG136:OCG137"/>
    <mergeCell ref="OBV136:OBV137"/>
    <mergeCell ref="OBW136:OBW137"/>
    <mergeCell ref="OBX136:OBX137"/>
    <mergeCell ref="OBY136:OBY137"/>
    <mergeCell ref="OBZ136:OBZ137"/>
    <mergeCell ref="OCA136:OCA137"/>
    <mergeCell ref="OBP136:OBP137"/>
    <mergeCell ref="OBQ136:OBQ137"/>
    <mergeCell ref="OBR136:OBR137"/>
    <mergeCell ref="OBS136:OBS137"/>
    <mergeCell ref="OBT136:OBT137"/>
    <mergeCell ref="OBU136:OBU137"/>
    <mergeCell ref="OBJ136:OBJ137"/>
    <mergeCell ref="OBK136:OBK137"/>
    <mergeCell ref="OBL136:OBL137"/>
    <mergeCell ref="OBM136:OBM137"/>
    <mergeCell ref="OBN136:OBN137"/>
    <mergeCell ref="OBO136:OBO137"/>
    <mergeCell ref="OBD136:OBD137"/>
    <mergeCell ref="OBE136:OBE137"/>
    <mergeCell ref="OBF136:OBF137"/>
    <mergeCell ref="OBG136:OBG137"/>
    <mergeCell ref="OBH136:OBH137"/>
    <mergeCell ref="OBI136:OBI137"/>
    <mergeCell ref="ODR136:ODR137"/>
    <mergeCell ref="ODS136:ODS137"/>
    <mergeCell ref="ODT136:ODT137"/>
    <mergeCell ref="ODU136:ODU137"/>
    <mergeCell ref="ODV136:ODV137"/>
    <mergeCell ref="ODW136:ODW137"/>
    <mergeCell ref="ODL136:ODL137"/>
    <mergeCell ref="ODM136:ODM137"/>
    <mergeCell ref="ODN136:ODN137"/>
    <mergeCell ref="ODO136:ODO137"/>
    <mergeCell ref="ODP136:ODP137"/>
    <mergeCell ref="ODQ136:ODQ137"/>
    <mergeCell ref="ODF136:ODF137"/>
    <mergeCell ref="ODG136:ODG137"/>
    <mergeCell ref="ODH136:ODH137"/>
    <mergeCell ref="ODI136:ODI137"/>
    <mergeCell ref="ODJ136:ODJ137"/>
    <mergeCell ref="ODK136:ODK137"/>
    <mergeCell ref="OCZ136:OCZ137"/>
    <mergeCell ref="ODA136:ODA137"/>
    <mergeCell ref="ODB136:ODB137"/>
    <mergeCell ref="ODC136:ODC137"/>
    <mergeCell ref="ODD136:ODD137"/>
    <mergeCell ref="ODE136:ODE137"/>
    <mergeCell ref="OCT136:OCT137"/>
    <mergeCell ref="OCU136:OCU137"/>
    <mergeCell ref="OCV136:OCV137"/>
    <mergeCell ref="OCW136:OCW137"/>
    <mergeCell ref="OCX136:OCX137"/>
    <mergeCell ref="OCY136:OCY137"/>
    <mergeCell ref="OCN136:OCN137"/>
    <mergeCell ref="OCO136:OCO137"/>
    <mergeCell ref="OCP136:OCP137"/>
    <mergeCell ref="OCQ136:OCQ137"/>
    <mergeCell ref="OCR136:OCR137"/>
    <mergeCell ref="OCS136:OCS137"/>
    <mergeCell ref="OFB136:OFB137"/>
    <mergeCell ref="OFC136:OFC137"/>
    <mergeCell ref="OFD136:OFD137"/>
    <mergeCell ref="OFE136:OFE137"/>
    <mergeCell ref="OFF136:OFF137"/>
    <mergeCell ref="OFG136:OFG137"/>
    <mergeCell ref="OEV136:OEV137"/>
    <mergeCell ref="OEW136:OEW137"/>
    <mergeCell ref="OEX136:OEX137"/>
    <mergeCell ref="OEY136:OEY137"/>
    <mergeCell ref="OEZ136:OEZ137"/>
    <mergeCell ref="OFA136:OFA137"/>
    <mergeCell ref="OEP136:OEP137"/>
    <mergeCell ref="OEQ136:OEQ137"/>
    <mergeCell ref="OER136:OER137"/>
    <mergeCell ref="OES136:OES137"/>
    <mergeCell ref="OET136:OET137"/>
    <mergeCell ref="OEU136:OEU137"/>
    <mergeCell ref="OEJ136:OEJ137"/>
    <mergeCell ref="OEK136:OEK137"/>
    <mergeCell ref="OEL136:OEL137"/>
    <mergeCell ref="OEM136:OEM137"/>
    <mergeCell ref="OEN136:OEN137"/>
    <mergeCell ref="OEO136:OEO137"/>
    <mergeCell ref="OED136:OED137"/>
    <mergeCell ref="OEE136:OEE137"/>
    <mergeCell ref="OEF136:OEF137"/>
    <mergeCell ref="OEG136:OEG137"/>
    <mergeCell ref="OEH136:OEH137"/>
    <mergeCell ref="OEI136:OEI137"/>
    <mergeCell ref="ODX136:ODX137"/>
    <mergeCell ref="ODY136:ODY137"/>
    <mergeCell ref="ODZ136:ODZ137"/>
    <mergeCell ref="OEA136:OEA137"/>
    <mergeCell ref="OEB136:OEB137"/>
    <mergeCell ref="OEC136:OEC137"/>
    <mergeCell ref="OGL136:OGL137"/>
    <mergeCell ref="OGM136:OGM137"/>
    <mergeCell ref="OGN136:OGN137"/>
    <mergeCell ref="OGO136:OGO137"/>
    <mergeCell ref="OGP136:OGP137"/>
    <mergeCell ref="OGQ136:OGQ137"/>
    <mergeCell ref="OGF136:OGF137"/>
    <mergeCell ref="OGG136:OGG137"/>
    <mergeCell ref="OGH136:OGH137"/>
    <mergeCell ref="OGI136:OGI137"/>
    <mergeCell ref="OGJ136:OGJ137"/>
    <mergeCell ref="OGK136:OGK137"/>
    <mergeCell ref="OFZ136:OFZ137"/>
    <mergeCell ref="OGA136:OGA137"/>
    <mergeCell ref="OGB136:OGB137"/>
    <mergeCell ref="OGC136:OGC137"/>
    <mergeCell ref="OGD136:OGD137"/>
    <mergeCell ref="OGE136:OGE137"/>
    <mergeCell ref="OFT136:OFT137"/>
    <mergeCell ref="OFU136:OFU137"/>
    <mergeCell ref="OFV136:OFV137"/>
    <mergeCell ref="OFW136:OFW137"/>
    <mergeCell ref="OFX136:OFX137"/>
    <mergeCell ref="OFY136:OFY137"/>
    <mergeCell ref="OFN136:OFN137"/>
    <mergeCell ref="OFO136:OFO137"/>
    <mergeCell ref="OFP136:OFP137"/>
    <mergeCell ref="OFQ136:OFQ137"/>
    <mergeCell ref="OFR136:OFR137"/>
    <mergeCell ref="OFS136:OFS137"/>
    <mergeCell ref="OFH136:OFH137"/>
    <mergeCell ref="OFI136:OFI137"/>
    <mergeCell ref="OFJ136:OFJ137"/>
    <mergeCell ref="OFK136:OFK137"/>
    <mergeCell ref="OFL136:OFL137"/>
    <mergeCell ref="OFM136:OFM137"/>
    <mergeCell ref="OHV136:OHV137"/>
    <mergeCell ref="OHW136:OHW137"/>
    <mergeCell ref="OHX136:OHX137"/>
    <mergeCell ref="OHY136:OHY137"/>
    <mergeCell ref="OHZ136:OHZ137"/>
    <mergeCell ref="OIA136:OIA137"/>
    <mergeCell ref="OHP136:OHP137"/>
    <mergeCell ref="OHQ136:OHQ137"/>
    <mergeCell ref="OHR136:OHR137"/>
    <mergeCell ref="OHS136:OHS137"/>
    <mergeCell ref="OHT136:OHT137"/>
    <mergeCell ref="OHU136:OHU137"/>
    <mergeCell ref="OHJ136:OHJ137"/>
    <mergeCell ref="OHK136:OHK137"/>
    <mergeCell ref="OHL136:OHL137"/>
    <mergeCell ref="OHM136:OHM137"/>
    <mergeCell ref="OHN136:OHN137"/>
    <mergeCell ref="OHO136:OHO137"/>
    <mergeCell ref="OHD136:OHD137"/>
    <mergeCell ref="OHE136:OHE137"/>
    <mergeCell ref="OHF136:OHF137"/>
    <mergeCell ref="OHG136:OHG137"/>
    <mergeCell ref="OHH136:OHH137"/>
    <mergeCell ref="OHI136:OHI137"/>
    <mergeCell ref="OGX136:OGX137"/>
    <mergeCell ref="OGY136:OGY137"/>
    <mergeCell ref="OGZ136:OGZ137"/>
    <mergeCell ref="OHA136:OHA137"/>
    <mergeCell ref="OHB136:OHB137"/>
    <mergeCell ref="OHC136:OHC137"/>
    <mergeCell ref="OGR136:OGR137"/>
    <mergeCell ref="OGS136:OGS137"/>
    <mergeCell ref="OGT136:OGT137"/>
    <mergeCell ref="OGU136:OGU137"/>
    <mergeCell ref="OGV136:OGV137"/>
    <mergeCell ref="OGW136:OGW137"/>
    <mergeCell ref="OJF136:OJF137"/>
    <mergeCell ref="OJG136:OJG137"/>
    <mergeCell ref="OJH136:OJH137"/>
    <mergeCell ref="OJI136:OJI137"/>
    <mergeCell ref="OJJ136:OJJ137"/>
    <mergeCell ref="OJK136:OJK137"/>
    <mergeCell ref="OIZ136:OIZ137"/>
    <mergeCell ref="OJA136:OJA137"/>
    <mergeCell ref="OJB136:OJB137"/>
    <mergeCell ref="OJC136:OJC137"/>
    <mergeCell ref="OJD136:OJD137"/>
    <mergeCell ref="OJE136:OJE137"/>
    <mergeCell ref="OIT136:OIT137"/>
    <mergeCell ref="OIU136:OIU137"/>
    <mergeCell ref="OIV136:OIV137"/>
    <mergeCell ref="OIW136:OIW137"/>
    <mergeCell ref="OIX136:OIX137"/>
    <mergeCell ref="OIY136:OIY137"/>
    <mergeCell ref="OIN136:OIN137"/>
    <mergeCell ref="OIO136:OIO137"/>
    <mergeCell ref="OIP136:OIP137"/>
    <mergeCell ref="OIQ136:OIQ137"/>
    <mergeCell ref="OIR136:OIR137"/>
    <mergeCell ref="OIS136:OIS137"/>
    <mergeCell ref="OIH136:OIH137"/>
    <mergeCell ref="OII136:OII137"/>
    <mergeCell ref="OIJ136:OIJ137"/>
    <mergeCell ref="OIK136:OIK137"/>
    <mergeCell ref="OIL136:OIL137"/>
    <mergeCell ref="OIM136:OIM137"/>
    <mergeCell ref="OIB136:OIB137"/>
    <mergeCell ref="OIC136:OIC137"/>
    <mergeCell ref="OID136:OID137"/>
    <mergeCell ref="OIE136:OIE137"/>
    <mergeCell ref="OIF136:OIF137"/>
    <mergeCell ref="OIG136:OIG137"/>
    <mergeCell ref="OKP136:OKP137"/>
    <mergeCell ref="OKQ136:OKQ137"/>
    <mergeCell ref="OKR136:OKR137"/>
    <mergeCell ref="OKS136:OKS137"/>
    <mergeCell ref="OKT136:OKT137"/>
    <mergeCell ref="OKU136:OKU137"/>
    <mergeCell ref="OKJ136:OKJ137"/>
    <mergeCell ref="OKK136:OKK137"/>
    <mergeCell ref="OKL136:OKL137"/>
    <mergeCell ref="OKM136:OKM137"/>
    <mergeCell ref="OKN136:OKN137"/>
    <mergeCell ref="OKO136:OKO137"/>
    <mergeCell ref="OKD136:OKD137"/>
    <mergeCell ref="OKE136:OKE137"/>
    <mergeCell ref="OKF136:OKF137"/>
    <mergeCell ref="OKG136:OKG137"/>
    <mergeCell ref="OKH136:OKH137"/>
    <mergeCell ref="OKI136:OKI137"/>
    <mergeCell ref="OJX136:OJX137"/>
    <mergeCell ref="OJY136:OJY137"/>
    <mergeCell ref="OJZ136:OJZ137"/>
    <mergeCell ref="OKA136:OKA137"/>
    <mergeCell ref="OKB136:OKB137"/>
    <mergeCell ref="OKC136:OKC137"/>
    <mergeCell ref="OJR136:OJR137"/>
    <mergeCell ref="OJS136:OJS137"/>
    <mergeCell ref="OJT136:OJT137"/>
    <mergeCell ref="OJU136:OJU137"/>
    <mergeCell ref="OJV136:OJV137"/>
    <mergeCell ref="OJW136:OJW137"/>
    <mergeCell ref="OJL136:OJL137"/>
    <mergeCell ref="OJM136:OJM137"/>
    <mergeCell ref="OJN136:OJN137"/>
    <mergeCell ref="OJO136:OJO137"/>
    <mergeCell ref="OJP136:OJP137"/>
    <mergeCell ref="OJQ136:OJQ137"/>
    <mergeCell ref="OLZ136:OLZ137"/>
    <mergeCell ref="OMA136:OMA137"/>
    <mergeCell ref="OMB136:OMB137"/>
    <mergeCell ref="OMC136:OMC137"/>
    <mergeCell ref="OMD136:OMD137"/>
    <mergeCell ref="OME136:OME137"/>
    <mergeCell ref="OLT136:OLT137"/>
    <mergeCell ref="OLU136:OLU137"/>
    <mergeCell ref="OLV136:OLV137"/>
    <mergeCell ref="OLW136:OLW137"/>
    <mergeCell ref="OLX136:OLX137"/>
    <mergeCell ref="OLY136:OLY137"/>
    <mergeCell ref="OLN136:OLN137"/>
    <mergeCell ref="OLO136:OLO137"/>
    <mergeCell ref="OLP136:OLP137"/>
    <mergeCell ref="OLQ136:OLQ137"/>
    <mergeCell ref="OLR136:OLR137"/>
    <mergeCell ref="OLS136:OLS137"/>
    <mergeCell ref="OLH136:OLH137"/>
    <mergeCell ref="OLI136:OLI137"/>
    <mergeCell ref="OLJ136:OLJ137"/>
    <mergeCell ref="OLK136:OLK137"/>
    <mergeCell ref="OLL136:OLL137"/>
    <mergeCell ref="OLM136:OLM137"/>
    <mergeCell ref="OLB136:OLB137"/>
    <mergeCell ref="OLC136:OLC137"/>
    <mergeCell ref="OLD136:OLD137"/>
    <mergeCell ref="OLE136:OLE137"/>
    <mergeCell ref="OLF136:OLF137"/>
    <mergeCell ref="OLG136:OLG137"/>
    <mergeCell ref="OKV136:OKV137"/>
    <mergeCell ref="OKW136:OKW137"/>
    <mergeCell ref="OKX136:OKX137"/>
    <mergeCell ref="OKY136:OKY137"/>
    <mergeCell ref="OKZ136:OKZ137"/>
    <mergeCell ref="OLA136:OLA137"/>
    <mergeCell ref="ONJ136:ONJ137"/>
    <mergeCell ref="ONK136:ONK137"/>
    <mergeCell ref="ONL136:ONL137"/>
    <mergeCell ref="ONM136:ONM137"/>
    <mergeCell ref="ONN136:ONN137"/>
    <mergeCell ref="ONO136:ONO137"/>
    <mergeCell ref="OND136:OND137"/>
    <mergeCell ref="ONE136:ONE137"/>
    <mergeCell ref="ONF136:ONF137"/>
    <mergeCell ref="ONG136:ONG137"/>
    <mergeCell ref="ONH136:ONH137"/>
    <mergeCell ref="ONI136:ONI137"/>
    <mergeCell ref="OMX136:OMX137"/>
    <mergeCell ref="OMY136:OMY137"/>
    <mergeCell ref="OMZ136:OMZ137"/>
    <mergeCell ref="ONA136:ONA137"/>
    <mergeCell ref="ONB136:ONB137"/>
    <mergeCell ref="ONC136:ONC137"/>
    <mergeCell ref="OMR136:OMR137"/>
    <mergeCell ref="OMS136:OMS137"/>
    <mergeCell ref="OMT136:OMT137"/>
    <mergeCell ref="OMU136:OMU137"/>
    <mergeCell ref="OMV136:OMV137"/>
    <mergeCell ref="OMW136:OMW137"/>
    <mergeCell ref="OML136:OML137"/>
    <mergeCell ref="OMM136:OMM137"/>
    <mergeCell ref="OMN136:OMN137"/>
    <mergeCell ref="OMO136:OMO137"/>
    <mergeCell ref="OMP136:OMP137"/>
    <mergeCell ref="OMQ136:OMQ137"/>
    <mergeCell ref="OMF136:OMF137"/>
    <mergeCell ref="OMG136:OMG137"/>
    <mergeCell ref="OMH136:OMH137"/>
    <mergeCell ref="OMI136:OMI137"/>
    <mergeCell ref="OMJ136:OMJ137"/>
    <mergeCell ref="OMK136:OMK137"/>
    <mergeCell ref="OOT136:OOT137"/>
    <mergeCell ref="OOU136:OOU137"/>
    <mergeCell ref="OOV136:OOV137"/>
    <mergeCell ref="OOW136:OOW137"/>
    <mergeCell ref="OOX136:OOX137"/>
    <mergeCell ref="OOY136:OOY137"/>
    <mergeCell ref="OON136:OON137"/>
    <mergeCell ref="OOO136:OOO137"/>
    <mergeCell ref="OOP136:OOP137"/>
    <mergeCell ref="OOQ136:OOQ137"/>
    <mergeCell ref="OOR136:OOR137"/>
    <mergeCell ref="OOS136:OOS137"/>
    <mergeCell ref="OOH136:OOH137"/>
    <mergeCell ref="OOI136:OOI137"/>
    <mergeCell ref="OOJ136:OOJ137"/>
    <mergeCell ref="OOK136:OOK137"/>
    <mergeCell ref="OOL136:OOL137"/>
    <mergeCell ref="OOM136:OOM137"/>
    <mergeCell ref="OOB136:OOB137"/>
    <mergeCell ref="OOC136:OOC137"/>
    <mergeCell ref="OOD136:OOD137"/>
    <mergeCell ref="OOE136:OOE137"/>
    <mergeCell ref="OOF136:OOF137"/>
    <mergeCell ref="OOG136:OOG137"/>
    <mergeCell ref="ONV136:ONV137"/>
    <mergeCell ref="ONW136:ONW137"/>
    <mergeCell ref="ONX136:ONX137"/>
    <mergeCell ref="ONY136:ONY137"/>
    <mergeCell ref="ONZ136:ONZ137"/>
    <mergeCell ref="OOA136:OOA137"/>
    <mergeCell ref="ONP136:ONP137"/>
    <mergeCell ref="ONQ136:ONQ137"/>
    <mergeCell ref="ONR136:ONR137"/>
    <mergeCell ref="ONS136:ONS137"/>
    <mergeCell ref="ONT136:ONT137"/>
    <mergeCell ref="ONU136:ONU137"/>
    <mergeCell ref="OQD136:OQD137"/>
    <mergeCell ref="OQE136:OQE137"/>
    <mergeCell ref="OQF136:OQF137"/>
    <mergeCell ref="OQG136:OQG137"/>
    <mergeCell ref="OQH136:OQH137"/>
    <mergeCell ref="OQI136:OQI137"/>
    <mergeCell ref="OPX136:OPX137"/>
    <mergeCell ref="OPY136:OPY137"/>
    <mergeCell ref="OPZ136:OPZ137"/>
    <mergeCell ref="OQA136:OQA137"/>
    <mergeCell ref="OQB136:OQB137"/>
    <mergeCell ref="OQC136:OQC137"/>
    <mergeCell ref="OPR136:OPR137"/>
    <mergeCell ref="OPS136:OPS137"/>
    <mergeCell ref="OPT136:OPT137"/>
    <mergeCell ref="OPU136:OPU137"/>
    <mergeCell ref="OPV136:OPV137"/>
    <mergeCell ref="OPW136:OPW137"/>
    <mergeCell ref="OPL136:OPL137"/>
    <mergeCell ref="OPM136:OPM137"/>
    <mergeCell ref="OPN136:OPN137"/>
    <mergeCell ref="OPO136:OPO137"/>
    <mergeCell ref="OPP136:OPP137"/>
    <mergeCell ref="OPQ136:OPQ137"/>
    <mergeCell ref="OPF136:OPF137"/>
    <mergeCell ref="OPG136:OPG137"/>
    <mergeCell ref="OPH136:OPH137"/>
    <mergeCell ref="OPI136:OPI137"/>
    <mergeCell ref="OPJ136:OPJ137"/>
    <mergeCell ref="OPK136:OPK137"/>
    <mergeCell ref="OOZ136:OOZ137"/>
    <mergeCell ref="OPA136:OPA137"/>
    <mergeCell ref="OPB136:OPB137"/>
    <mergeCell ref="OPC136:OPC137"/>
    <mergeCell ref="OPD136:OPD137"/>
    <mergeCell ref="OPE136:OPE137"/>
    <mergeCell ref="ORN136:ORN137"/>
    <mergeCell ref="ORO136:ORO137"/>
    <mergeCell ref="ORP136:ORP137"/>
    <mergeCell ref="ORQ136:ORQ137"/>
    <mergeCell ref="ORR136:ORR137"/>
    <mergeCell ref="ORS136:ORS137"/>
    <mergeCell ref="ORH136:ORH137"/>
    <mergeCell ref="ORI136:ORI137"/>
    <mergeCell ref="ORJ136:ORJ137"/>
    <mergeCell ref="ORK136:ORK137"/>
    <mergeCell ref="ORL136:ORL137"/>
    <mergeCell ref="ORM136:ORM137"/>
    <mergeCell ref="ORB136:ORB137"/>
    <mergeCell ref="ORC136:ORC137"/>
    <mergeCell ref="ORD136:ORD137"/>
    <mergeCell ref="ORE136:ORE137"/>
    <mergeCell ref="ORF136:ORF137"/>
    <mergeCell ref="ORG136:ORG137"/>
    <mergeCell ref="OQV136:OQV137"/>
    <mergeCell ref="OQW136:OQW137"/>
    <mergeCell ref="OQX136:OQX137"/>
    <mergeCell ref="OQY136:OQY137"/>
    <mergeCell ref="OQZ136:OQZ137"/>
    <mergeCell ref="ORA136:ORA137"/>
    <mergeCell ref="OQP136:OQP137"/>
    <mergeCell ref="OQQ136:OQQ137"/>
    <mergeCell ref="OQR136:OQR137"/>
    <mergeCell ref="OQS136:OQS137"/>
    <mergeCell ref="OQT136:OQT137"/>
    <mergeCell ref="OQU136:OQU137"/>
    <mergeCell ref="OQJ136:OQJ137"/>
    <mergeCell ref="OQK136:OQK137"/>
    <mergeCell ref="OQL136:OQL137"/>
    <mergeCell ref="OQM136:OQM137"/>
    <mergeCell ref="OQN136:OQN137"/>
    <mergeCell ref="OQO136:OQO137"/>
    <mergeCell ref="OSX136:OSX137"/>
    <mergeCell ref="OSY136:OSY137"/>
    <mergeCell ref="OSZ136:OSZ137"/>
    <mergeCell ref="OTA136:OTA137"/>
    <mergeCell ref="OTB136:OTB137"/>
    <mergeCell ref="OTC136:OTC137"/>
    <mergeCell ref="OSR136:OSR137"/>
    <mergeCell ref="OSS136:OSS137"/>
    <mergeCell ref="OST136:OST137"/>
    <mergeCell ref="OSU136:OSU137"/>
    <mergeCell ref="OSV136:OSV137"/>
    <mergeCell ref="OSW136:OSW137"/>
    <mergeCell ref="OSL136:OSL137"/>
    <mergeCell ref="OSM136:OSM137"/>
    <mergeCell ref="OSN136:OSN137"/>
    <mergeCell ref="OSO136:OSO137"/>
    <mergeCell ref="OSP136:OSP137"/>
    <mergeCell ref="OSQ136:OSQ137"/>
    <mergeCell ref="OSF136:OSF137"/>
    <mergeCell ref="OSG136:OSG137"/>
    <mergeCell ref="OSH136:OSH137"/>
    <mergeCell ref="OSI136:OSI137"/>
    <mergeCell ref="OSJ136:OSJ137"/>
    <mergeCell ref="OSK136:OSK137"/>
    <mergeCell ref="ORZ136:ORZ137"/>
    <mergeCell ref="OSA136:OSA137"/>
    <mergeCell ref="OSB136:OSB137"/>
    <mergeCell ref="OSC136:OSC137"/>
    <mergeCell ref="OSD136:OSD137"/>
    <mergeCell ref="OSE136:OSE137"/>
    <mergeCell ref="ORT136:ORT137"/>
    <mergeCell ref="ORU136:ORU137"/>
    <mergeCell ref="ORV136:ORV137"/>
    <mergeCell ref="ORW136:ORW137"/>
    <mergeCell ref="ORX136:ORX137"/>
    <mergeCell ref="ORY136:ORY137"/>
    <mergeCell ref="OUH136:OUH137"/>
    <mergeCell ref="OUI136:OUI137"/>
    <mergeCell ref="OUJ136:OUJ137"/>
    <mergeCell ref="OUK136:OUK137"/>
    <mergeCell ref="OUL136:OUL137"/>
    <mergeCell ref="OUM136:OUM137"/>
    <mergeCell ref="OUB136:OUB137"/>
    <mergeCell ref="OUC136:OUC137"/>
    <mergeCell ref="OUD136:OUD137"/>
    <mergeCell ref="OUE136:OUE137"/>
    <mergeCell ref="OUF136:OUF137"/>
    <mergeCell ref="OUG136:OUG137"/>
    <mergeCell ref="OTV136:OTV137"/>
    <mergeCell ref="OTW136:OTW137"/>
    <mergeCell ref="OTX136:OTX137"/>
    <mergeCell ref="OTY136:OTY137"/>
    <mergeCell ref="OTZ136:OTZ137"/>
    <mergeCell ref="OUA136:OUA137"/>
    <mergeCell ref="OTP136:OTP137"/>
    <mergeCell ref="OTQ136:OTQ137"/>
    <mergeCell ref="OTR136:OTR137"/>
    <mergeCell ref="OTS136:OTS137"/>
    <mergeCell ref="OTT136:OTT137"/>
    <mergeCell ref="OTU136:OTU137"/>
    <mergeCell ref="OTJ136:OTJ137"/>
    <mergeCell ref="OTK136:OTK137"/>
    <mergeCell ref="OTL136:OTL137"/>
    <mergeCell ref="OTM136:OTM137"/>
    <mergeCell ref="OTN136:OTN137"/>
    <mergeCell ref="OTO136:OTO137"/>
    <mergeCell ref="OTD136:OTD137"/>
    <mergeCell ref="OTE136:OTE137"/>
    <mergeCell ref="OTF136:OTF137"/>
    <mergeCell ref="OTG136:OTG137"/>
    <mergeCell ref="OTH136:OTH137"/>
    <mergeCell ref="OTI136:OTI137"/>
    <mergeCell ref="OVR136:OVR137"/>
    <mergeCell ref="OVS136:OVS137"/>
    <mergeCell ref="OVT136:OVT137"/>
    <mergeCell ref="OVU136:OVU137"/>
    <mergeCell ref="OVV136:OVV137"/>
    <mergeCell ref="OVW136:OVW137"/>
    <mergeCell ref="OVL136:OVL137"/>
    <mergeCell ref="OVM136:OVM137"/>
    <mergeCell ref="OVN136:OVN137"/>
    <mergeCell ref="OVO136:OVO137"/>
    <mergeCell ref="OVP136:OVP137"/>
    <mergeCell ref="OVQ136:OVQ137"/>
    <mergeCell ref="OVF136:OVF137"/>
    <mergeCell ref="OVG136:OVG137"/>
    <mergeCell ref="OVH136:OVH137"/>
    <mergeCell ref="OVI136:OVI137"/>
    <mergeCell ref="OVJ136:OVJ137"/>
    <mergeCell ref="OVK136:OVK137"/>
    <mergeCell ref="OUZ136:OUZ137"/>
    <mergeCell ref="OVA136:OVA137"/>
    <mergeCell ref="OVB136:OVB137"/>
    <mergeCell ref="OVC136:OVC137"/>
    <mergeCell ref="OVD136:OVD137"/>
    <mergeCell ref="OVE136:OVE137"/>
    <mergeCell ref="OUT136:OUT137"/>
    <mergeCell ref="OUU136:OUU137"/>
    <mergeCell ref="OUV136:OUV137"/>
    <mergeCell ref="OUW136:OUW137"/>
    <mergeCell ref="OUX136:OUX137"/>
    <mergeCell ref="OUY136:OUY137"/>
    <mergeCell ref="OUN136:OUN137"/>
    <mergeCell ref="OUO136:OUO137"/>
    <mergeCell ref="OUP136:OUP137"/>
    <mergeCell ref="OUQ136:OUQ137"/>
    <mergeCell ref="OUR136:OUR137"/>
    <mergeCell ref="OUS136:OUS137"/>
    <mergeCell ref="OXB136:OXB137"/>
    <mergeCell ref="OXC136:OXC137"/>
    <mergeCell ref="OXD136:OXD137"/>
    <mergeCell ref="OXE136:OXE137"/>
    <mergeCell ref="OXF136:OXF137"/>
    <mergeCell ref="OXG136:OXG137"/>
    <mergeCell ref="OWV136:OWV137"/>
    <mergeCell ref="OWW136:OWW137"/>
    <mergeCell ref="OWX136:OWX137"/>
    <mergeCell ref="OWY136:OWY137"/>
    <mergeCell ref="OWZ136:OWZ137"/>
    <mergeCell ref="OXA136:OXA137"/>
    <mergeCell ref="OWP136:OWP137"/>
    <mergeCell ref="OWQ136:OWQ137"/>
    <mergeCell ref="OWR136:OWR137"/>
    <mergeCell ref="OWS136:OWS137"/>
    <mergeCell ref="OWT136:OWT137"/>
    <mergeCell ref="OWU136:OWU137"/>
    <mergeCell ref="OWJ136:OWJ137"/>
    <mergeCell ref="OWK136:OWK137"/>
    <mergeCell ref="OWL136:OWL137"/>
    <mergeCell ref="OWM136:OWM137"/>
    <mergeCell ref="OWN136:OWN137"/>
    <mergeCell ref="OWO136:OWO137"/>
    <mergeCell ref="OWD136:OWD137"/>
    <mergeCell ref="OWE136:OWE137"/>
    <mergeCell ref="OWF136:OWF137"/>
    <mergeCell ref="OWG136:OWG137"/>
    <mergeCell ref="OWH136:OWH137"/>
    <mergeCell ref="OWI136:OWI137"/>
    <mergeCell ref="OVX136:OVX137"/>
    <mergeCell ref="OVY136:OVY137"/>
    <mergeCell ref="OVZ136:OVZ137"/>
    <mergeCell ref="OWA136:OWA137"/>
    <mergeCell ref="OWB136:OWB137"/>
    <mergeCell ref="OWC136:OWC137"/>
    <mergeCell ref="OYL136:OYL137"/>
    <mergeCell ref="OYM136:OYM137"/>
    <mergeCell ref="OYN136:OYN137"/>
    <mergeCell ref="OYO136:OYO137"/>
    <mergeCell ref="OYP136:OYP137"/>
    <mergeCell ref="OYQ136:OYQ137"/>
    <mergeCell ref="OYF136:OYF137"/>
    <mergeCell ref="OYG136:OYG137"/>
    <mergeCell ref="OYH136:OYH137"/>
    <mergeCell ref="OYI136:OYI137"/>
    <mergeCell ref="OYJ136:OYJ137"/>
    <mergeCell ref="OYK136:OYK137"/>
    <mergeCell ref="OXZ136:OXZ137"/>
    <mergeCell ref="OYA136:OYA137"/>
    <mergeCell ref="OYB136:OYB137"/>
    <mergeCell ref="OYC136:OYC137"/>
    <mergeCell ref="OYD136:OYD137"/>
    <mergeCell ref="OYE136:OYE137"/>
    <mergeCell ref="OXT136:OXT137"/>
    <mergeCell ref="OXU136:OXU137"/>
    <mergeCell ref="OXV136:OXV137"/>
    <mergeCell ref="OXW136:OXW137"/>
    <mergeCell ref="OXX136:OXX137"/>
    <mergeCell ref="OXY136:OXY137"/>
    <mergeCell ref="OXN136:OXN137"/>
    <mergeCell ref="OXO136:OXO137"/>
    <mergeCell ref="OXP136:OXP137"/>
    <mergeCell ref="OXQ136:OXQ137"/>
    <mergeCell ref="OXR136:OXR137"/>
    <mergeCell ref="OXS136:OXS137"/>
    <mergeCell ref="OXH136:OXH137"/>
    <mergeCell ref="OXI136:OXI137"/>
    <mergeCell ref="OXJ136:OXJ137"/>
    <mergeCell ref="OXK136:OXK137"/>
    <mergeCell ref="OXL136:OXL137"/>
    <mergeCell ref="OXM136:OXM137"/>
    <mergeCell ref="OZV136:OZV137"/>
    <mergeCell ref="OZW136:OZW137"/>
    <mergeCell ref="OZX136:OZX137"/>
    <mergeCell ref="OZY136:OZY137"/>
    <mergeCell ref="OZZ136:OZZ137"/>
    <mergeCell ref="PAA136:PAA137"/>
    <mergeCell ref="OZP136:OZP137"/>
    <mergeCell ref="OZQ136:OZQ137"/>
    <mergeCell ref="OZR136:OZR137"/>
    <mergeCell ref="OZS136:OZS137"/>
    <mergeCell ref="OZT136:OZT137"/>
    <mergeCell ref="OZU136:OZU137"/>
    <mergeCell ref="OZJ136:OZJ137"/>
    <mergeCell ref="OZK136:OZK137"/>
    <mergeCell ref="OZL136:OZL137"/>
    <mergeCell ref="OZM136:OZM137"/>
    <mergeCell ref="OZN136:OZN137"/>
    <mergeCell ref="OZO136:OZO137"/>
    <mergeCell ref="OZD136:OZD137"/>
    <mergeCell ref="OZE136:OZE137"/>
    <mergeCell ref="OZF136:OZF137"/>
    <mergeCell ref="OZG136:OZG137"/>
    <mergeCell ref="OZH136:OZH137"/>
    <mergeCell ref="OZI136:OZI137"/>
    <mergeCell ref="OYX136:OYX137"/>
    <mergeCell ref="OYY136:OYY137"/>
    <mergeCell ref="OYZ136:OYZ137"/>
    <mergeCell ref="OZA136:OZA137"/>
    <mergeCell ref="OZB136:OZB137"/>
    <mergeCell ref="OZC136:OZC137"/>
    <mergeCell ref="OYR136:OYR137"/>
    <mergeCell ref="OYS136:OYS137"/>
    <mergeCell ref="OYT136:OYT137"/>
    <mergeCell ref="OYU136:OYU137"/>
    <mergeCell ref="OYV136:OYV137"/>
    <mergeCell ref="OYW136:OYW137"/>
    <mergeCell ref="PBF136:PBF137"/>
    <mergeCell ref="PBG136:PBG137"/>
    <mergeCell ref="PBH136:PBH137"/>
    <mergeCell ref="PBI136:PBI137"/>
    <mergeCell ref="PBJ136:PBJ137"/>
    <mergeCell ref="PBK136:PBK137"/>
    <mergeCell ref="PAZ136:PAZ137"/>
    <mergeCell ref="PBA136:PBA137"/>
    <mergeCell ref="PBB136:PBB137"/>
    <mergeCell ref="PBC136:PBC137"/>
    <mergeCell ref="PBD136:PBD137"/>
    <mergeCell ref="PBE136:PBE137"/>
    <mergeCell ref="PAT136:PAT137"/>
    <mergeCell ref="PAU136:PAU137"/>
    <mergeCell ref="PAV136:PAV137"/>
    <mergeCell ref="PAW136:PAW137"/>
    <mergeCell ref="PAX136:PAX137"/>
    <mergeCell ref="PAY136:PAY137"/>
    <mergeCell ref="PAN136:PAN137"/>
    <mergeCell ref="PAO136:PAO137"/>
    <mergeCell ref="PAP136:PAP137"/>
    <mergeCell ref="PAQ136:PAQ137"/>
    <mergeCell ref="PAR136:PAR137"/>
    <mergeCell ref="PAS136:PAS137"/>
    <mergeCell ref="PAH136:PAH137"/>
    <mergeCell ref="PAI136:PAI137"/>
    <mergeCell ref="PAJ136:PAJ137"/>
    <mergeCell ref="PAK136:PAK137"/>
    <mergeCell ref="PAL136:PAL137"/>
    <mergeCell ref="PAM136:PAM137"/>
    <mergeCell ref="PAB136:PAB137"/>
    <mergeCell ref="PAC136:PAC137"/>
    <mergeCell ref="PAD136:PAD137"/>
    <mergeCell ref="PAE136:PAE137"/>
    <mergeCell ref="PAF136:PAF137"/>
    <mergeCell ref="PAG136:PAG137"/>
    <mergeCell ref="PCP136:PCP137"/>
    <mergeCell ref="PCQ136:PCQ137"/>
    <mergeCell ref="PCR136:PCR137"/>
    <mergeCell ref="PCS136:PCS137"/>
    <mergeCell ref="PCT136:PCT137"/>
    <mergeCell ref="PCU136:PCU137"/>
    <mergeCell ref="PCJ136:PCJ137"/>
    <mergeCell ref="PCK136:PCK137"/>
    <mergeCell ref="PCL136:PCL137"/>
    <mergeCell ref="PCM136:PCM137"/>
    <mergeCell ref="PCN136:PCN137"/>
    <mergeCell ref="PCO136:PCO137"/>
    <mergeCell ref="PCD136:PCD137"/>
    <mergeCell ref="PCE136:PCE137"/>
    <mergeCell ref="PCF136:PCF137"/>
    <mergeCell ref="PCG136:PCG137"/>
    <mergeCell ref="PCH136:PCH137"/>
    <mergeCell ref="PCI136:PCI137"/>
    <mergeCell ref="PBX136:PBX137"/>
    <mergeCell ref="PBY136:PBY137"/>
    <mergeCell ref="PBZ136:PBZ137"/>
    <mergeCell ref="PCA136:PCA137"/>
    <mergeCell ref="PCB136:PCB137"/>
    <mergeCell ref="PCC136:PCC137"/>
    <mergeCell ref="PBR136:PBR137"/>
    <mergeCell ref="PBS136:PBS137"/>
    <mergeCell ref="PBT136:PBT137"/>
    <mergeCell ref="PBU136:PBU137"/>
    <mergeCell ref="PBV136:PBV137"/>
    <mergeCell ref="PBW136:PBW137"/>
    <mergeCell ref="PBL136:PBL137"/>
    <mergeCell ref="PBM136:PBM137"/>
    <mergeCell ref="PBN136:PBN137"/>
    <mergeCell ref="PBO136:PBO137"/>
    <mergeCell ref="PBP136:PBP137"/>
    <mergeCell ref="PBQ136:PBQ137"/>
    <mergeCell ref="PDZ136:PDZ137"/>
    <mergeCell ref="PEA136:PEA137"/>
    <mergeCell ref="PEB136:PEB137"/>
    <mergeCell ref="PEC136:PEC137"/>
    <mergeCell ref="PED136:PED137"/>
    <mergeCell ref="PEE136:PEE137"/>
    <mergeCell ref="PDT136:PDT137"/>
    <mergeCell ref="PDU136:PDU137"/>
    <mergeCell ref="PDV136:PDV137"/>
    <mergeCell ref="PDW136:PDW137"/>
    <mergeCell ref="PDX136:PDX137"/>
    <mergeCell ref="PDY136:PDY137"/>
    <mergeCell ref="PDN136:PDN137"/>
    <mergeCell ref="PDO136:PDO137"/>
    <mergeCell ref="PDP136:PDP137"/>
    <mergeCell ref="PDQ136:PDQ137"/>
    <mergeCell ref="PDR136:PDR137"/>
    <mergeCell ref="PDS136:PDS137"/>
    <mergeCell ref="PDH136:PDH137"/>
    <mergeCell ref="PDI136:PDI137"/>
    <mergeCell ref="PDJ136:PDJ137"/>
    <mergeCell ref="PDK136:PDK137"/>
    <mergeCell ref="PDL136:PDL137"/>
    <mergeCell ref="PDM136:PDM137"/>
    <mergeCell ref="PDB136:PDB137"/>
    <mergeCell ref="PDC136:PDC137"/>
    <mergeCell ref="PDD136:PDD137"/>
    <mergeCell ref="PDE136:PDE137"/>
    <mergeCell ref="PDF136:PDF137"/>
    <mergeCell ref="PDG136:PDG137"/>
    <mergeCell ref="PCV136:PCV137"/>
    <mergeCell ref="PCW136:PCW137"/>
    <mergeCell ref="PCX136:PCX137"/>
    <mergeCell ref="PCY136:PCY137"/>
    <mergeCell ref="PCZ136:PCZ137"/>
    <mergeCell ref="PDA136:PDA137"/>
    <mergeCell ref="PFJ136:PFJ137"/>
    <mergeCell ref="PFK136:PFK137"/>
    <mergeCell ref="PFL136:PFL137"/>
    <mergeCell ref="PFM136:PFM137"/>
    <mergeCell ref="PFN136:PFN137"/>
    <mergeCell ref="PFO136:PFO137"/>
    <mergeCell ref="PFD136:PFD137"/>
    <mergeCell ref="PFE136:PFE137"/>
    <mergeCell ref="PFF136:PFF137"/>
    <mergeCell ref="PFG136:PFG137"/>
    <mergeCell ref="PFH136:PFH137"/>
    <mergeCell ref="PFI136:PFI137"/>
    <mergeCell ref="PEX136:PEX137"/>
    <mergeCell ref="PEY136:PEY137"/>
    <mergeCell ref="PEZ136:PEZ137"/>
    <mergeCell ref="PFA136:PFA137"/>
    <mergeCell ref="PFB136:PFB137"/>
    <mergeCell ref="PFC136:PFC137"/>
    <mergeCell ref="PER136:PER137"/>
    <mergeCell ref="PES136:PES137"/>
    <mergeCell ref="PET136:PET137"/>
    <mergeCell ref="PEU136:PEU137"/>
    <mergeCell ref="PEV136:PEV137"/>
    <mergeCell ref="PEW136:PEW137"/>
    <mergeCell ref="PEL136:PEL137"/>
    <mergeCell ref="PEM136:PEM137"/>
    <mergeCell ref="PEN136:PEN137"/>
    <mergeCell ref="PEO136:PEO137"/>
    <mergeCell ref="PEP136:PEP137"/>
    <mergeCell ref="PEQ136:PEQ137"/>
    <mergeCell ref="PEF136:PEF137"/>
    <mergeCell ref="PEG136:PEG137"/>
    <mergeCell ref="PEH136:PEH137"/>
    <mergeCell ref="PEI136:PEI137"/>
    <mergeCell ref="PEJ136:PEJ137"/>
    <mergeCell ref="PEK136:PEK137"/>
    <mergeCell ref="PGT136:PGT137"/>
    <mergeCell ref="PGU136:PGU137"/>
    <mergeCell ref="PGV136:PGV137"/>
    <mergeCell ref="PGW136:PGW137"/>
    <mergeCell ref="PGX136:PGX137"/>
    <mergeCell ref="PGY136:PGY137"/>
    <mergeCell ref="PGN136:PGN137"/>
    <mergeCell ref="PGO136:PGO137"/>
    <mergeCell ref="PGP136:PGP137"/>
    <mergeCell ref="PGQ136:PGQ137"/>
    <mergeCell ref="PGR136:PGR137"/>
    <mergeCell ref="PGS136:PGS137"/>
    <mergeCell ref="PGH136:PGH137"/>
    <mergeCell ref="PGI136:PGI137"/>
    <mergeCell ref="PGJ136:PGJ137"/>
    <mergeCell ref="PGK136:PGK137"/>
    <mergeCell ref="PGL136:PGL137"/>
    <mergeCell ref="PGM136:PGM137"/>
    <mergeCell ref="PGB136:PGB137"/>
    <mergeCell ref="PGC136:PGC137"/>
    <mergeCell ref="PGD136:PGD137"/>
    <mergeCell ref="PGE136:PGE137"/>
    <mergeCell ref="PGF136:PGF137"/>
    <mergeCell ref="PGG136:PGG137"/>
    <mergeCell ref="PFV136:PFV137"/>
    <mergeCell ref="PFW136:PFW137"/>
    <mergeCell ref="PFX136:PFX137"/>
    <mergeCell ref="PFY136:PFY137"/>
    <mergeCell ref="PFZ136:PFZ137"/>
    <mergeCell ref="PGA136:PGA137"/>
    <mergeCell ref="PFP136:PFP137"/>
    <mergeCell ref="PFQ136:PFQ137"/>
    <mergeCell ref="PFR136:PFR137"/>
    <mergeCell ref="PFS136:PFS137"/>
    <mergeCell ref="PFT136:PFT137"/>
    <mergeCell ref="PFU136:PFU137"/>
    <mergeCell ref="PID136:PID137"/>
    <mergeCell ref="PIE136:PIE137"/>
    <mergeCell ref="PIF136:PIF137"/>
    <mergeCell ref="PIG136:PIG137"/>
    <mergeCell ref="PIH136:PIH137"/>
    <mergeCell ref="PII136:PII137"/>
    <mergeCell ref="PHX136:PHX137"/>
    <mergeCell ref="PHY136:PHY137"/>
    <mergeCell ref="PHZ136:PHZ137"/>
    <mergeCell ref="PIA136:PIA137"/>
    <mergeCell ref="PIB136:PIB137"/>
    <mergeCell ref="PIC136:PIC137"/>
    <mergeCell ref="PHR136:PHR137"/>
    <mergeCell ref="PHS136:PHS137"/>
    <mergeCell ref="PHT136:PHT137"/>
    <mergeCell ref="PHU136:PHU137"/>
    <mergeCell ref="PHV136:PHV137"/>
    <mergeCell ref="PHW136:PHW137"/>
    <mergeCell ref="PHL136:PHL137"/>
    <mergeCell ref="PHM136:PHM137"/>
    <mergeCell ref="PHN136:PHN137"/>
    <mergeCell ref="PHO136:PHO137"/>
    <mergeCell ref="PHP136:PHP137"/>
    <mergeCell ref="PHQ136:PHQ137"/>
    <mergeCell ref="PHF136:PHF137"/>
    <mergeCell ref="PHG136:PHG137"/>
    <mergeCell ref="PHH136:PHH137"/>
    <mergeCell ref="PHI136:PHI137"/>
    <mergeCell ref="PHJ136:PHJ137"/>
    <mergeCell ref="PHK136:PHK137"/>
    <mergeCell ref="PGZ136:PGZ137"/>
    <mergeCell ref="PHA136:PHA137"/>
    <mergeCell ref="PHB136:PHB137"/>
    <mergeCell ref="PHC136:PHC137"/>
    <mergeCell ref="PHD136:PHD137"/>
    <mergeCell ref="PHE136:PHE137"/>
    <mergeCell ref="PJN136:PJN137"/>
    <mergeCell ref="PJO136:PJO137"/>
    <mergeCell ref="PJP136:PJP137"/>
    <mergeCell ref="PJQ136:PJQ137"/>
    <mergeCell ref="PJR136:PJR137"/>
    <mergeCell ref="PJS136:PJS137"/>
    <mergeCell ref="PJH136:PJH137"/>
    <mergeCell ref="PJI136:PJI137"/>
    <mergeCell ref="PJJ136:PJJ137"/>
    <mergeCell ref="PJK136:PJK137"/>
    <mergeCell ref="PJL136:PJL137"/>
    <mergeCell ref="PJM136:PJM137"/>
    <mergeCell ref="PJB136:PJB137"/>
    <mergeCell ref="PJC136:PJC137"/>
    <mergeCell ref="PJD136:PJD137"/>
    <mergeCell ref="PJE136:PJE137"/>
    <mergeCell ref="PJF136:PJF137"/>
    <mergeCell ref="PJG136:PJG137"/>
    <mergeCell ref="PIV136:PIV137"/>
    <mergeCell ref="PIW136:PIW137"/>
    <mergeCell ref="PIX136:PIX137"/>
    <mergeCell ref="PIY136:PIY137"/>
    <mergeCell ref="PIZ136:PIZ137"/>
    <mergeCell ref="PJA136:PJA137"/>
    <mergeCell ref="PIP136:PIP137"/>
    <mergeCell ref="PIQ136:PIQ137"/>
    <mergeCell ref="PIR136:PIR137"/>
    <mergeCell ref="PIS136:PIS137"/>
    <mergeCell ref="PIT136:PIT137"/>
    <mergeCell ref="PIU136:PIU137"/>
    <mergeCell ref="PIJ136:PIJ137"/>
    <mergeCell ref="PIK136:PIK137"/>
    <mergeCell ref="PIL136:PIL137"/>
    <mergeCell ref="PIM136:PIM137"/>
    <mergeCell ref="PIN136:PIN137"/>
    <mergeCell ref="PIO136:PIO137"/>
    <mergeCell ref="PKX136:PKX137"/>
    <mergeCell ref="PKY136:PKY137"/>
    <mergeCell ref="PKZ136:PKZ137"/>
    <mergeCell ref="PLA136:PLA137"/>
    <mergeCell ref="PLB136:PLB137"/>
    <mergeCell ref="PLC136:PLC137"/>
    <mergeCell ref="PKR136:PKR137"/>
    <mergeCell ref="PKS136:PKS137"/>
    <mergeCell ref="PKT136:PKT137"/>
    <mergeCell ref="PKU136:PKU137"/>
    <mergeCell ref="PKV136:PKV137"/>
    <mergeCell ref="PKW136:PKW137"/>
    <mergeCell ref="PKL136:PKL137"/>
    <mergeCell ref="PKM136:PKM137"/>
    <mergeCell ref="PKN136:PKN137"/>
    <mergeCell ref="PKO136:PKO137"/>
    <mergeCell ref="PKP136:PKP137"/>
    <mergeCell ref="PKQ136:PKQ137"/>
    <mergeCell ref="PKF136:PKF137"/>
    <mergeCell ref="PKG136:PKG137"/>
    <mergeCell ref="PKH136:PKH137"/>
    <mergeCell ref="PKI136:PKI137"/>
    <mergeCell ref="PKJ136:PKJ137"/>
    <mergeCell ref="PKK136:PKK137"/>
    <mergeCell ref="PJZ136:PJZ137"/>
    <mergeCell ref="PKA136:PKA137"/>
    <mergeCell ref="PKB136:PKB137"/>
    <mergeCell ref="PKC136:PKC137"/>
    <mergeCell ref="PKD136:PKD137"/>
    <mergeCell ref="PKE136:PKE137"/>
    <mergeCell ref="PJT136:PJT137"/>
    <mergeCell ref="PJU136:PJU137"/>
    <mergeCell ref="PJV136:PJV137"/>
    <mergeCell ref="PJW136:PJW137"/>
    <mergeCell ref="PJX136:PJX137"/>
    <mergeCell ref="PJY136:PJY137"/>
    <mergeCell ref="PMH136:PMH137"/>
    <mergeCell ref="PMI136:PMI137"/>
    <mergeCell ref="PMJ136:PMJ137"/>
    <mergeCell ref="PMK136:PMK137"/>
    <mergeCell ref="PML136:PML137"/>
    <mergeCell ref="PMM136:PMM137"/>
    <mergeCell ref="PMB136:PMB137"/>
    <mergeCell ref="PMC136:PMC137"/>
    <mergeCell ref="PMD136:PMD137"/>
    <mergeCell ref="PME136:PME137"/>
    <mergeCell ref="PMF136:PMF137"/>
    <mergeCell ref="PMG136:PMG137"/>
    <mergeCell ref="PLV136:PLV137"/>
    <mergeCell ref="PLW136:PLW137"/>
    <mergeCell ref="PLX136:PLX137"/>
    <mergeCell ref="PLY136:PLY137"/>
    <mergeCell ref="PLZ136:PLZ137"/>
    <mergeCell ref="PMA136:PMA137"/>
    <mergeCell ref="PLP136:PLP137"/>
    <mergeCell ref="PLQ136:PLQ137"/>
    <mergeCell ref="PLR136:PLR137"/>
    <mergeCell ref="PLS136:PLS137"/>
    <mergeCell ref="PLT136:PLT137"/>
    <mergeCell ref="PLU136:PLU137"/>
    <mergeCell ref="PLJ136:PLJ137"/>
    <mergeCell ref="PLK136:PLK137"/>
    <mergeCell ref="PLL136:PLL137"/>
    <mergeCell ref="PLM136:PLM137"/>
    <mergeCell ref="PLN136:PLN137"/>
    <mergeCell ref="PLO136:PLO137"/>
    <mergeCell ref="PLD136:PLD137"/>
    <mergeCell ref="PLE136:PLE137"/>
    <mergeCell ref="PLF136:PLF137"/>
    <mergeCell ref="PLG136:PLG137"/>
    <mergeCell ref="PLH136:PLH137"/>
    <mergeCell ref="PLI136:PLI137"/>
    <mergeCell ref="PNR136:PNR137"/>
    <mergeCell ref="PNS136:PNS137"/>
    <mergeCell ref="PNT136:PNT137"/>
    <mergeCell ref="PNU136:PNU137"/>
    <mergeCell ref="PNV136:PNV137"/>
    <mergeCell ref="PNW136:PNW137"/>
    <mergeCell ref="PNL136:PNL137"/>
    <mergeCell ref="PNM136:PNM137"/>
    <mergeCell ref="PNN136:PNN137"/>
    <mergeCell ref="PNO136:PNO137"/>
    <mergeCell ref="PNP136:PNP137"/>
    <mergeCell ref="PNQ136:PNQ137"/>
    <mergeCell ref="PNF136:PNF137"/>
    <mergeCell ref="PNG136:PNG137"/>
    <mergeCell ref="PNH136:PNH137"/>
    <mergeCell ref="PNI136:PNI137"/>
    <mergeCell ref="PNJ136:PNJ137"/>
    <mergeCell ref="PNK136:PNK137"/>
    <mergeCell ref="PMZ136:PMZ137"/>
    <mergeCell ref="PNA136:PNA137"/>
    <mergeCell ref="PNB136:PNB137"/>
    <mergeCell ref="PNC136:PNC137"/>
    <mergeCell ref="PND136:PND137"/>
    <mergeCell ref="PNE136:PNE137"/>
    <mergeCell ref="PMT136:PMT137"/>
    <mergeCell ref="PMU136:PMU137"/>
    <mergeCell ref="PMV136:PMV137"/>
    <mergeCell ref="PMW136:PMW137"/>
    <mergeCell ref="PMX136:PMX137"/>
    <mergeCell ref="PMY136:PMY137"/>
    <mergeCell ref="PMN136:PMN137"/>
    <mergeCell ref="PMO136:PMO137"/>
    <mergeCell ref="PMP136:PMP137"/>
    <mergeCell ref="PMQ136:PMQ137"/>
    <mergeCell ref="PMR136:PMR137"/>
    <mergeCell ref="PMS136:PMS137"/>
    <mergeCell ref="PPB136:PPB137"/>
    <mergeCell ref="PPC136:PPC137"/>
    <mergeCell ref="PPD136:PPD137"/>
    <mergeCell ref="PPE136:PPE137"/>
    <mergeCell ref="PPF136:PPF137"/>
    <mergeCell ref="PPG136:PPG137"/>
    <mergeCell ref="POV136:POV137"/>
    <mergeCell ref="POW136:POW137"/>
    <mergeCell ref="POX136:POX137"/>
    <mergeCell ref="POY136:POY137"/>
    <mergeCell ref="POZ136:POZ137"/>
    <mergeCell ref="PPA136:PPA137"/>
    <mergeCell ref="POP136:POP137"/>
    <mergeCell ref="POQ136:POQ137"/>
    <mergeCell ref="POR136:POR137"/>
    <mergeCell ref="POS136:POS137"/>
    <mergeCell ref="POT136:POT137"/>
    <mergeCell ref="POU136:POU137"/>
    <mergeCell ref="POJ136:POJ137"/>
    <mergeCell ref="POK136:POK137"/>
    <mergeCell ref="POL136:POL137"/>
    <mergeCell ref="POM136:POM137"/>
    <mergeCell ref="PON136:PON137"/>
    <mergeCell ref="POO136:POO137"/>
    <mergeCell ref="POD136:POD137"/>
    <mergeCell ref="POE136:POE137"/>
    <mergeCell ref="POF136:POF137"/>
    <mergeCell ref="POG136:POG137"/>
    <mergeCell ref="POH136:POH137"/>
    <mergeCell ref="POI136:POI137"/>
    <mergeCell ref="PNX136:PNX137"/>
    <mergeCell ref="PNY136:PNY137"/>
    <mergeCell ref="PNZ136:PNZ137"/>
    <mergeCell ref="POA136:POA137"/>
    <mergeCell ref="POB136:POB137"/>
    <mergeCell ref="POC136:POC137"/>
    <mergeCell ref="PQL136:PQL137"/>
    <mergeCell ref="PQM136:PQM137"/>
    <mergeCell ref="PQN136:PQN137"/>
    <mergeCell ref="PQO136:PQO137"/>
    <mergeCell ref="PQP136:PQP137"/>
    <mergeCell ref="PQQ136:PQQ137"/>
    <mergeCell ref="PQF136:PQF137"/>
    <mergeCell ref="PQG136:PQG137"/>
    <mergeCell ref="PQH136:PQH137"/>
    <mergeCell ref="PQI136:PQI137"/>
    <mergeCell ref="PQJ136:PQJ137"/>
    <mergeCell ref="PQK136:PQK137"/>
    <mergeCell ref="PPZ136:PPZ137"/>
    <mergeCell ref="PQA136:PQA137"/>
    <mergeCell ref="PQB136:PQB137"/>
    <mergeCell ref="PQC136:PQC137"/>
    <mergeCell ref="PQD136:PQD137"/>
    <mergeCell ref="PQE136:PQE137"/>
    <mergeCell ref="PPT136:PPT137"/>
    <mergeCell ref="PPU136:PPU137"/>
    <mergeCell ref="PPV136:PPV137"/>
    <mergeCell ref="PPW136:PPW137"/>
    <mergeCell ref="PPX136:PPX137"/>
    <mergeCell ref="PPY136:PPY137"/>
    <mergeCell ref="PPN136:PPN137"/>
    <mergeCell ref="PPO136:PPO137"/>
    <mergeCell ref="PPP136:PPP137"/>
    <mergeCell ref="PPQ136:PPQ137"/>
    <mergeCell ref="PPR136:PPR137"/>
    <mergeCell ref="PPS136:PPS137"/>
    <mergeCell ref="PPH136:PPH137"/>
    <mergeCell ref="PPI136:PPI137"/>
    <mergeCell ref="PPJ136:PPJ137"/>
    <mergeCell ref="PPK136:PPK137"/>
    <mergeCell ref="PPL136:PPL137"/>
    <mergeCell ref="PPM136:PPM137"/>
    <mergeCell ref="PRV136:PRV137"/>
    <mergeCell ref="PRW136:PRW137"/>
    <mergeCell ref="PRX136:PRX137"/>
    <mergeCell ref="PRY136:PRY137"/>
    <mergeCell ref="PRZ136:PRZ137"/>
    <mergeCell ref="PSA136:PSA137"/>
    <mergeCell ref="PRP136:PRP137"/>
    <mergeCell ref="PRQ136:PRQ137"/>
    <mergeCell ref="PRR136:PRR137"/>
    <mergeCell ref="PRS136:PRS137"/>
    <mergeCell ref="PRT136:PRT137"/>
    <mergeCell ref="PRU136:PRU137"/>
    <mergeCell ref="PRJ136:PRJ137"/>
    <mergeCell ref="PRK136:PRK137"/>
    <mergeCell ref="PRL136:PRL137"/>
    <mergeCell ref="PRM136:PRM137"/>
    <mergeCell ref="PRN136:PRN137"/>
    <mergeCell ref="PRO136:PRO137"/>
    <mergeCell ref="PRD136:PRD137"/>
    <mergeCell ref="PRE136:PRE137"/>
    <mergeCell ref="PRF136:PRF137"/>
    <mergeCell ref="PRG136:PRG137"/>
    <mergeCell ref="PRH136:PRH137"/>
    <mergeCell ref="PRI136:PRI137"/>
    <mergeCell ref="PQX136:PQX137"/>
    <mergeCell ref="PQY136:PQY137"/>
    <mergeCell ref="PQZ136:PQZ137"/>
    <mergeCell ref="PRA136:PRA137"/>
    <mergeCell ref="PRB136:PRB137"/>
    <mergeCell ref="PRC136:PRC137"/>
    <mergeCell ref="PQR136:PQR137"/>
    <mergeCell ref="PQS136:PQS137"/>
    <mergeCell ref="PQT136:PQT137"/>
    <mergeCell ref="PQU136:PQU137"/>
    <mergeCell ref="PQV136:PQV137"/>
    <mergeCell ref="PQW136:PQW137"/>
    <mergeCell ref="PTF136:PTF137"/>
    <mergeCell ref="PTG136:PTG137"/>
    <mergeCell ref="PTH136:PTH137"/>
    <mergeCell ref="PTI136:PTI137"/>
    <mergeCell ref="PTJ136:PTJ137"/>
    <mergeCell ref="PTK136:PTK137"/>
    <mergeCell ref="PSZ136:PSZ137"/>
    <mergeCell ref="PTA136:PTA137"/>
    <mergeCell ref="PTB136:PTB137"/>
    <mergeCell ref="PTC136:PTC137"/>
    <mergeCell ref="PTD136:PTD137"/>
    <mergeCell ref="PTE136:PTE137"/>
    <mergeCell ref="PST136:PST137"/>
    <mergeCell ref="PSU136:PSU137"/>
    <mergeCell ref="PSV136:PSV137"/>
    <mergeCell ref="PSW136:PSW137"/>
    <mergeCell ref="PSX136:PSX137"/>
    <mergeCell ref="PSY136:PSY137"/>
    <mergeCell ref="PSN136:PSN137"/>
    <mergeCell ref="PSO136:PSO137"/>
    <mergeCell ref="PSP136:PSP137"/>
    <mergeCell ref="PSQ136:PSQ137"/>
    <mergeCell ref="PSR136:PSR137"/>
    <mergeCell ref="PSS136:PSS137"/>
    <mergeCell ref="PSH136:PSH137"/>
    <mergeCell ref="PSI136:PSI137"/>
    <mergeCell ref="PSJ136:PSJ137"/>
    <mergeCell ref="PSK136:PSK137"/>
    <mergeCell ref="PSL136:PSL137"/>
    <mergeCell ref="PSM136:PSM137"/>
    <mergeCell ref="PSB136:PSB137"/>
    <mergeCell ref="PSC136:PSC137"/>
    <mergeCell ref="PSD136:PSD137"/>
    <mergeCell ref="PSE136:PSE137"/>
    <mergeCell ref="PSF136:PSF137"/>
    <mergeCell ref="PSG136:PSG137"/>
    <mergeCell ref="PUP136:PUP137"/>
    <mergeCell ref="PUQ136:PUQ137"/>
    <mergeCell ref="PUR136:PUR137"/>
    <mergeCell ref="PUS136:PUS137"/>
    <mergeCell ref="PUT136:PUT137"/>
    <mergeCell ref="PUU136:PUU137"/>
    <mergeCell ref="PUJ136:PUJ137"/>
    <mergeCell ref="PUK136:PUK137"/>
    <mergeCell ref="PUL136:PUL137"/>
    <mergeCell ref="PUM136:PUM137"/>
    <mergeCell ref="PUN136:PUN137"/>
    <mergeCell ref="PUO136:PUO137"/>
    <mergeCell ref="PUD136:PUD137"/>
    <mergeCell ref="PUE136:PUE137"/>
    <mergeCell ref="PUF136:PUF137"/>
    <mergeCell ref="PUG136:PUG137"/>
    <mergeCell ref="PUH136:PUH137"/>
    <mergeCell ref="PUI136:PUI137"/>
    <mergeCell ref="PTX136:PTX137"/>
    <mergeCell ref="PTY136:PTY137"/>
    <mergeCell ref="PTZ136:PTZ137"/>
    <mergeCell ref="PUA136:PUA137"/>
    <mergeCell ref="PUB136:PUB137"/>
    <mergeCell ref="PUC136:PUC137"/>
    <mergeCell ref="PTR136:PTR137"/>
    <mergeCell ref="PTS136:PTS137"/>
    <mergeCell ref="PTT136:PTT137"/>
    <mergeCell ref="PTU136:PTU137"/>
    <mergeCell ref="PTV136:PTV137"/>
    <mergeCell ref="PTW136:PTW137"/>
    <mergeCell ref="PTL136:PTL137"/>
    <mergeCell ref="PTM136:PTM137"/>
    <mergeCell ref="PTN136:PTN137"/>
    <mergeCell ref="PTO136:PTO137"/>
    <mergeCell ref="PTP136:PTP137"/>
    <mergeCell ref="PTQ136:PTQ137"/>
    <mergeCell ref="PVZ136:PVZ137"/>
    <mergeCell ref="PWA136:PWA137"/>
    <mergeCell ref="PWB136:PWB137"/>
    <mergeCell ref="PWC136:PWC137"/>
    <mergeCell ref="PWD136:PWD137"/>
    <mergeCell ref="PWE136:PWE137"/>
    <mergeCell ref="PVT136:PVT137"/>
    <mergeCell ref="PVU136:PVU137"/>
    <mergeCell ref="PVV136:PVV137"/>
    <mergeCell ref="PVW136:PVW137"/>
    <mergeCell ref="PVX136:PVX137"/>
    <mergeCell ref="PVY136:PVY137"/>
    <mergeCell ref="PVN136:PVN137"/>
    <mergeCell ref="PVO136:PVO137"/>
    <mergeCell ref="PVP136:PVP137"/>
    <mergeCell ref="PVQ136:PVQ137"/>
    <mergeCell ref="PVR136:PVR137"/>
    <mergeCell ref="PVS136:PVS137"/>
    <mergeCell ref="PVH136:PVH137"/>
    <mergeCell ref="PVI136:PVI137"/>
    <mergeCell ref="PVJ136:PVJ137"/>
    <mergeCell ref="PVK136:PVK137"/>
    <mergeCell ref="PVL136:PVL137"/>
    <mergeCell ref="PVM136:PVM137"/>
    <mergeCell ref="PVB136:PVB137"/>
    <mergeCell ref="PVC136:PVC137"/>
    <mergeCell ref="PVD136:PVD137"/>
    <mergeCell ref="PVE136:PVE137"/>
    <mergeCell ref="PVF136:PVF137"/>
    <mergeCell ref="PVG136:PVG137"/>
    <mergeCell ref="PUV136:PUV137"/>
    <mergeCell ref="PUW136:PUW137"/>
    <mergeCell ref="PUX136:PUX137"/>
    <mergeCell ref="PUY136:PUY137"/>
    <mergeCell ref="PUZ136:PUZ137"/>
    <mergeCell ref="PVA136:PVA137"/>
    <mergeCell ref="PXJ136:PXJ137"/>
    <mergeCell ref="PXK136:PXK137"/>
    <mergeCell ref="PXL136:PXL137"/>
    <mergeCell ref="PXM136:PXM137"/>
    <mergeCell ref="PXN136:PXN137"/>
    <mergeCell ref="PXO136:PXO137"/>
    <mergeCell ref="PXD136:PXD137"/>
    <mergeCell ref="PXE136:PXE137"/>
    <mergeCell ref="PXF136:PXF137"/>
    <mergeCell ref="PXG136:PXG137"/>
    <mergeCell ref="PXH136:PXH137"/>
    <mergeCell ref="PXI136:PXI137"/>
    <mergeCell ref="PWX136:PWX137"/>
    <mergeCell ref="PWY136:PWY137"/>
    <mergeCell ref="PWZ136:PWZ137"/>
    <mergeCell ref="PXA136:PXA137"/>
    <mergeCell ref="PXB136:PXB137"/>
    <mergeCell ref="PXC136:PXC137"/>
    <mergeCell ref="PWR136:PWR137"/>
    <mergeCell ref="PWS136:PWS137"/>
    <mergeCell ref="PWT136:PWT137"/>
    <mergeCell ref="PWU136:PWU137"/>
    <mergeCell ref="PWV136:PWV137"/>
    <mergeCell ref="PWW136:PWW137"/>
    <mergeCell ref="PWL136:PWL137"/>
    <mergeCell ref="PWM136:PWM137"/>
    <mergeCell ref="PWN136:PWN137"/>
    <mergeCell ref="PWO136:PWO137"/>
    <mergeCell ref="PWP136:PWP137"/>
    <mergeCell ref="PWQ136:PWQ137"/>
    <mergeCell ref="PWF136:PWF137"/>
    <mergeCell ref="PWG136:PWG137"/>
    <mergeCell ref="PWH136:PWH137"/>
    <mergeCell ref="PWI136:PWI137"/>
    <mergeCell ref="PWJ136:PWJ137"/>
    <mergeCell ref="PWK136:PWK137"/>
    <mergeCell ref="PYT136:PYT137"/>
    <mergeCell ref="PYU136:PYU137"/>
    <mergeCell ref="PYV136:PYV137"/>
    <mergeCell ref="PYW136:PYW137"/>
    <mergeCell ref="PYX136:PYX137"/>
    <mergeCell ref="PYY136:PYY137"/>
    <mergeCell ref="PYN136:PYN137"/>
    <mergeCell ref="PYO136:PYO137"/>
    <mergeCell ref="PYP136:PYP137"/>
    <mergeCell ref="PYQ136:PYQ137"/>
    <mergeCell ref="PYR136:PYR137"/>
    <mergeCell ref="PYS136:PYS137"/>
    <mergeCell ref="PYH136:PYH137"/>
    <mergeCell ref="PYI136:PYI137"/>
    <mergeCell ref="PYJ136:PYJ137"/>
    <mergeCell ref="PYK136:PYK137"/>
    <mergeCell ref="PYL136:PYL137"/>
    <mergeCell ref="PYM136:PYM137"/>
    <mergeCell ref="PYB136:PYB137"/>
    <mergeCell ref="PYC136:PYC137"/>
    <mergeCell ref="PYD136:PYD137"/>
    <mergeCell ref="PYE136:PYE137"/>
    <mergeCell ref="PYF136:PYF137"/>
    <mergeCell ref="PYG136:PYG137"/>
    <mergeCell ref="PXV136:PXV137"/>
    <mergeCell ref="PXW136:PXW137"/>
    <mergeCell ref="PXX136:PXX137"/>
    <mergeCell ref="PXY136:PXY137"/>
    <mergeCell ref="PXZ136:PXZ137"/>
    <mergeCell ref="PYA136:PYA137"/>
    <mergeCell ref="PXP136:PXP137"/>
    <mergeCell ref="PXQ136:PXQ137"/>
    <mergeCell ref="PXR136:PXR137"/>
    <mergeCell ref="PXS136:PXS137"/>
    <mergeCell ref="PXT136:PXT137"/>
    <mergeCell ref="PXU136:PXU137"/>
    <mergeCell ref="QAD136:QAD137"/>
    <mergeCell ref="QAE136:QAE137"/>
    <mergeCell ref="QAF136:QAF137"/>
    <mergeCell ref="QAG136:QAG137"/>
    <mergeCell ref="QAH136:QAH137"/>
    <mergeCell ref="QAI136:QAI137"/>
    <mergeCell ref="PZX136:PZX137"/>
    <mergeCell ref="PZY136:PZY137"/>
    <mergeCell ref="PZZ136:PZZ137"/>
    <mergeCell ref="QAA136:QAA137"/>
    <mergeCell ref="QAB136:QAB137"/>
    <mergeCell ref="QAC136:QAC137"/>
    <mergeCell ref="PZR136:PZR137"/>
    <mergeCell ref="PZS136:PZS137"/>
    <mergeCell ref="PZT136:PZT137"/>
    <mergeCell ref="PZU136:PZU137"/>
    <mergeCell ref="PZV136:PZV137"/>
    <mergeCell ref="PZW136:PZW137"/>
    <mergeCell ref="PZL136:PZL137"/>
    <mergeCell ref="PZM136:PZM137"/>
    <mergeCell ref="PZN136:PZN137"/>
    <mergeCell ref="PZO136:PZO137"/>
    <mergeCell ref="PZP136:PZP137"/>
    <mergeCell ref="PZQ136:PZQ137"/>
    <mergeCell ref="PZF136:PZF137"/>
    <mergeCell ref="PZG136:PZG137"/>
    <mergeCell ref="PZH136:PZH137"/>
    <mergeCell ref="PZI136:PZI137"/>
    <mergeCell ref="PZJ136:PZJ137"/>
    <mergeCell ref="PZK136:PZK137"/>
    <mergeCell ref="PYZ136:PYZ137"/>
    <mergeCell ref="PZA136:PZA137"/>
    <mergeCell ref="PZB136:PZB137"/>
    <mergeCell ref="PZC136:PZC137"/>
    <mergeCell ref="PZD136:PZD137"/>
    <mergeCell ref="PZE136:PZE137"/>
    <mergeCell ref="QBN136:QBN137"/>
    <mergeCell ref="QBO136:QBO137"/>
    <mergeCell ref="QBP136:QBP137"/>
    <mergeCell ref="QBQ136:QBQ137"/>
    <mergeCell ref="QBR136:QBR137"/>
    <mergeCell ref="QBS136:QBS137"/>
    <mergeCell ref="QBH136:QBH137"/>
    <mergeCell ref="QBI136:QBI137"/>
    <mergeCell ref="QBJ136:QBJ137"/>
    <mergeCell ref="QBK136:QBK137"/>
    <mergeCell ref="QBL136:QBL137"/>
    <mergeCell ref="QBM136:QBM137"/>
    <mergeCell ref="QBB136:QBB137"/>
    <mergeCell ref="QBC136:QBC137"/>
    <mergeCell ref="QBD136:QBD137"/>
    <mergeCell ref="QBE136:QBE137"/>
    <mergeCell ref="QBF136:QBF137"/>
    <mergeCell ref="QBG136:QBG137"/>
    <mergeCell ref="QAV136:QAV137"/>
    <mergeCell ref="QAW136:QAW137"/>
    <mergeCell ref="QAX136:QAX137"/>
    <mergeCell ref="QAY136:QAY137"/>
    <mergeCell ref="QAZ136:QAZ137"/>
    <mergeCell ref="QBA136:QBA137"/>
    <mergeCell ref="QAP136:QAP137"/>
    <mergeCell ref="QAQ136:QAQ137"/>
    <mergeCell ref="QAR136:QAR137"/>
    <mergeCell ref="QAS136:QAS137"/>
    <mergeCell ref="QAT136:QAT137"/>
    <mergeCell ref="QAU136:QAU137"/>
    <mergeCell ref="QAJ136:QAJ137"/>
    <mergeCell ref="QAK136:QAK137"/>
    <mergeCell ref="QAL136:QAL137"/>
    <mergeCell ref="QAM136:QAM137"/>
    <mergeCell ref="QAN136:QAN137"/>
    <mergeCell ref="QAO136:QAO137"/>
    <mergeCell ref="QCX136:QCX137"/>
    <mergeCell ref="QCY136:QCY137"/>
    <mergeCell ref="QCZ136:QCZ137"/>
    <mergeCell ref="QDA136:QDA137"/>
    <mergeCell ref="QDB136:QDB137"/>
    <mergeCell ref="QDC136:QDC137"/>
    <mergeCell ref="QCR136:QCR137"/>
    <mergeCell ref="QCS136:QCS137"/>
    <mergeCell ref="QCT136:QCT137"/>
    <mergeCell ref="QCU136:QCU137"/>
    <mergeCell ref="QCV136:QCV137"/>
    <mergeCell ref="QCW136:QCW137"/>
    <mergeCell ref="QCL136:QCL137"/>
    <mergeCell ref="QCM136:QCM137"/>
    <mergeCell ref="QCN136:QCN137"/>
    <mergeCell ref="QCO136:QCO137"/>
    <mergeCell ref="QCP136:QCP137"/>
    <mergeCell ref="QCQ136:QCQ137"/>
    <mergeCell ref="QCF136:QCF137"/>
    <mergeCell ref="QCG136:QCG137"/>
    <mergeCell ref="QCH136:QCH137"/>
    <mergeCell ref="QCI136:QCI137"/>
    <mergeCell ref="QCJ136:QCJ137"/>
    <mergeCell ref="QCK136:QCK137"/>
    <mergeCell ref="QBZ136:QBZ137"/>
    <mergeCell ref="QCA136:QCA137"/>
    <mergeCell ref="QCB136:QCB137"/>
    <mergeCell ref="QCC136:QCC137"/>
    <mergeCell ref="QCD136:QCD137"/>
    <mergeCell ref="QCE136:QCE137"/>
    <mergeCell ref="QBT136:QBT137"/>
    <mergeCell ref="QBU136:QBU137"/>
    <mergeCell ref="QBV136:QBV137"/>
    <mergeCell ref="QBW136:QBW137"/>
    <mergeCell ref="QBX136:QBX137"/>
    <mergeCell ref="QBY136:QBY137"/>
    <mergeCell ref="QEH136:QEH137"/>
    <mergeCell ref="QEI136:QEI137"/>
    <mergeCell ref="QEJ136:QEJ137"/>
    <mergeCell ref="QEK136:QEK137"/>
    <mergeCell ref="QEL136:QEL137"/>
    <mergeCell ref="QEM136:QEM137"/>
    <mergeCell ref="QEB136:QEB137"/>
    <mergeCell ref="QEC136:QEC137"/>
    <mergeCell ref="QED136:QED137"/>
    <mergeCell ref="QEE136:QEE137"/>
    <mergeCell ref="QEF136:QEF137"/>
    <mergeCell ref="QEG136:QEG137"/>
    <mergeCell ref="QDV136:QDV137"/>
    <mergeCell ref="QDW136:QDW137"/>
    <mergeCell ref="QDX136:QDX137"/>
    <mergeCell ref="QDY136:QDY137"/>
    <mergeCell ref="QDZ136:QDZ137"/>
    <mergeCell ref="QEA136:QEA137"/>
    <mergeCell ref="QDP136:QDP137"/>
    <mergeCell ref="QDQ136:QDQ137"/>
    <mergeCell ref="QDR136:QDR137"/>
    <mergeCell ref="QDS136:QDS137"/>
    <mergeCell ref="QDT136:QDT137"/>
    <mergeCell ref="QDU136:QDU137"/>
    <mergeCell ref="QDJ136:QDJ137"/>
    <mergeCell ref="QDK136:QDK137"/>
    <mergeCell ref="QDL136:QDL137"/>
    <mergeCell ref="QDM136:QDM137"/>
    <mergeCell ref="QDN136:QDN137"/>
    <mergeCell ref="QDO136:QDO137"/>
    <mergeCell ref="QDD136:QDD137"/>
    <mergeCell ref="QDE136:QDE137"/>
    <mergeCell ref="QDF136:QDF137"/>
    <mergeCell ref="QDG136:QDG137"/>
    <mergeCell ref="QDH136:QDH137"/>
    <mergeCell ref="QDI136:QDI137"/>
    <mergeCell ref="QFR136:QFR137"/>
    <mergeCell ref="QFS136:QFS137"/>
    <mergeCell ref="QFT136:QFT137"/>
    <mergeCell ref="QFU136:QFU137"/>
    <mergeCell ref="QFV136:QFV137"/>
    <mergeCell ref="QFW136:QFW137"/>
    <mergeCell ref="QFL136:QFL137"/>
    <mergeCell ref="QFM136:QFM137"/>
    <mergeCell ref="QFN136:QFN137"/>
    <mergeCell ref="QFO136:QFO137"/>
    <mergeCell ref="QFP136:QFP137"/>
    <mergeCell ref="QFQ136:QFQ137"/>
    <mergeCell ref="QFF136:QFF137"/>
    <mergeCell ref="QFG136:QFG137"/>
    <mergeCell ref="QFH136:QFH137"/>
    <mergeCell ref="QFI136:QFI137"/>
    <mergeCell ref="QFJ136:QFJ137"/>
    <mergeCell ref="QFK136:QFK137"/>
    <mergeCell ref="QEZ136:QEZ137"/>
    <mergeCell ref="QFA136:QFA137"/>
    <mergeCell ref="QFB136:QFB137"/>
    <mergeCell ref="QFC136:QFC137"/>
    <mergeCell ref="QFD136:QFD137"/>
    <mergeCell ref="QFE136:QFE137"/>
    <mergeCell ref="QET136:QET137"/>
    <mergeCell ref="QEU136:QEU137"/>
    <mergeCell ref="QEV136:QEV137"/>
    <mergeCell ref="QEW136:QEW137"/>
    <mergeCell ref="QEX136:QEX137"/>
    <mergeCell ref="QEY136:QEY137"/>
    <mergeCell ref="QEN136:QEN137"/>
    <mergeCell ref="QEO136:QEO137"/>
    <mergeCell ref="QEP136:QEP137"/>
    <mergeCell ref="QEQ136:QEQ137"/>
    <mergeCell ref="QER136:QER137"/>
    <mergeCell ref="QES136:QES137"/>
    <mergeCell ref="QHB136:QHB137"/>
    <mergeCell ref="QHC136:QHC137"/>
    <mergeCell ref="QHD136:QHD137"/>
    <mergeCell ref="QHE136:QHE137"/>
    <mergeCell ref="QHF136:QHF137"/>
    <mergeCell ref="QHG136:QHG137"/>
    <mergeCell ref="QGV136:QGV137"/>
    <mergeCell ref="QGW136:QGW137"/>
    <mergeCell ref="QGX136:QGX137"/>
    <mergeCell ref="QGY136:QGY137"/>
    <mergeCell ref="QGZ136:QGZ137"/>
    <mergeCell ref="QHA136:QHA137"/>
    <mergeCell ref="QGP136:QGP137"/>
    <mergeCell ref="QGQ136:QGQ137"/>
    <mergeCell ref="QGR136:QGR137"/>
    <mergeCell ref="QGS136:QGS137"/>
    <mergeCell ref="QGT136:QGT137"/>
    <mergeCell ref="QGU136:QGU137"/>
    <mergeCell ref="QGJ136:QGJ137"/>
    <mergeCell ref="QGK136:QGK137"/>
    <mergeCell ref="QGL136:QGL137"/>
    <mergeCell ref="QGM136:QGM137"/>
    <mergeCell ref="QGN136:QGN137"/>
    <mergeCell ref="QGO136:QGO137"/>
    <mergeCell ref="QGD136:QGD137"/>
    <mergeCell ref="QGE136:QGE137"/>
    <mergeCell ref="QGF136:QGF137"/>
    <mergeCell ref="QGG136:QGG137"/>
    <mergeCell ref="QGH136:QGH137"/>
    <mergeCell ref="QGI136:QGI137"/>
    <mergeCell ref="QFX136:QFX137"/>
    <mergeCell ref="QFY136:QFY137"/>
    <mergeCell ref="QFZ136:QFZ137"/>
    <mergeCell ref="QGA136:QGA137"/>
    <mergeCell ref="QGB136:QGB137"/>
    <mergeCell ref="QGC136:QGC137"/>
    <mergeCell ref="QIL136:QIL137"/>
    <mergeCell ref="QIM136:QIM137"/>
    <mergeCell ref="QIN136:QIN137"/>
    <mergeCell ref="QIO136:QIO137"/>
    <mergeCell ref="QIP136:QIP137"/>
    <mergeCell ref="QIQ136:QIQ137"/>
    <mergeCell ref="QIF136:QIF137"/>
    <mergeCell ref="QIG136:QIG137"/>
    <mergeCell ref="QIH136:QIH137"/>
    <mergeCell ref="QII136:QII137"/>
    <mergeCell ref="QIJ136:QIJ137"/>
    <mergeCell ref="QIK136:QIK137"/>
    <mergeCell ref="QHZ136:QHZ137"/>
    <mergeCell ref="QIA136:QIA137"/>
    <mergeCell ref="QIB136:QIB137"/>
    <mergeCell ref="QIC136:QIC137"/>
    <mergeCell ref="QID136:QID137"/>
    <mergeCell ref="QIE136:QIE137"/>
    <mergeCell ref="QHT136:QHT137"/>
    <mergeCell ref="QHU136:QHU137"/>
    <mergeCell ref="QHV136:QHV137"/>
    <mergeCell ref="QHW136:QHW137"/>
    <mergeCell ref="QHX136:QHX137"/>
    <mergeCell ref="QHY136:QHY137"/>
    <mergeCell ref="QHN136:QHN137"/>
    <mergeCell ref="QHO136:QHO137"/>
    <mergeCell ref="QHP136:QHP137"/>
    <mergeCell ref="QHQ136:QHQ137"/>
    <mergeCell ref="QHR136:QHR137"/>
    <mergeCell ref="QHS136:QHS137"/>
    <mergeCell ref="QHH136:QHH137"/>
    <mergeCell ref="QHI136:QHI137"/>
    <mergeCell ref="QHJ136:QHJ137"/>
    <mergeCell ref="QHK136:QHK137"/>
    <mergeCell ref="QHL136:QHL137"/>
    <mergeCell ref="QHM136:QHM137"/>
    <mergeCell ref="QJV136:QJV137"/>
    <mergeCell ref="QJW136:QJW137"/>
    <mergeCell ref="QJX136:QJX137"/>
    <mergeCell ref="QJY136:QJY137"/>
    <mergeCell ref="QJZ136:QJZ137"/>
    <mergeCell ref="QKA136:QKA137"/>
    <mergeCell ref="QJP136:QJP137"/>
    <mergeCell ref="QJQ136:QJQ137"/>
    <mergeCell ref="QJR136:QJR137"/>
    <mergeCell ref="QJS136:QJS137"/>
    <mergeCell ref="QJT136:QJT137"/>
    <mergeCell ref="QJU136:QJU137"/>
    <mergeCell ref="QJJ136:QJJ137"/>
    <mergeCell ref="QJK136:QJK137"/>
    <mergeCell ref="QJL136:QJL137"/>
    <mergeCell ref="QJM136:QJM137"/>
    <mergeCell ref="QJN136:QJN137"/>
    <mergeCell ref="QJO136:QJO137"/>
    <mergeCell ref="QJD136:QJD137"/>
    <mergeCell ref="QJE136:QJE137"/>
    <mergeCell ref="QJF136:QJF137"/>
    <mergeCell ref="QJG136:QJG137"/>
    <mergeCell ref="QJH136:QJH137"/>
    <mergeCell ref="QJI136:QJI137"/>
    <mergeCell ref="QIX136:QIX137"/>
    <mergeCell ref="QIY136:QIY137"/>
    <mergeCell ref="QIZ136:QIZ137"/>
    <mergeCell ref="QJA136:QJA137"/>
    <mergeCell ref="QJB136:QJB137"/>
    <mergeCell ref="QJC136:QJC137"/>
    <mergeCell ref="QIR136:QIR137"/>
    <mergeCell ref="QIS136:QIS137"/>
    <mergeCell ref="QIT136:QIT137"/>
    <mergeCell ref="QIU136:QIU137"/>
    <mergeCell ref="QIV136:QIV137"/>
    <mergeCell ref="QIW136:QIW137"/>
    <mergeCell ref="QLF136:QLF137"/>
    <mergeCell ref="QLG136:QLG137"/>
    <mergeCell ref="QLH136:QLH137"/>
    <mergeCell ref="QLI136:QLI137"/>
    <mergeCell ref="QLJ136:QLJ137"/>
    <mergeCell ref="QLK136:QLK137"/>
    <mergeCell ref="QKZ136:QKZ137"/>
    <mergeCell ref="QLA136:QLA137"/>
    <mergeCell ref="QLB136:QLB137"/>
    <mergeCell ref="QLC136:QLC137"/>
    <mergeCell ref="QLD136:QLD137"/>
    <mergeCell ref="QLE136:QLE137"/>
    <mergeCell ref="QKT136:QKT137"/>
    <mergeCell ref="QKU136:QKU137"/>
    <mergeCell ref="QKV136:QKV137"/>
    <mergeCell ref="QKW136:QKW137"/>
    <mergeCell ref="QKX136:QKX137"/>
    <mergeCell ref="QKY136:QKY137"/>
    <mergeCell ref="QKN136:QKN137"/>
    <mergeCell ref="QKO136:QKO137"/>
    <mergeCell ref="QKP136:QKP137"/>
    <mergeCell ref="QKQ136:QKQ137"/>
    <mergeCell ref="QKR136:QKR137"/>
    <mergeCell ref="QKS136:QKS137"/>
    <mergeCell ref="QKH136:QKH137"/>
    <mergeCell ref="QKI136:QKI137"/>
    <mergeCell ref="QKJ136:QKJ137"/>
    <mergeCell ref="QKK136:QKK137"/>
    <mergeCell ref="QKL136:QKL137"/>
    <mergeCell ref="QKM136:QKM137"/>
    <mergeCell ref="QKB136:QKB137"/>
    <mergeCell ref="QKC136:QKC137"/>
    <mergeCell ref="QKD136:QKD137"/>
    <mergeCell ref="QKE136:QKE137"/>
    <mergeCell ref="QKF136:QKF137"/>
    <mergeCell ref="QKG136:QKG137"/>
    <mergeCell ref="QMP136:QMP137"/>
    <mergeCell ref="QMQ136:QMQ137"/>
    <mergeCell ref="QMR136:QMR137"/>
    <mergeCell ref="QMS136:QMS137"/>
    <mergeCell ref="QMT136:QMT137"/>
    <mergeCell ref="QMU136:QMU137"/>
    <mergeCell ref="QMJ136:QMJ137"/>
    <mergeCell ref="QMK136:QMK137"/>
    <mergeCell ref="QML136:QML137"/>
    <mergeCell ref="QMM136:QMM137"/>
    <mergeCell ref="QMN136:QMN137"/>
    <mergeCell ref="QMO136:QMO137"/>
    <mergeCell ref="QMD136:QMD137"/>
    <mergeCell ref="QME136:QME137"/>
    <mergeCell ref="QMF136:QMF137"/>
    <mergeCell ref="QMG136:QMG137"/>
    <mergeCell ref="QMH136:QMH137"/>
    <mergeCell ref="QMI136:QMI137"/>
    <mergeCell ref="QLX136:QLX137"/>
    <mergeCell ref="QLY136:QLY137"/>
    <mergeCell ref="QLZ136:QLZ137"/>
    <mergeCell ref="QMA136:QMA137"/>
    <mergeCell ref="QMB136:QMB137"/>
    <mergeCell ref="QMC136:QMC137"/>
    <mergeCell ref="QLR136:QLR137"/>
    <mergeCell ref="QLS136:QLS137"/>
    <mergeCell ref="QLT136:QLT137"/>
    <mergeCell ref="QLU136:QLU137"/>
    <mergeCell ref="QLV136:QLV137"/>
    <mergeCell ref="QLW136:QLW137"/>
    <mergeCell ref="QLL136:QLL137"/>
    <mergeCell ref="QLM136:QLM137"/>
    <mergeCell ref="QLN136:QLN137"/>
    <mergeCell ref="QLO136:QLO137"/>
    <mergeCell ref="QLP136:QLP137"/>
    <mergeCell ref="QLQ136:QLQ137"/>
    <mergeCell ref="QNZ136:QNZ137"/>
    <mergeCell ref="QOA136:QOA137"/>
    <mergeCell ref="QOB136:QOB137"/>
    <mergeCell ref="QOC136:QOC137"/>
    <mergeCell ref="QOD136:QOD137"/>
    <mergeCell ref="QOE136:QOE137"/>
    <mergeCell ref="QNT136:QNT137"/>
    <mergeCell ref="QNU136:QNU137"/>
    <mergeCell ref="QNV136:QNV137"/>
    <mergeCell ref="QNW136:QNW137"/>
    <mergeCell ref="QNX136:QNX137"/>
    <mergeCell ref="QNY136:QNY137"/>
    <mergeCell ref="QNN136:QNN137"/>
    <mergeCell ref="QNO136:QNO137"/>
    <mergeCell ref="QNP136:QNP137"/>
    <mergeCell ref="QNQ136:QNQ137"/>
    <mergeCell ref="QNR136:QNR137"/>
    <mergeCell ref="QNS136:QNS137"/>
    <mergeCell ref="QNH136:QNH137"/>
    <mergeCell ref="QNI136:QNI137"/>
    <mergeCell ref="QNJ136:QNJ137"/>
    <mergeCell ref="QNK136:QNK137"/>
    <mergeCell ref="QNL136:QNL137"/>
    <mergeCell ref="QNM136:QNM137"/>
    <mergeCell ref="QNB136:QNB137"/>
    <mergeCell ref="QNC136:QNC137"/>
    <mergeCell ref="QND136:QND137"/>
    <mergeCell ref="QNE136:QNE137"/>
    <mergeCell ref="QNF136:QNF137"/>
    <mergeCell ref="QNG136:QNG137"/>
    <mergeCell ref="QMV136:QMV137"/>
    <mergeCell ref="QMW136:QMW137"/>
    <mergeCell ref="QMX136:QMX137"/>
    <mergeCell ref="QMY136:QMY137"/>
    <mergeCell ref="QMZ136:QMZ137"/>
    <mergeCell ref="QNA136:QNA137"/>
    <mergeCell ref="QPJ136:QPJ137"/>
    <mergeCell ref="QPK136:QPK137"/>
    <mergeCell ref="QPL136:QPL137"/>
    <mergeCell ref="QPM136:QPM137"/>
    <mergeCell ref="QPN136:QPN137"/>
    <mergeCell ref="QPO136:QPO137"/>
    <mergeCell ref="QPD136:QPD137"/>
    <mergeCell ref="QPE136:QPE137"/>
    <mergeCell ref="QPF136:QPF137"/>
    <mergeCell ref="QPG136:QPG137"/>
    <mergeCell ref="QPH136:QPH137"/>
    <mergeCell ref="QPI136:QPI137"/>
    <mergeCell ref="QOX136:QOX137"/>
    <mergeCell ref="QOY136:QOY137"/>
    <mergeCell ref="QOZ136:QOZ137"/>
    <mergeCell ref="QPA136:QPA137"/>
    <mergeCell ref="QPB136:QPB137"/>
    <mergeCell ref="QPC136:QPC137"/>
    <mergeCell ref="QOR136:QOR137"/>
    <mergeCell ref="QOS136:QOS137"/>
    <mergeCell ref="QOT136:QOT137"/>
    <mergeCell ref="QOU136:QOU137"/>
    <mergeCell ref="QOV136:QOV137"/>
    <mergeCell ref="QOW136:QOW137"/>
    <mergeCell ref="QOL136:QOL137"/>
    <mergeCell ref="QOM136:QOM137"/>
    <mergeCell ref="QON136:QON137"/>
    <mergeCell ref="QOO136:QOO137"/>
    <mergeCell ref="QOP136:QOP137"/>
    <mergeCell ref="QOQ136:QOQ137"/>
    <mergeCell ref="QOF136:QOF137"/>
    <mergeCell ref="QOG136:QOG137"/>
    <mergeCell ref="QOH136:QOH137"/>
    <mergeCell ref="QOI136:QOI137"/>
    <mergeCell ref="QOJ136:QOJ137"/>
    <mergeCell ref="QOK136:QOK137"/>
    <mergeCell ref="QQT136:QQT137"/>
    <mergeCell ref="QQU136:QQU137"/>
    <mergeCell ref="QQV136:QQV137"/>
    <mergeCell ref="QQW136:QQW137"/>
    <mergeCell ref="QQX136:QQX137"/>
    <mergeCell ref="QQY136:QQY137"/>
    <mergeCell ref="QQN136:QQN137"/>
    <mergeCell ref="QQO136:QQO137"/>
    <mergeCell ref="QQP136:QQP137"/>
    <mergeCell ref="QQQ136:QQQ137"/>
    <mergeCell ref="QQR136:QQR137"/>
    <mergeCell ref="QQS136:QQS137"/>
    <mergeCell ref="QQH136:QQH137"/>
    <mergeCell ref="QQI136:QQI137"/>
    <mergeCell ref="QQJ136:QQJ137"/>
    <mergeCell ref="QQK136:QQK137"/>
    <mergeCell ref="QQL136:QQL137"/>
    <mergeCell ref="QQM136:QQM137"/>
    <mergeCell ref="QQB136:QQB137"/>
    <mergeCell ref="QQC136:QQC137"/>
    <mergeCell ref="QQD136:QQD137"/>
    <mergeCell ref="QQE136:QQE137"/>
    <mergeCell ref="QQF136:QQF137"/>
    <mergeCell ref="QQG136:QQG137"/>
    <mergeCell ref="QPV136:QPV137"/>
    <mergeCell ref="QPW136:QPW137"/>
    <mergeCell ref="QPX136:QPX137"/>
    <mergeCell ref="QPY136:QPY137"/>
    <mergeCell ref="QPZ136:QPZ137"/>
    <mergeCell ref="QQA136:QQA137"/>
    <mergeCell ref="QPP136:QPP137"/>
    <mergeCell ref="QPQ136:QPQ137"/>
    <mergeCell ref="QPR136:QPR137"/>
    <mergeCell ref="QPS136:QPS137"/>
    <mergeCell ref="QPT136:QPT137"/>
    <mergeCell ref="QPU136:QPU137"/>
    <mergeCell ref="QSD136:QSD137"/>
    <mergeCell ref="QSE136:QSE137"/>
    <mergeCell ref="QSF136:QSF137"/>
    <mergeCell ref="QSG136:QSG137"/>
    <mergeCell ref="QSH136:QSH137"/>
    <mergeCell ref="QSI136:QSI137"/>
    <mergeCell ref="QRX136:QRX137"/>
    <mergeCell ref="QRY136:QRY137"/>
    <mergeCell ref="QRZ136:QRZ137"/>
    <mergeCell ref="QSA136:QSA137"/>
    <mergeCell ref="QSB136:QSB137"/>
    <mergeCell ref="QSC136:QSC137"/>
    <mergeCell ref="QRR136:QRR137"/>
    <mergeCell ref="QRS136:QRS137"/>
    <mergeCell ref="QRT136:QRT137"/>
    <mergeCell ref="QRU136:QRU137"/>
    <mergeCell ref="QRV136:QRV137"/>
    <mergeCell ref="QRW136:QRW137"/>
    <mergeCell ref="QRL136:QRL137"/>
    <mergeCell ref="QRM136:QRM137"/>
    <mergeCell ref="QRN136:QRN137"/>
    <mergeCell ref="QRO136:QRO137"/>
    <mergeCell ref="QRP136:QRP137"/>
    <mergeCell ref="QRQ136:QRQ137"/>
    <mergeCell ref="QRF136:QRF137"/>
    <mergeCell ref="QRG136:QRG137"/>
    <mergeCell ref="QRH136:QRH137"/>
    <mergeCell ref="QRI136:QRI137"/>
    <mergeCell ref="QRJ136:QRJ137"/>
    <mergeCell ref="QRK136:QRK137"/>
    <mergeCell ref="QQZ136:QQZ137"/>
    <mergeCell ref="QRA136:QRA137"/>
    <mergeCell ref="QRB136:QRB137"/>
    <mergeCell ref="QRC136:QRC137"/>
    <mergeCell ref="QRD136:QRD137"/>
    <mergeCell ref="QRE136:QRE137"/>
    <mergeCell ref="QTN136:QTN137"/>
    <mergeCell ref="QTO136:QTO137"/>
    <mergeCell ref="QTP136:QTP137"/>
    <mergeCell ref="QTQ136:QTQ137"/>
    <mergeCell ref="QTR136:QTR137"/>
    <mergeCell ref="QTS136:QTS137"/>
    <mergeCell ref="QTH136:QTH137"/>
    <mergeCell ref="QTI136:QTI137"/>
    <mergeCell ref="QTJ136:QTJ137"/>
    <mergeCell ref="QTK136:QTK137"/>
    <mergeCell ref="QTL136:QTL137"/>
    <mergeCell ref="QTM136:QTM137"/>
    <mergeCell ref="QTB136:QTB137"/>
    <mergeCell ref="QTC136:QTC137"/>
    <mergeCell ref="QTD136:QTD137"/>
    <mergeCell ref="QTE136:QTE137"/>
    <mergeCell ref="QTF136:QTF137"/>
    <mergeCell ref="QTG136:QTG137"/>
    <mergeCell ref="QSV136:QSV137"/>
    <mergeCell ref="QSW136:QSW137"/>
    <mergeCell ref="QSX136:QSX137"/>
    <mergeCell ref="QSY136:QSY137"/>
    <mergeCell ref="QSZ136:QSZ137"/>
    <mergeCell ref="QTA136:QTA137"/>
    <mergeCell ref="QSP136:QSP137"/>
    <mergeCell ref="QSQ136:QSQ137"/>
    <mergeCell ref="QSR136:QSR137"/>
    <mergeCell ref="QSS136:QSS137"/>
    <mergeCell ref="QST136:QST137"/>
    <mergeCell ref="QSU136:QSU137"/>
    <mergeCell ref="QSJ136:QSJ137"/>
    <mergeCell ref="QSK136:QSK137"/>
    <mergeCell ref="QSL136:QSL137"/>
    <mergeCell ref="QSM136:QSM137"/>
    <mergeCell ref="QSN136:QSN137"/>
    <mergeCell ref="QSO136:QSO137"/>
    <mergeCell ref="QUX136:QUX137"/>
    <mergeCell ref="QUY136:QUY137"/>
    <mergeCell ref="QUZ136:QUZ137"/>
    <mergeCell ref="QVA136:QVA137"/>
    <mergeCell ref="QVB136:QVB137"/>
    <mergeCell ref="QVC136:QVC137"/>
    <mergeCell ref="QUR136:QUR137"/>
    <mergeCell ref="QUS136:QUS137"/>
    <mergeCell ref="QUT136:QUT137"/>
    <mergeCell ref="QUU136:QUU137"/>
    <mergeCell ref="QUV136:QUV137"/>
    <mergeCell ref="QUW136:QUW137"/>
    <mergeCell ref="QUL136:QUL137"/>
    <mergeCell ref="QUM136:QUM137"/>
    <mergeCell ref="QUN136:QUN137"/>
    <mergeCell ref="QUO136:QUO137"/>
    <mergeCell ref="QUP136:QUP137"/>
    <mergeCell ref="QUQ136:QUQ137"/>
    <mergeCell ref="QUF136:QUF137"/>
    <mergeCell ref="QUG136:QUG137"/>
    <mergeCell ref="QUH136:QUH137"/>
    <mergeCell ref="QUI136:QUI137"/>
    <mergeCell ref="QUJ136:QUJ137"/>
    <mergeCell ref="QUK136:QUK137"/>
    <mergeCell ref="QTZ136:QTZ137"/>
    <mergeCell ref="QUA136:QUA137"/>
    <mergeCell ref="QUB136:QUB137"/>
    <mergeCell ref="QUC136:QUC137"/>
    <mergeCell ref="QUD136:QUD137"/>
    <mergeCell ref="QUE136:QUE137"/>
    <mergeCell ref="QTT136:QTT137"/>
    <mergeCell ref="QTU136:QTU137"/>
    <mergeCell ref="QTV136:QTV137"/>
    <mergeCell ref="QTW136:QTW137"/>
    <mergeCell ref="QTX136:QTX137"/>
    <mergeCell ref="QTY136:QTY137"/>
    <mergeCell ref="QWH136:QWH137"/>
    <mergeCell ref="QWI136:QWI137"/>
    <mergeCell ref="QWJ136:QWJ137"/>
    <mergeCell ref="QWK136:QWK137"/>
    <mergeCell ref="QWL136:QWL137"/>
    <mergeCell ref="QWM136:QWM137"/>
    <mergeCell ref="QWB136:QWB137"/>
    <mergeCell ref="QWC136:QWC137"/>
    <mergeCell ref="QWD136:QWD137"/>
    <mergeCell ref="QWE136:QWE137"/>
    <mergeCell ref="QWF136:QWF137"/>
    <mergeCell ref="QWG136:QWG137"/>
    <mergeCell ref="QVV136:QVV137"/>
    <mergeCell ref="QVW136:QVW137"/>
    <mergeCell ref="QVX136:QVX137"/>
    <mergeCell ref="QVY136:QVY137"/>
    <mergeCell ref="QVZ136:QVZ137"/>
    <mergeCell ref="QWA136:QWA137"/>
    <mergeCell ref="QVP136:QVP137"/>
    <mergeCell ref="QVQ136:QVQ137"/>
    <mergeCell ref="QVR136:QVR137"/>
    <mergeCell ref="QVS136:QVS137"/>
    <mergeCell ref="QVT136:QVT137"/>
    <mergeCell ref="QVU136:QVU137"/>
    <mergeCell ref="QVJ136:QVJ137"/>
    <mergeCell ref="QVK136:QVK137"/>
    <mergeCell ref="QVL136:QVL137"/>
    <mergeCell ref="QVM136:QVM137"/>
    <mergeCell ref="QVN136:QVN137"/>
    <mergeCell ref="QVO136:QVO137"/>
    <mergeCell ref="QVD136:QVD137"/>
    <mergeCell ref="QVE136:QVE137"/>
    <mergeCell ref="QVF136:QVF137"/>
    <mergeCell ref="QVG136:QVG137"/>
    <mergeCell ref="QVH136:QVH137"/>
    <mergeCell ref="QVI136:QVI137"/>
    <mergeCell ref="QXR136:QXR137"/>
    <mergeCell ref="QXS136:QXS137"/>
    <mergeCell ref="QXT136:QXT137"/>
    <mergeCell ref="QXU136:QXU137"/>
    <mergeCell ref="QXV136:QXV137"/>
    <mergeCell ref="QXW136:QXW137"/>
    <mergeCell ref="QXL136:QXL137"/>
    <mergeCell ref="QXM136:QXM137"/>
    <mergeCell ref="QXN136:QXN137"/>
    <mergeCell ref="QXO136:QXO137"/>
    <mergeCell ref="QXP136:QXP137"/>
    <mergeCell ref="QXQ136:QXQ137"/>
    <mergeCell ref="QXF136:QXF137"/>
    <mergeCell ref="QXG136:QXG137"/>
    <mergeCell ref="QXH136:QXH137"/>
    <mergeCell ref="QXI136:QXI137"/>
    <mergeCell ref="QXJ136:QXJ137"/>
    <mergeCell ref="QXK136:QXK137"/>
    <mergeCell ref="QWZ136:QWZ137"/>
    <mergeCell ref="QXA136:QXA137"/>
    <mergeCell ref="QXB136:QXB137"/>
    <mergeCell ref="QXC136:QXC137"/>
    <mergeCell ref="QXD136:QXD137"/>
    <mergeCell ref="QXE136:QXE137"/>
    <mergeCell ref="QWT136:QWT137"/>
    <mergeCell ref="QWU136:QWU137"/>
    <mergeCell ref="QWV136:QWV137"/>
    <mergeCell ref="QWW136:QWW137"/>
    <mergeCell ref="QWX136:QWX137"/>
    <mergeCell ref="QWY136:QWY137"/>
    <mergeCell ref="QWN136:QWN137"/>
    <mergeCell ref="QWO136:QWO137"/>
    <mergeCell ref="QWP136:QWP137"/>
    <mergeCell ref="QWQ136:QWQ137"/>
    <mergeCell ref="QWR136:QWR137"/>
    <mergeCell ref="QWS136:QWS137"/>
    <mergeCell ref="QZB136:QZB137"/>
    <mergeCell ref="QZC136:QZC137"/>
    <mergeCell ref="QZD136:QZD137"/>
    <mergeCell ref="QZE136:QZE137"/>
    <mergeCell ref="QZF136:QZF137"/>
    <mergeCell ref="QZG136:QZG137"/>
    <mergeCell ref="QYV136:QYV137"/>
    <mergeCell ref="QYW136:QYW137"/>
    <mergeCell ref="QYX136:QYX137"/>
    <mergeCell ref="QYY136:QYY137"/>
    <mergeCell ref="QYZ136:QYZ137"/>
    <mergeCell ref="QZA136:QZA137"/>
    <mergeCell ref="QYP136:QYP137"/>
    <mergeCell ref="QYQ136:QYQ137"/>
    <mergeCell ref="QYR136:QYR137"/>
    <mergeCell ref="QYS136:QYS137"/>
    <mergeCell ref="QYT136:QYT137"/>
    <mergeCell ref="QYU136:QYU137"/>
    <mergeCell ref="QYJ136:QYJ137"/>
    <mergeCell ref="QYK136:QYK137"/>
    <mergeCell ref="QYL136:QYL137"/>
    <mergeCell ref="QYM136:QYM137"/>
    <mergeCell ref="QYN136:QYN137"/>
    <mergeCell ref="QYO136:QYO137"/>
    <mergeCell ref="QYD136:QYD137"/>
    <mergeCell ref="QYE136:QYE137"/>
    <mergeCell ref="QYF136:QYF137"/>
    <mergeCell ref="QYG136:QYG137"/>
    <mergeCell ref="QYH136:QYH137"/>
    <mergeCell ref="QYI136:QYI137"/>
    <mergeCell ref="QXX136:QXX137"/>
    <mergeCell ref="QXY136:QXY137"/>
    <mergeCell ref="QXZ136:QXZ137"/>
    <mergeCell ref="QYA136:QYA137"/>
    <mergeCell ref="QYB136:QYB137"/>
    <mergeCell ref="QYC136:QYC137"/>
    <mergeCell ref="RAL136:RAL137"/>
    <mergeCell ref="RAM136:RAM137"/>
    <mergeCell ref="RAN136:RAN137"/>
    <mergeCell ref="RAO136:RAO137"/>
    <mergeCell ref="RAP136:RAP137"/>
    <mergeCell ref="RAQ136:RAQ137"/>
    <mergeCell ref="RAF136:RAF137"/>
    <mergeCell ref="RAG136:RAG137"/>
    <mergeCell ref="RAH136:RAH137"/>
    <mergeCell ref="RAI136:RAI137"/>
    <mergeCell ref="RAJ136:RAJ137"/>
    <mergeCell ref="RAK136:RAK137"/>
    <mergeCell ref="QZZ136:QZZ137"/>
    <mergeCell ref="RAA136:RAA137"/>
    <mergeCell ref="RAB136:RAB137"/>
    <mergeCell ref="RAC136:RAC137"/>
    <mergeCell ref="RAD136:RAD137"/>
    <mergeCell ref="RAE136:RAE137"/>
    <mergeCell ref="QZT136:QZT137"/>
    <mergeCell ref="QZU136:QZU137"/>
    <mergeCell ref="QZV136:QZV137"/>
    <mergeCell ref="QZW136:QZW137"/>
    <mergeCell ref="QZX136:QZX137"/>
    <mergeCell ref="QZY136:QZY137"/>
    <mergeCell ref="QZN136:QZN137"/>
    <mergeCell ref="QZO136:QZO137"/>
    <mergeCell ref="QZP136:QZP137"/>
    <mergeCell ref="QZQ136:QZQ137"/>
    <mergeCell ref="QZR136:QZR137"/>
    <mergeCell ref="QZS136:QZS137"/>
    <mergeCell ref="QZH136:QZH137"/>
    <mergeCell ref="QZI136:QZI137"/>
    <mergeCell ref="QZJ136:QZJ137"/>
    <mergeCell ref="QZK136:QZK137"/>
    <mergeCell ref="QZL136:QZL137"/>
    <mergeCell ref="QZM136:QZM137"/>
    <mergeCell ref="RBV136:RBV137"/>
    <mergeCell ref="RBW136:RBW137"/>
    <mergeCell ref="RBX136:RBX137"/>
    <mergeCell ref="RBY136:RBY137"/>
    <mergeCell ref="RBZ136:RBZ137"/>
    <mergeCell ref="RCA136:RCA137"/>
    <mergeCell ref="RBP136:RBP137"/>
    <mergeCell ref="RBQ136:RBQ137"/>
    <mergeCell ref="RBR136:RBR137"/>
    <mergeCell ref="RBS136:RBS137"/>
    <mergeCell ref="RBT136:RBT137"/>
    <mergeCell ref="RBU136:RBU137"/>
    <mergeCell ref="RBJ136:RBJ137"/>
    <mergeCell ref="RBK136:RBK137"/>
    <mergeCell ref="RBL136:RBL137"/>
    <mergeCell ref="RBM136:RBM137"/>
    <mergeCell ref="RBN136:RBN137"/>
    <mergeCell ref="RBO136:RBO137"/>
    <mergeCell ref="RBD136:RBD137"/>
    <mergeCell ref="RBE136:RBE137"/>
    <mergeCell ref="RBF136:RBF137"/>
    <mergeCell ref="RBG136:RBG137"/>
    <mergeCell ref="RBH136:RBH137"/>
    <mergeCell ref="RBI136:RBI137"/>
    <mergeCell ref="RAX136:RAX137"/>
    <mergeCell ref="RAY136:RAY137"/>
    <mergeCell ref="RAZ136:RAZ137"/>
    <mergeCell ref="RBA136:RBA137"/>
    <mergeCell ref="RBB136:RBB137"/>
    <mergeCell ref="RBC136:RBC137"/>
    <mergeCell ref="RAR136:RAR137"/>
    <mergeCell ref="RAS136:RAS137"/>
    <mergeCell ref="RAT136:RAT137"/>
    <mergeCell ref="RAU136:RAU137"/>
    <mergeCell ref="RAV136:RAV137"/>
    <mergeCell ref="RAW136:RAW137"/>
    <mergeCell ref="RDF136:RDF137"/>
    <mergeCell ref="RDG136:RDG137"/>
    <mergeCell ref="RDH136:RDH137"/>
    <mergeCell ref="RDI136:RDI137"/>
    <mergeCell ref="RDJ136:RDJ137"/>
    <mergeCell ref="RDK136:RDK137"/>
    <mergeCell ref="RCZ136:RCZ137"/>
    <mergeCell ref="RDA136:RDA137"/>
    <mergeCell ref="RDB136:RDB137"/>
    <mergeCell ref="RDC136:RDC137"/>
    <mergeCell ref="RDD136:RDD137"/>
    <mergeCell ref="RDE136:RDE137"/>
    <mergeCell ref="RCT136:RCT137"/>
    <mergeCell ref="RCU136:RCU137"/>
    <mergeCell ref="RCV136:RCV137"/>
    <mergeCell ref="RCW136:RCW137"/>
    <mergeCell ref="RCX136:RCX137"/>
    <mergeCell ref="RCY136:RCY137"/>
    <mergeCell ref="RCN136:RCN137"/>
    <mergeCell ref="RCO136:RCO137"/>
    <mergeCell ref="RCP136:RCP137"/>
    <mergeCell ref="RCQ136:RCQ137"/>
    <mergeCell ref="RCR136:RCR137"/>
    <mergeCell ref="RCS136:RCS137"/>
    <mergeCell ref="RCH136:RCH137"/>
    <mergeCell ref="RCI136:RCI137"/>
    <mergeCell ref="RCJ136:RCJ137"/>
    <mergeCell ref="RCK136:RCK137"/>
    <mergeCell ref="RCL136:RCL137"/>
    <mergeCell ref="RCM136:RCM137"/>
    <mergeCell ref="RCB136:RCB137"/>
    <mergeCell ref="RCC136:RCC137"/>
    <mergeCell ref="RCD136:RCD137"/>
    <mergeCell ref="RCE136:RCE137"/>
    <mergeCell ref="RCF136:RCF137"/>
    <mergeCell ref="RCG136:RCG137"/>
    <mergeCell ref="REP136:REP137"/>
    <mergeCell ref="REQ136:REQ137"/>
    <mergeCell ref="RER136:RER137"/>
    <mergeCell ref="RES136:RES137"/>
    <mergeCell ref="RET136:RET137"/>
    <mergeCell ref="REU136:REU137"/>
    <mergeCell ref="REJ136:REJ137"/>
    <mergeCell ref="REK136:REK137"/>
    <mergeCell ref="REL136:REL137"/>
    <mergeCell ref="REM136:REM137"/>
    <mergeCell ref="REN136:REN137"/>
    <mergeCell ref="REO136:REO137"/>
    <mergeCell ref="RED136:RED137"/>
    <mergeCell ref="REE136:REE137"/>
    <mergeCell ref="REF136:REF137"/>
    <mergeCell ref="REG136:REG137"/>
    <mergeCell ref="REH136:REH137"/>
    <mergeCell ref="REI136:REI137"/>
    <mergeCell ref="RDX136:RDX137"/>
    <mergeCell ref="RDY136:RDY137"/>
    <mergeCell ref="RDZ136:RDZ137"/>
    <mergeCell ref="REA136:REA137"/>
    <mergeCell ref="REB136:REB137"/>
    <mergeCell ref="REC136:REC137"/>
    <mergeCell ref="RDR136:RDR137"/>
    <mergeCell ref="RDS136:RDS137"/>
    <mergeCell ref="RDT136:RDT137"/>
    <mergeCell ref="RDU136:RDU137"/>
    <mergeCell ref="RDV136:RDV137"/>
    <mergeCell ref="RDW136:RDW137"/>
    <mergeCell ref="RDL136:RDL137"/>
    <mergeCell ref="RDM136:RDM137"/>
    <mergeCell ref="RDN136:RDN137"/>
    <mergeCell ref="RDO136:RDO137"/>
    <mergeCell ref="RDP136:RDP137"/>
    <mergeCell ref="RDQ136:RDQ137"/>
    <mergeCell ref="RFZ136:RFZ137"/>
    <mergeCell ref="RGA136:RGA137"/>
    <mergeCell ref="RGB136:RGB137"/>
    <mergeCell ref="RGC136:RGC137"/>
    <mergeCell ref="RGD136:RGD137"/>
    <mergeCell ref="RGE136:RGE137"/>
    <mergeCell ref="RFT136:RFT137"/>
    <mergeCell ref="RFU136:RFU137"/>
    <mergeCell ref="RFV136:RFV137"/>
    <mergeCell ref="RFW136:RFW137"/>
    <mergeCell ref="RFX136:RFX137"/>
    <mergeCell ref="RFY136:RFY137"/>
    <mergeCell ref="RFN136:RFN137"/>
    <mergeCell ref="RFO136:RFO137"/>
    <mergeCell ref="RFP136:RFP137"/>
    <mergeCell ref="RFQ136:RFQ137"/>
    <mergeCell ref="RFR136:RFR137"/>
    <mergeCell ref="RFS136:RFS137"/>
    <mergeCell ref="RFH136:RFH137"/>
    <mergeCell ref="RFI136:RFI137"/>
    <mergeCell ref="RFJ136:RFJ137"/>
    <mergeCell ref="RFK136:RFK137"/>
    <mergeCell ref="RFL136:RFL137"/>
    <mergeCell ref="RFM136:RFM137"/>
    <mergeCell ref="RFB136:RFB137"/>
    <mergeCell ref="RFC136:RFC137"/>
    <mergeCell ref="RFD136:RFD137"/>
    <mergeCell ref="RFE136:RFE137"/>
    <mergeCell ref="RFF136:RFF137"/>
    <mergeCell ref="RFG136:RFG137"/>
    <mergeCell ref="REV136:REV137"/>
    <mergeCell ref="REW136:REW137"/>
    <mergeCell ref="REX136:REX137"/>
    <mergeCell ref="REY136:REY137"/>
    <mergeCell ref="REZ136:REZ137"/>
    <mergeCell ref="RFA136:RFA137"/>
    <mergeCell ref="RHJ136:RHJ137"/>
    <mergeCell ref="RHK136:RHK137"/>
    <mergeCell ref="RHL136:RHL137"/>
    <mergeCell ref="RHM136:RHM137"/>
    <mergeCell ref="RHN136:RHN137"/>
    <mergeCell ref="RHO136:RHO137"/>
    <mergeCell ref="RHD136:RHD137"/>
    <mergeCell ref="RHE136:RHE137"/>
    <mergeCell ref="RHF136:RHF137"/>
    <mergeCell ref="RHG136:RHG137"/>
    <mergeCell ref="RHH136:RHH137"/>
    <mergeCell ref="RHI136:RHI137"/>
    <mergeCell ref="RGX136:RGX137"/>
    <mergeCell ref="RGY136:RGY137"/>
    <mergeCell ref="RGZ136:RGZ137"/>
    <mergeCell ref="RHA136:RHA137"/>
    <mergeCell ref="RHB136:RHB137"/>
    <mergeCell ref="RHC136:RHC137"/>
    <mergeCell ref="RGR136:RGR137"/>
    <mergeCell ref="RGS136:RGS137"/>
    <mergeCell ref="RGT136:RGT137"/>
    <mergeCell ref="RGU136:RGU137"/>
    <mergeCell ref="RGV136:RGV137"/>
    <mergeCell ref="RGW136:RGW137"/>
    <mergeCell ref="RGL136:RGL137"/>
    <mergeCell ref="RGM136:RGM137"/>
    <mergeCell ref="RGN136:RGN137"/>
    <mergeCell ref="RGO136:RGO137"/>
    <mergeCell ref="RGP136:RGP137"/>
    <mergeCell ref="RGQ136:RGQ137"/>
    <mergeCell ref="RGF136:RGF137"/>
    <mergeCell ref="RGG136:RGG137"/>
    <mergeCell ref="RGH136:RGH137"/>
    <mergeCell ref="RGI136:RGI137"/>
    <mergeCell ref="RGJ136:RGJ137"/>
    <mergeCell ref="RGK136:RGK137"/>
    <mergeCell ref="RIT136:RIT137"/>
    <mergeCell ref="RIU136:RIU137"/>
    <mergeCell ref="RIV136:RIV137"/>
    <mergeCell ref="RIW136:RIW137"/>
    <mergeCell ref="RIX136:RIX137"/>
    <mergeCell ref="RIY136:RIY137"/>
    <mergeCell ref="RIN136:RIN137"/>
    <mergeCell ref="RIO136:RIO137"/>
    <mergeCell ref="RIP136:RIP137"/>
    <mergeCell ref="RIQ136:RIQ137"/>
    <mergeCell ref="RIR136:RIR137"/>
    <mergeCell ref="RIS136:RIS137"/>
    <mergeCell ref="RIH136:RIH137"/>
    <mergeCell ref="RII136:RII137"/>
    <mergeCell ref="RIJ136:RIJ137"/>
    <mergeCell ref="RIK136:RIK137"/>
    <mergeCell ref="RIL136:RIL137"/>
    <mergeCell ref="RIM136:RIM137"/>
    <mergeCell ref="RIB136:RIB137"/>
    <mergeCell ref="RIC136:RIC137"/>
    <mergeCell ref="RID136:RID137"/>
    <mergeCell ref="RIE136:RIE137"/>
    <mergeCell ref="RIF136:RIF137"/>
    <mergeCell ref="RIG136:RIG137"/>
    <mergeCell ref="RHV136:RHV137"/>
    <mergeCell ref="RHW136:RHW137"/>
    <mergeCell ref="RHX136:RHX137"/>
    <mergeCell ref="RHY136:RHY137"/>
    <mergeCell ref="RHZ136:RHZ137"/>
    <mergeCell ref="RIA136:RIA137"/>
    <mergeCell ref="RHP136:RHP137"/>
    <mergeCell ref="RHQ136:RHQ137"/>
    <mergeCell ref="RHR136:RHR137"/>
    <mergeCell ref="RHS136:RHS137"/>
    <mergeCell ref="RHT136:RHT137"/>
    <mergeCell ref="RHU136:RHU137"/>
    <mergeCell ref="RKD136:RKD137"/>
    <mergeCell ref="RKE136:RKE137"/>
    <mergeCell ref="RKF136:RKF137"/>
    <mergeCell ref="RKG136:RKG137"/>
    <mergeCell ref="RKH136:RKH137"/>
    <mergeCell ref="RKI136:RKI137"/>
    <mergeCell ref="RJX136:RJX137"/>
    <mergeCell ref="RJY136:RJY137"/>
    <mergeCell ref="RJZ136:RJZ137"/>
    <mergeCell ref="RKA136:RKA137"/>
    <mergeCell ref="RKB136:RKB137"/>
    <mergeCell ref="RKC136:RKC137"/>
    <mergeCell ref="RJR136:RJR137"/>
    <mergeCell ref="RJS136:RJS137"/>
    <mergeCell ref="RJT136:RJT137"/>
    <mergeCell ref="RJU136:RJU137"/>
    <mergeCell ref="RJV136:RJV137"/>
    <mergeCell ref="RJW136:RJW137"/>
    <mergeCell ref="RJL136:RJL137"/>
    <mergeCell ref="RJM136:RJM137"/>
    <mergeCell ref="RJN136:RJN137"/>
    <mergeCell ref="RJO136:RJO137"/>
    <mergeCell ref="RJP136:RJP137"/>
    <mergeCell ref="RJQ136:RJQ137"/>
    <mergeCell ref="RJF136:RJF137"/>
    <mergeCell ref="RJG136:RJG137"/>
    <mergeCell ref="RJH136:RJH137"/>
    <mergeCell ref="RJI136:RJI137"/>
    <mergeCell ref="RJJ136:RJJ137"/>
    <mergeCell ref="RJK136:RJK137"/>
    <mergeCell ref="RIZ136:RIZ137"/>
    <mergeCell ref="RJA136:RJA137"/>
    <mergeCell ref="RJB136:RJB137"/>
    <mergeCell ref="RJC136:RJC137"/>
    <mergeCell ref="RJD136:RJD137"/>
    <mergeCell ref="RJE136:RJE137"/>
    <mergeCell ref="RLN136:RLN137"/>
    <mergeCell ref="RLO136:RLO137"/>
    <mergeCell ref="RLP136:RLP137"/>
    <mergeCell ref="RLQ136:RLQ137"/>
    <mergeCell ref="RLR136:RLR137"/>
    <mergeCell ref="RLS136:RLS137"/>
    <mergeCell ref="RLH136:RLH137"/>
    <mergeCell ref="RLI136:RLI137"/>
    <mergeCell ref="RLJ136:RLJ137"/>
    <mergeCell ref="RLK136:RLK137"/>
    <mergeCell ref="RLL136:RLL137"/>
    <mergeCell ref="RLM136:RLM137"/>
    <mergeCell ref="RLB136:RLB137"/>
    <mergeCell ref="RLC136:RLC137"/>
    <mergeCell ref="RLD136:RLD137"/>
    <mergeCell ref="RLE136:RLE137"/>
    <mergeCell ref="RLF136:RLF137"/>
    <mergeCell ref="RLG136:RLG137"/>
    <mergeCell ref="RKV136:RKV137"/>
    <mergeCell ref="RKW136:RKW137"/>
    <mergeCell ref="RKX136:RKX137"/>
    <mergeCell ref="RKY136:RKY137"/>
    <mergeCell ref="RKZ136:RKZ137"/>
    <mergeCell ref="RLA136:RLA137"/>
    <mergeCell ref="RKP136:RKP137"/>
    <mergeCell ref="RKQ136:RKQ137"/>
    <mergeCell ref="RKR136:RKR137"/>
    <mergeCell ref="RKS136:RKS137"/>
    <mergeCell ref="RKT136:RKT137"/>
    <mergeCell ref="RKU136:RKU137"/>
    <mergeCell ref="RKJ136:RKJ137"/>
    <mergeCell ref="RKK136:RKK137"/>
    <mergeCell ref="RKL136:RKL137"/>
    <mergeCell ref="RKM136:RKM137"/>
    <mergeCell ref="RKN136:RKN137"/>
    <mergeCell ref="RKO136:RKO137"/>
    <mergeCell ref="RMX136:RMX137"/>
    <mergeCell ref="RMY136:RMY137"/>
    <mergeCell ref="RMZ136:RMZ137"/>
    <mergeCell ref="RNA136:RNA137"/>
    <mergeCell ref="RNB136:RNB137"/>
    <mergeCell ref="RNC136:RNC137"/>
    <mergeCell ref="RMR136:RMR137"/>
    <mergeCell ref="RMS136:RMS137"/>
    <mergeCell ref="RMT136:RMT137"/>
    <mergeCell ref="RMU136:RMU137"/>
    <mergeCell ref="RMV136:RMV137"/>
    <mergeCell ref="RMW136:RMW137"/>
    <mergeCell ref="RML136:RML137"/>
    <mergeCell ref="RMM136:RMM137"/>
    <mergeCell ref="RMN136:RMN137"/>
    <mergeCell ref="RMO136:RMO137"/>
    <mergeCell ref="RMP136:RMP137"/>
    <mergeCell ref="RMQ136:RMQ137"/>
    <mergeCell ref="RMF136:RMF137"/>
    <mergeCell ref="RMG136:RMG137"/>
    <mergeCell ref="RMH136:RMH137"/>
    <mergeCell ref="RMI136:RMI137"/>
    <mergeCell ref="RMJ136:RMJ137"/>
    <mergeCell ref="RMK136:RMK137"/>
    <mergeCell ref="RLZ136:RLZ137"/>
    <mergeCell ref="RMA136:RMA137"/>
    <mergeCell ref="RMB136:RMB137"/>
    <mergeCell ref="RMC136:RMC137"/>
    <mergeCell ref="RMD136:RMD137"/>
    <mergeCell ref="RME136:RME137"/>
    <mergeCell ref="RLT136:RLT137"/>
    <mergeCell ref="RLU136:RLU137"/>
    <mergeCell ref="RLV136:RLV137"/>
    <mergeCell ref="RLW136:RLW137"/>
    <mergeCell ref="RLX136:RLX137"/>
    <mergeCell ref="RLY136:RLY137"/>
    <mergeCell ref="ROH136:ROH137"/>
    <mergeCell ref="ROI136:ROI137"/>
    <mergeCell ref="ROJ136:ROJ137"/>
    <mergeCell ref="ROK136:ROK137"/>
    <mergeCell ref="ROL136:ROL137"/>
    <mergeCell ref="ROM136:ROM137"/>
    <mergeCell ref="ROB136:ROB137"/>
    <mergeCell ref="ROC136:ROC137"/>
    <mergeCell ref="ROD136:ROD137"/>
    <mergeCell ref="ROE136:ROE137"/>
    <mergeCell ref="ROF136:ROF137"/>
    <mergeCell ref="ROG136:ROG137"/>
    <mergeCell ref="RNV136:RNV137"/>
    <mergeCell ref="RNW136:RNW137"/>
    <mergeCell ref="RNX136:RNX137"/>
    <mergeCell ref="RNY136:RNY137"/>
    <mergeCell ref="RNZ136:RNZ137"/>
    <mergeCell ref="ROA136:ROA137"/>
    <mergeCell ref="RNP136:RNP137"/>
    <mergeCell ref="RNQ136:RNQ137"/>
    <mergeCell ref="RNR136:RNR137"/>
    <mergeCell ref="RNS136:RNS137"/>
    <mergeCell ref="RNT136:RNT137"/>
    <mergeCell ref="RNU136:RNU137"/>
    <mergeCell ref="RNJ136:RNJ137"/>
    <mergeCell ref="RNK136:RNK137"/>
    <mergeCell ref="RNL136:RNL137"/>
    <mergeCell ref="RNM136:RNM137"/>
    <mergeCell ref="RNN136:RNN137"/>
    <mergeCell ref="RNO136:RNO137"/>
    <mergeCell ref="RND136:RND137"/>
    <mergeCell ref="RNE136:RNE137"/>
    <mergeCell ref="RNF136:RNF137"/>
    <mergeCell ref="RNG136:RNG137"/>
    <mergeCell ref="RNH136:RNH137"/>
    <mergeCell ref="RNI136:RNI137"/>
    <mergeCell ref="RPR136:RPR137"/>
    <mergeCell ref="RPS136:RPS137"/>
    <mergeCell ref="RPT136:RPT137"/>
    <mergeCell ref="RPU136:RPU137"/>
    <mergeCell ref="RPV136:RPV137"/>
    <mergeCell ref="RPW136:RPW137"/>
    <mergeCell ref="RPL136:RPL137"/>
    <mergeCell ref="RPM136:RPM137"/>
    <mergeCell ref="RPN136:RPN137"/>
    <mergeCell ref="RPO136:RPO137"/>
    <mergeCell ref="RPP136:RPP137"/>
    <mergeCell ref="RPQ136:RPQ137"/>
    <mergeCell ref="RPF136:RPF137"/>
    <mergeCell ref="RPG136:RPG137"/>
    <mergeCell ref="RPH136:RPH137"/>
    <mergeCell ref="RPI136:RPI137"/>
    <mergeCell ref="RPJ136:RPJ137"/>
    <mergeCell ref="RPK136:RPK137"/>
    <mergeCell ref="ROZ136:ROZ137"/>
    <mergeCell ref="RPA136:RPA137"/>
    <mergeCell ref="RPB136:RPB137"/>
    <mergeCell ref="RPC136:RPC137"/>
    <mergeCell ref="RPD136:RPD137"/>
    <mergeCell ref="RPE136:RPE137"/>
    <mergeCell ref="ROT136:ROT137"/>
    <mergeCell ref="ROU136:ROU137"/>
    <mergeCell ref="ROV136:ROV137"/>
    <mergeCell ref="ROW136:ROW137"/>
    <mergeCell ref="ROX136:ROX137"/>
    <mergeCell ref="ROY136:ROY137"/>
    <mergeCell ref="RON136:RON137"/>
    <mergeCell ref="ROO136:ROO137"/>
    <mergeCell ref="ROP136:ROP137"/>
    <mergeCell ref="ROQ136:ROQ137"/>
    <mergeCell ref="ROR136:ROR137"/>
    <mergeCell ref="ROS136:ROS137"/>
    <mergeCell ref="RRB136:RRB137"/>
    <mergeCell ref="RRC136:RRC137"/>
    <mergeCell ref="RRD136:RRD137"/>
    <mergeCell ref="RRE136:RRE137"/>
    <mergeCell ref="RRF136:RRF137"/>
    <mergeCell ref="RRG136:RRG137"/>
    <mergeCell ref="RQV136:RQV137"/>
    <mergeCell ref="RQW136:RQW137"/>
    <mergeCell ref="RQX136:RQX137"/>
    <mergeCell ref="RQY136:RQY137"/>
    <mergeCell ref="RQZ136:RQZ137"/>
    <mergeCell ref="RRA136:RRA137"/>
    <mergeCell ref="RQP136:RQP137"/>
    <mergeCell ref="RQQ136:RQQ137"/>
    <mergeCell ref="RQR136:RQR137"/>
    <mergeCell ref="RQS136:RQS137"/>
    <mergeCell ref="RQT136:RQT137"/>
    <mergeCell ref="RQU136:RQU137"/>
    <mergeCell ref="RQJ136:RQJ137"/>
    <mergeCell ref="RQK136:RQK137"/>
    <mergeCell ref="RQL136:RQL137"/>
    <mergeCell ref="RQM136:RQM137"/>
    <mergeCell ref="RQN136:RQN137"/>
    <mergeCell ref="RQO136:RQO137"/>
    <mergeCell ref="RQD136:RQD137"/>
    <mergeCell ref="RQE136:RQE137"/>
    <mergeCell ref="RQF136:RQF137"/>
    <mergeCell ref="RQG136:RQG137"/>
    <mergeCell ref="RQH136:RQH137"/>
    <mergeCell ref="RQI136:RQI137"/>
    <mergeCell ref="RPX136:RPX137"/>
    <mergeCell ref="RPY136:RPY137"/>
    <mergeCell ref="RPZ136:RPZ137"/>
    <mergeCell ref="RQA136:RQA137"/>
    <mergeCell ref="RQB136:RQB137"/>
    <mergeCell ref="RQC136:RQC137"/>
    <mergeCell ref="RSL136:RSL137"/>
    <mergeCell ref="RSM136:RSM137"/>
    <mergeCell ref="RSN136:RSN137"/>
    <mergeCell ref="RSO136:RSO137"/>
    <mergeCell ref="RSP136:RSP137"/>
    <mergeCell ref="RSQ136:RSQ137"/>
    <mergeCell ref="RSF136:RSF137"/>
    <mergeCell ref="RSG136:RSG137"/>
    <mergeCell ref="RSH136:RSH137"/>
    <mergeCell ref="RSI136:RSI137"/>
    <mergeCell ref="RSJ136:RSJ137"/>
    <mergeCell ref="RSK136:RSK137"/>
    <mergeCell ref="RRZ136:RRZ137"/>
    <mergeCell ref="RSA136:RSA137"/>
    <mergeCell ref="RSB136:RSB137"/>
    <mergeCell ref="RSC136:RSC137"/>
    <mergeCell ref="RSD136:RSD137"/>
    <mergeCell ref="RSE136:RSE137"/>
    <mergeCell ref="RRT136:RRT137"/>
    <mergeCell ref="RRU136:RRU137"/>
    <mergeCell ref="RRV136:RRV137"/>
    <mergeCell ref="RRW136:RRW137"/>
    <mergeCell ref="RRX136:RRX137"/>
    <mergeCell ref="RRY136:RRY137"/>
    <mergeCell ref="RRN136:RRN137"/>
    <mergeCell ref="RRO136:RRO137"/>
    <mergeCell ref="RRP136:RRP137"/>
    <mergeCell ref="RRQ136:RRQ137"/>
    <mergeCell ref="RRR136:RRR137"/>
    <mergeCell ref="RRS136:RRS137"/>
    <mergeCell ref="RRH136:RRH137"/>
    <mergeCell ref="RRI136:RRI137"/>
    <mergeCell ref="RRJ136:RRJ137"/>
    <mergeCell ref="RRK136:RRK137"/>
    <mergeCell ref="RRL136:RRL137"/>
    <mergeCell ref="RRM136:RRM137"/>
    <mergeCell ref="RTV136:RTV137"/>
    <mergeCell ref="RTW136:RTW137"/>
    <mergeCell ref="RTX136:RTX137"/>
    <mergeCell ref="RTY136:RTY137"/>
    <mergeCell ref="RTZ136:RTZ137"/>
    <mergeCell ref="RUA136:RUA137"/>
    <mergeCell ref="RTP136:RTP137"/>
    <mergeCell ref="RTQ136:RTQ137"/>
    <mergeCell ref="RTR136:RTR137"/>
    <mergeCell ref="RTS136:RTS137"/>
    <mergeCell ref="RTT136:RTT137"/>
    <mergeCell ref="RTU136:RTU137"/>
    <mergeCell ref="RTJ136:RTJ137"/>
    <mergeCell ref="RTK136:RTK137"/>
    <mergeCell ref="RTL136:RTL137"/>
    <mergeCell ref="RTM136:RTM137"/>
    <mergeCell ref="RTN136:RTN137"/>
    <mergeCell ref="RTO136:RTO137"/>
    <mergeCell ref="RTD136:RTD137"/>
    <mergeCell ref="RTE136:RTE137"/>
    <mergeCell ref="RTF136:RTF137"/>
    <mergeCell ref="RTG136:RTG137"/>
    <mergeCell ref="RTH136:RTH137"/>
    <mergeCell ref="RTI136:RTI137"/>
    <mergeCell ref="RSX136:RSX137"/>
    <mergeCell ref="RSY136:RSY137"/>
    <mergeCell ref="RSZ136:RSZ137"/>
    <mergeCell ref="RTA136:RTA137"/>
    <mergeCell ref="RTB136:RTB137"/>
    <mergeCell ref="RTC136:RTC137"/>
    <mergeCell ref="RSR136:RSR137"/>
    <mergeCell ref="RSS136:RSS137"/>
    <mergeCell ref="RST136:RST137"/>
    <mergeCell ref="RSU136:RSU137"/>
    <mergeCell ref="RSV136:RSV137"/>
    <mergeCell ref="RSW136:RSW137"/>
    <mergeCell ref="RVF136:RVF137"/>
    <mergeCell ref="RVG136:RVG137"/>
    <mergeCell ref="RVH136:RVH137"/>
    <mergeCell ref="RVI136:RVI137"/>
    <mergeCell ref="RVJ136:RVJ137"/>
    <mergeCell ref="RVK136:RVK137"/>
    <mergeCell ref="RUZ136:RUZ137"/>
    <mergeCell ref="RVA136:RVA137"/>
    <mergeCell ref="RVB136:RVB137"/>
    <mergeCell ref="RVC136:RVC137"/>
    <mergeCell ref="RVD136:RVD137"/>
    <mergeCell ref="RVE136:RVE137"/>
    <mergeCell ref="RUT136:RUT137"/>
    <mergeCell ref="RUU136:RUU137"/>
    <mergeCell ref="RUV136:RUV137"/>
    <mergeCell ref="RUW136:RUW137"/>
    <mergeCell ref="RUX136:RUX137"/>
    <mergeCell ref="RUY136:RUY137"/>
    <mergeCell ref="RUN136:RUN137"/>
    <mergeCell ref="RUO136:RUO137"/>
    <mergeCell ref="RUP136:RUP137"/>
    <mergeCell ref="RUQ136:RUQ137"/>
    <mergeCell ref="RUR136:RUR137"/>
    <mergeCell ref="RUS136:RUS137"/>
    <mergeCell ref="RUH136:RUH137"/>
    <mergeCell ref="RUI136:RUI137"/>
    <mergeCell ref="RUJ136:RUJ137"/>
    <mergeCell ref="RUK136:RUK137"/>
    <mergeCell ref="RUL136:RUL137"/>
    <mergeCell ref="RUM136:RUM137"/>
    <mergeCell ref="RUB136:RUB137"/>
    <mergeCell ref="RUC136:RUC137"/>
    <mergeCell ref="RUD136:RUD137"/>
    <mergeCell ref="RUE136:RUE137"/>
    <mergeCell ref="RUF136:RUF137"/>
    <mergeCell ref="RUG136:RUG137"/>
    <mergeCell ref="RWP136:RWP137"/>
    <mergeCell ref="RWQ136:RWQ137"/>
    <mergeCell ref="RWR136:RWR137"/>
    <mergeCell ref="RWS136:RWS137"/>
    <mergeCell ref="RWT136:RWT137"/>
    <mergeCell ref="RWU136:RWU137"/>
    <mergeCell ref="RWJ136:RWJ137"/>
    <mergeCell ref="RWK136:RWK137"/>
    <mergeCell ref="RWL136:RWL137"/>
    <mergeCell ref="RWM136:RWM137"/>
    <mergeCell ref="RWN136:RWN137"/>
    <mergeCell ref="RWO136:RWO137"/>
    <mergeCell ref="RWD136:RWD137"/>
    <mergeCell ref="RWE136:RWE137"/>
    <mergeCell ref="RWF136:RWF137"/>
    <mergeCell ref="RWG136:RWG137"/>
    <mergeCell ref="RWH136:RWH137"/>
    <mergeCell ref="RWI136:RWI137"/>
    <mergeCell ref="RVX136:RVX137"/>
    <mergeCell ref="RVY136:RVY137"/>
    <mergeCell ref="RVZ136:RVZ137"/>
    <mergeCell ref="RWA136:RWA137"/>
    <mergeCell ref="RWB136:RWB137"/>
    <mergeCell ref="RWC136:RWC137"/>
    <mergeCell ref="RVR136:RVR137"/>
    <mergeCell ref="RVS136:RVS137"/>
    <mergeCell ref="RVT136:RVT137"/>
    <mergeCell ref="RVU136:RVU137"/>
    <mergeCell ref="RVV136:RVV137"/>
    <mergeCell ref="RVW136:RVW137"/>
    <mergeCell ref="RVL136:RVL137"/>
    <mergeCell ref="RVM136:RVM137"/>
    <mergeCell ref="RVN136:RVN137"/>
    <mergeCell ref="RVO136:RVO137"/>
    <mergeCell ref="RVP136:RVP137"/>
    <mergeCell ref="RVQ136:RVQ137"/>
    <mergeCell ref="RXZ136:RXZ137"/>
    <mergeCell ref="RYA136:RYA137"/>
    <mergeCell ref="RYB136:RYB137"/>
    <mergeCell ref="RYC136:RYC137"/>
    <mergeCell ref="RYD136:RYD137"/>
    <mergeCell ref="RYE136:RYE137"/>
    <mergeCell ref="RXT136:RXT137"/>
    <mergeCell ref="RXU136:RXU137"/>
    <mergeCell ref="RXV136:RXV137"/>
    <mergeCell ref="RXW136:RXW137"/>
    <mergeCell ref="RXX136:RXX137"/>
    <mergeCell ref="RXY136:RXY137"/>
    <mergeCell ref="RXN136:RXN137"/>
    <mergeCell ref="RXO136:RXO137"/>
    <mergeCell ref="RXP136:RXP137"/>
    <mergeCell ref="RXQ136:RXQ137"/>
    <mergeCell ref="RXR136:RXR137"/>
    <mergeCell ref="RXS136:RXS137"/>
    <mergeCell ref="RXH136:RXH137"/>
    <mergeCell ref="RXI136:RXI137"/>
    <mergeCell ref="RXJ136:RXJ137"/>
    <mergeCell ref="RXK136:RXK137"/>
    <mergeCell ref="RXL136:RXL137"/>
    <mergeCell ref="RXM136:RXM137"/>
    <mergeCell ref="RXB136:RXB137"/>
    <mergeCell ref="RXC136:RXC137"/>
    <mergeCell ref="RXD136:RXD137"/>
    <mergeCell ref="RXE136:RXE137"/>
    <mergeCell ref="RXF136:RXF137"/>
    <mergeCell ref="RXG136:RXG137"/>
    <mergeCell ref="RWV136:RWV137"/>
    <mergeCell ref="RWW136:RWW137"/>
    <mergeCell ref="RWX136:RWX137"/>
    <mergeCell ref="RWY136:RWY137"/>
    <mergeCell ref="RWZ136:RWZ137"/>
    <mergeCell ref="RXA136:RXA137"/>
    <mergeCell ref="RZJ136:RZJ137"/>
    <mergeCell ref="RZK136:RZK137"/>
    <mergeCell ref="RZL136:RZL137"/>
    <mergeCell ref="RZM136:RZM137"/>
    <mergeCell ref="RZN136:RZN137"/>
    <mergeCell ref="RZO136:RZO137"/>
    <mergeCell ref="RZD136:RZD137"/>
    <mergeCell ref="RZE136:RZE137"/>
    <mergeCell ref="RZF136:RZF137"/>
    <mergeCell ref="RZG136:RZG137"/>
    <mergeCell ref="RZH136:RZH137"/>
    <mergeCell ref="RZI136:RZI137"/>
    <mergeCell ref="RYX136:RYX137"/>
    <mergeCell ref="RYY136:RYY137"/>
    <mergeCell ref="RYZ136:RYZ137"/>
    <mergeCell ref="RZA136:RZA137"/>
    <mergeCell ref="RZB136:RZB137"/>
    <mergeCell ref="RZC136:RZC137"/>
    <mergeCell ref="RYR136:RYR137"/>
    <mergeCell ref="RYS136:RYS137"/>
    <mergeCell ref="RYT136:RYT137"/>
    <mergeCell ref="RYU136:RYU137"/>
    <mergeCell ref="RYV136:RYV137"/>
    <mergeCell ref="RYW136:RYW137"/>
    <mergeCell ref="RYL136:RYL137"/>
    <mergeCell ref="RYM136:RYM137"/>
    <mergeCell ref="RYN136:RYN137"/>
    <mergeCell ref="RYO136:RYO137"/>
    <mergeCell ref="RYP136:RYP137"/>
    <mergeCell ref="RYQ136:RYQ137"/>
    <mergeCell ref="RYF136:RYF137"/>
    <mergeCell ref="RYG136:RYG137"/>
    <mergeCell ref="RYH136:RYH137"/>
    <mergeCell ref="RYI136:RYI137"/>
    <mergeCell ref="RYJ136:RYJ137"/>
    <mergeCell ref="RYK136:RYK137"/>
    <mergeCell ref="SAT136:SAT137"/>
    <mergeCell ref="SAU136:SAU137"/>
    <mergeCell ref="SAV136:SAV137"/>
    <mergeCell ref="SAW136:SAW137"/>
    <mergeCell ref="SAX136:SAX137"/>
    <mergeCell ref="SAY136:SAY137"/>
    <mergeCell ref="SAN136:SAN137"/>
    <mergeCell ref="SAO136:SAO137"/>
    <mergeCell ref="SAP136:SAP137"/>
    <mergeCell ref="SAQ136:SAQ137"/>
    <mergeCell ref="SAR136:SAR137"/>
    <mergeCell ref="SAS136:SAS137"/>
    <mergeCell ref="SAH136:SAH137"/>
    <mergeCell ref="SAI136:SAI137"/>
    <mergeCell ref="SAJ136:SAJ137"/>
    <mergeCell ref="SAK136:SAK137"/>
    <mergeCell ref="SAL136:SAL137"/>
    <mergeCell ref="SAM136:SAM137"/>
    <mergeCell ref="SAB136:SAB137"/>
    <mergeCell ref="SAC136:SAC137"/>
    <mergeCell ref="SAD136:SAD137"/>
    <mergeCell ref="SAE136:SAE137"/>
    <mergeCell ref="SAF136:SAF137"/>
    <mergeCell ref="SAG136:SAG137"/>
    <mergeCell ref="RZV136:RZV137"/>
    <mergeCell ref="RZW136:RZW137"/>
    <mergeCell ref="RZX136:RZX137"/>
    <mergeCell ref="RZY136:RZY137"/>
    <mergeCell ref="RZZ136:RZZ137"/>
    <mergeCell ref="SAA136:SAA137"/>
    <mergeCell ref="RZP136:RZP137"/>
    <mergeCell ref="RZQ136:RZQ137"/>
    <mergeCell ref="RZR136:RZR137"/>
    <mergeCell ref="RZS136:RZS137"/>
    <mergeCell ref="RZT136:RZT137"/>
    <mergeCell ref="RZU136:RZU137"/>
    <mergeCell ref="SCD136:SCD137"/>
    <mergeCell ref="SCE136:SCE137"/>
    <mergeCell ref="SCF136:SCF137"/>
    <mergeCell ref="SCG136:SCG137"/>
    <mergeCell ref="SCH136:SCH137"/>
    <mergeCell ref="SCI136:SCI137"/>
    <mergeCell ref="SBX136:SBX137"/>
    <mergeCell ref="SBY136:SBY137"/>
    <mergeCell ref="SBZ136:SBZ137"/>
    <mergeCell ref="SCA136:SCA137"/>
    <mergeCell ref="SCB136:SCB137"/>
    <mergeCell ref="SCC136:SCC137"/>
    <mergeCell ref="SBR136:SBR137"/>
    <mergeCell ref="SBS136:SBS137"/>
    <mergeCell ref="SBT136:SBT137"/>
    <mergeCell ref="SBU136:SBU137"/>
    <mergeCell ref="SBV136:SBV137"/>
    <mergeCell ref="SBW136:SBW137"/>
    <mergeCell ref="SBL136:SBL137"/>
    <mergeCell ref="SBM136:SBM137"/>
    <mergeCell ref="SBN136:SBN137"/>
    <mergeCell ref="SBO136:SBO137"/>
    <mergeCell ref="SBP136:SBP137"/>
    <mergeCell ref="SBQ136:SBQ137"/>
    <mergeCell ref="SBF136:SBF137"/>
    <mergeCell ref="SBG136:SBG137"/>
    <mergeCell ref="SBH136:SBH137"/>
    <mergeCell ref="SBI136:SBI137"/>
    <mergeCell ref="SBJ136:SBJ137"/>
    <mergeCell ref="SBK136:SBK137"/>
    <mergeCell ref="SAZ136:SAZ137"/>
    <mergeCell ref="SBA136:SBA137"/>
    <mergeCell ref="SBB136:SBB137"/>
    <mergeCell ref="SBC136:SBC137"/>
    <mergeCell ref="SBD136:SBD137"/>
    <mergeCell ref="SBE136:SBE137"/>
    <mergeCell ref="SDN136:SDN137"/>
    <mergeCell ref="SDO136:SDO137"/>
    <mergeCell ref="SDP136:SDP137"/>
    <mergeCell ref="SDQ136:SDQ137"/>
    <mergeCell ref="SDR136:SDR137"/>
    <mergeCell ref="SDS136:SDS137"/>
    <mergeCell ref="SDH136:SDH137"/>
    <mergeCell ref="SDI136:SDI137"/>
    <mergeCell ref="SDJ136:SDJ137"/>
    <mergeCell ref="SDK136:SDK137"/>
    <mergeCell ref="SDL136:SDL137"/>
    <mergeCell ref="SDM136:SDM137"/>
    <mergeCell ref="SDB136:SDB137"/>
    <mergeCell ref="SDC136:SDC137"/>
    <mergeCell ref="SDD136:SDD137"/>
    <mergeCell ref="SDE136:SDE137"/>
    <mergeCell ref="SDF136:SDF137"/>
    <mergeCell ref="SDG136:SDG137"/>
    <mergeCell ref="SCV136:SCV137"/>
    <mergeCell ref="SCW136:SCW137"/>
    <mergeCell ref="SCX136:SCX137"/>
    <mergeCell ref="SCY136:SCY137"/>
    <mergeCell ref="SCZ136:SCZ137"/>
    <mergeCell ref="SDA136:SDA137"/>
    <mergeCell ref="SCP136:SCP137"/>
    <mergeCell ref="SCQ136:SCQ137"/>
    <mergeCell ref="SCR136:SCR137"/>
    <mergeCell ref="SCS136:SCS137"/>
    <mergeCell ref="SCT136:SCT137"/>
    <mergeCell ref="SCU136:SCU137"/>
    <mergeCell ref="SCJ136:SCJ137"/>
    <mergeCell ref="SCK136:SCK137"/>
    <mergeCell ref="SCL136:SCL137"/>
    <mergeCell ref="SCM136:SCM137"/>
    <mergeCell ref="SCN136:SCN137"/>
    <mergeCell ref="SCO136:SCO137"/>
    <mergeCell ref="SEX136:SEX137"/>
    <mergeCell ref="SEY136:SEY137"/>
    <mergeCell ref="SEZ136:SEZ137"/>
    <mergeCell ref="SFA136:SFA137"/>
    <mergeCell ref="SFB136:SFB137"/>
    <mergeCell ref="SFC136:SFC137"/>
    <mergeCell ref="SER136:SER137"/>
    <mergeCell ref="SES136:SES137"/>
    <mergeCell ref="SET136:SET137"/>
    <mergeCell ref="SEU136:SEU137"/>
    <mergeCell ref="SEV136:SEV137"/>
    <mergeCell ref="SEW136:SEW137"/>
    <mergeCell ref="SEL136:SEL137"/>
    <mergeCell ref="SEM136:SEM137"/>
    <mergeCell ref="SEN136:SEN137"/>
    <mergeCell ref="SEO136:SEO137"/>
    <mergeCell ref="SEP136:SEP137"/>
    <mergeCell ref="SEQ136:SEQ137"/>
    <mergeCell ref="SEF136:SEF137"/>
    <mergeCell ref="SEG136:SEG137"/>
    <mergeCell ref="SEH136:SEH137"/>
    <mergeCell ref="SEI136:SEI137"/>
    <mergeCell ref="SEJ136:SEJ137"/>
    <mergeCell ref="SEK136:SEK137"/>
    <mergeCell ref="SDZ136:SDZ137"/>
    <mergeCell ref="SEA136:SEA137"/>
    <mergeCell ref="SEB136:SEB137"/>
    <mergeCell ref="SEC136:SEC137"/>
    <mergeCell ref="SED136:SED137"/>
    <mergeCell ref="SEE136:SEE137"/>
    <mergeCell ref="SDT136:SDT137"/>
    <mergeCell ref="SDU136:SDU137"/>
    <mergeCell ref="SDV136:SDV137"/>
    <mergeCell ref="SDW136:SDW137"/>
    <mergeCell ref="SDX136:SDX137"/>
    <mergeCell ref="SDY136:SDY137"/>
    <mergeCell ref="SGH136:SGH137"/>
    <mergeCell ref="SGI136:SGI137"/>
    <mergeCell ref="SGJ136:SGJ137"/>
    <mergeCell ref="SGK136:SGK137"/>
    <mergeCell ref="SGL136:SGL137"/>
    <mergeCell ref="SGM136:SGM137"/>
    <mergeCell ref="SGB136:SGB137"/>
    <mergeCell ref="SGC136:SGC137"/>
    <mergeCell ref="SGD136:SGD137"/>
    <mergeCell ref="SGE136:SGE137"/>
    <mergeCell ref="SGF136:SGF137"/>
    <mergeCell ref="SGG136:SGG137"/>
    <mergeCell ref="SFV136:SFV137"/>
    <mergeCell ref="SFW136:SFW137"/>
    <mergeCell ref="SFX136:SFX137"/>
    <mergeCell ref="SFY136:SFY137"/>
    <mergeCell ref="SFZ136:SFZ137"/>
    <mergeCell ref="SGA136:SGA137"/>
    <mergeCell ref="SFP136:SFP137"/>
    <mergeCell ref="SFQ136:SFQ137"/>
    <mergeCell ref="SFR136:SFR137"/>
    <mergeCell ref="SFS136:SFS137"/>
    <mergeCell ref="SFT136:SFT137"/>
    <mergeCell ref="SFU136:SFU137"/>
    <mergeCell ref="SFJ136:SFJ137"/>
    <mergeCell ref="SFK136:SFK137"/>
    <mergeCell ref="SFL136:SFL137"/>
    <mergeCell ref="SFM136:SFM137"/>
    <mergeCell ref="SFN136:SFN137"/>
    <mergeCell ref="SFO136:SFO137"/>
    <mergeCell ref="SFD136:SFD137"/>
    <mergeCell ref="SFE136:SFE137"/>
    <mergeCell ref="SFF136:SFF137"/>
    <mergeCell ref="SFG136:SFG137"/>
    <mergeCell ref="SFH136:SFH137"/>
    <mergeCell ref="SFI136:SFI137"/>
    <mergeCell ref="SHR136:SHR137"/>
    <mergeCell ref="SHS136:SHS137"/>
    <mergeCell ref="SHT136:SHT137"/>
    <mergeCell ref="SHU136:SHU137"/>
    <mergeCell ref="SHV136:SHV137"/>
    <mergeCell ref="SHW136:SHW137"/>
    <mergeCell ref="SHL136:SHL137"/>
    <mergeCell ref="SHM136:SHM137"/>
    <mergeCell ref="SHN136:SHN137"/>
    <mergeCell ref="SHO136:SHO137"/>
    <mergeCell ref="SHP136:SHP137"/>
    <mergeCell ref="SHQ136:SHQ137"/>
    <mergeCell ref="SHF136:SHF137"/>
    <mergeCell ref="SHG136:SHG137"/>
    <mergeCell ref="SHH136:SHH137"/>
    <mergeCell ref="SHI136:SHI137"/>
    <mergeCell ref="SHJ136:SHJ137"/>
    <mergeCell ref="SHK136:SHK137"/>
    <mergeCell ref="SGZ136:SGZ137"/>
    <mergeCell ref="SHA136:SHA137"/>
    <mergeCell ref="SHB136:SHB137"/>
    <mergeCell ref="SHC136:SHC137"/>
    <mergeCell ref="SHD136:SHD137"/>
    <mergeCell ref="SHE136:SHE137"/>
    <mergeCell ref="SGT136:SGT137"/>
    <mergeCell ref="SGU136:SGU137"/>
    <mergeCell ref="SGV136:SGV137"/>
    <mergeCell ref="SGW136:SGW137"/>
    <mergeCell ref="SGX136:SGX137"/>
    <mergeCell ref="SGY136:SGY137"/>
    <mergeCell ref="SGN136:SGN137"/>
    <mergeCell ref="SGO136:SGO137"/>
    <mergeCell ref="SGP136:SGP137"/>
    <mergeCell ref="SGQ136:SGQ137"/>
    <mergeCell ref="SGR136:SGR137"/>
    <mergeCell ref="SGS136:SGS137"/>
    <mergeCell ref="SJB136:SJB137"/>
    <mergeCell ref="SJC136:SJC137"/>
    <mergeCell ref="SJD136:SJD137"/>
    <mergeCell ref="SJE136:SJE137"/>
    <mergeCell ref="SJF136:SJF137"/>
    <mergeCell ref="SJG136:SJG137"/>
    <mergeCell ref="SIV136:SIV137"/>
    <mergeCell ref="SIW136:SIW137"/>
    <mergeCell ref="SIX136:SIX137"/>
    <mergeCell ref="SIY136:SIY137"/>
    <mergeCell ref="SIZ136:SIZ137"/>
    <mergeCell ref="SJA136:SJA137"/>
    <mergeCell ref="SIP136:SIP137"/>
    <mergeCell ref="SIQ136:SIQ137"/>
    <mergeCell ref="SIR136:SIR137"/>
    <mergeCell ref="SIS136:SIS137"/>
    <mergeCell ref="SIT136:SIT137"/>
    <mergeCell ref="SIU136:SIU137"/>
    <mergeCell ref="SIJ136:SIJ137"/>
    <mergeCell ref="SIK136:SIK137"/>
    <mergeCell ref="SIL136:SIL137"/>
    <mergeCell ref="SIM136:SIM137"/>
    <mergeCell ref="SIN136:SIN137"/>
    <mergeCell ref="SIO136:SIO137"/>
    <mergeCell ref="SID136:SID137"/>
    <mergeCell ref="SIE136:SIE137"/>
    <mergeCell ref="SIF136:SIF137"/>
    <mergeCell ref="SIG136:SIG137"/>
    <mergeCell ref="SIH136:SIH137"/>
    <mergeCell ref="SII136:SII137"/>
    <mergeCell ref="SHX136:SHX137"/>
    <mergeCell ref="SHY136:SHY137"/>
    <mergeCell ref="SHZ136:SHZ137"/>
    <mergeCell ref="SIA136:SIA137"/>
    <mergeCell ref="SIB136:SIB137"/>
    <mergeCell ref="SIC136:SIC137"/>
    <mergeCell ref="SKL136:SKL137"/>
    <mergeCell ref="SKM136:SKM137"/>
    <mergeCell ref="SKN136:SKN137"/>
    <mergeCell ref="SKO136:SKO137"/>
    <mergeCell ref="SKP136:SKP137"/>
    <mergeCell ref="SKQ136:SKQ137"/>
    <mergeCell ref="SKF136:SKF137"/>
    <mergeCell ref="SKG136:SKG137"/>
    <mergeCell ref="SKH136:SKH137"/>
    <mergeCell ref="SKI136:SKI137"/>
    <mergeCell ref="SKJ136:SKJ137"/>
    <mergeCell ref="SKK136:SKK137"/>
    <mergeCell ref="SJZ136:SJZ137"/>
    <mergeCell ref="SKA136:SKA137"/>
    <mergeCell ref="SKB136:SKB137"/>
    <mergeCell ref="SKC136:SKC137"/>
    <mergeCell ref="SKD136:SKD137"/>
    <mergeCell ref="SKE136:SKE137"/>
    <mergeCell ref="SJT136:SJT137"/>
    <mergeCell ref="SJU136:SJU137"/>
    <mergeCell ref="SJV136:SJV137"/>
    <mergeCell ref="SJW136:SJW137"/>
    <mergeCell ref="SJX136:SJX137"/>
    <mergeCell ref="SJY136:SJY137"/>
    <mergeCell ref="SJN136:SJN137"/>
    <mergeCell ref="SJO136:SJO137"/>
    <mergeCell ref="SJP136:SJP137"/>
    <mergeCell ref="SJQ136:SJQ137"/>
    <mergeCell ref="SJR136:SJR137"/>
    <mergeCell ref="SJS136:SJS137"/>
    <mergeCell ref="SJH136:SJH137"/>
    <mergeCell ref="SJI136:SJI137"/>
    <mergeCell ref="SJJ136:SJJ137"/>
    <mergeCell ref="SJK136:SJK137"/>
    <mergeCell ref="SJL136:SJL137"/>
    <mergeCell ref="SJM136:SJM137"/>
    <mergeCell ref="SLV136:SLV137"/>
    <mergeCell ref="SLW136:SLW137"/>
    <mergeCell ref="SLX136:SLX137"/>
    <mergeCell ref="SLY136:SLY137"/>
    <mergeCell ref="SLZ136:SLZ137"/>
    <mergeCell ref="SMA136:SMA137"/>
    <mergeCell ref="SLP136:SLP137"/>
    <mergeCell ref="SLQ136:SLQ137"/>
    <mergeCell ref="SLR136:SLR137"/>
    <mergeCell ref="SLS136:SLS137"/>
    <mergeCell ref="SLT136:SLT137"/>
    <mergeCell ref="SLU136:SLU137"/>
    <mergeCell ref="SLJ136:SLJ137"/>
    <mergeCell ref="SLK136:SLK137"/>
    <mergeCell ref="SLL136:SLL137"/>
    <mergeCell ref="SLM136:SLM137"/>
    <mergeCell ref="SLN136:SLN137"/>
    <mergeCell ref="SLO136:SLO137"/>
    <mergeCell ref="SLD136:SLD137"/>
    <mergeCell ref="SLE136:SLE137"/>
    <mergeCell ref="SLF136:SLF137"/>
    <mergeCell ref="SLG136:SLG137"/>
    <mergeCell ref="SLH136:SLH137"/>
    <mergeCell ref="SLI136:SLI137"/>
    <mergeCell ref="SKX136:SKX137"/>
    <mergeCell ref="SKY136:SKY137"/>
    <mergeCell ref="SKZ136:SKZ137"/>
    <mergeCell ref="SLA136:SLA137"/>
    <mergeCell ref="SLB136:SLB137"/>
    <mergeCell ref="SLC136:SLC137"/>
    <mergeCell ref="SKR136:SKR137"/>
    <mergeCell ref="SKS136:SKS137"/>
    <mergeCell ref="SKT136:SKT137"/>
    <mergeCell ref="SKU136:SKU137"/>
    <mergeCell ref="SKV136:SKV137"/>
    <mergeCell ref="SKW136:SKW137"/>
    <mergeCell ref="SNF136:SNF137"/>
    <mergeCell ref="SNG136:SNG137"/>
    <mergeCell ref="SNH136:SNH137"/>
    <mergeCell ref="SNI136:SNI137"/>
    <mergeCell ref="SNJ136:SNJ137"/>
    <mergeCell ref="SNK136:SNK137"/>
    <mergeCell ref="SMZ136:SMZ137"/>
    <mergeCell ref="SNA136:SNA137"/>
    <mergeCell ref="SNB136:SNB137"/>
    <mergeCell ref="SNC136:SNC137"/>
    <mergeCell ref="SND136:SND137"/>
    <mergeCell ref="SNE136:SNE137"/>
    <mergeCell ref="SMT136:SMT137"/>
    <mergeCell ref="SMU136:SMU137"/>
    <mergeCell ref="SMV136:SMV137"/>
    <mergeCell ref="SMW136:SMW137"/>
    <mergeCell ref="SMX136:SMX137"/>
    <mergeCell ref="SMY136:SMY137"/>
    <mergeCell ref="SMN136:SMN137"/>
    <mergeCell ref="SMO136:SMO137"/>
    <mergeCell ref="SMP136:SMP137"/>
    <mergeCell ref="SMQ136:SMQ137"/>
    <mergeCell ref="SMR136:SMR137"/>
    <mergeCell ref="SMS136:SMS137"/>
    <mergeCell ref="SMH136:SMH137"/>
    <mergeCell ref="SMI136:SMI137"/>
    <mergeCell ref="SMJ136:SMJ137"/>
    <mergeCell ref="SMK136:SMK137"/>
    <mergeCell ref="SML136:SML137"/>
    <mergeCell ref="SMM136:SMM137"/>
    <mergeCell ref="SMB136:SMB137"/>
    <mergeCell ref="SMC136:SMC137"/>
    <mergeCell ref="SMD136:SMD137"/>
    <mergeCell ref="SME136:SME137"/>
    <mergeCell ref="SMF136:SMF137"/>
    <mergeCell ref="SMG136:SMG137"/>
    <mergeCell ref="SOP136:SOP137"/>
    <mergeCell ref="SOQ136:SOQ137"/>
    <mergeCell ref="SOR136:SOR137"/>
    <mergeCell ref="SOS136:SOS137"/>
    <mergeCell ref="SOT136:SOT137"/>
    <mergeCell ref="SOU136:SOU137"/>
    <mergeCell ref="SOJ136:SOJ137"/>
    <mergeCell ref="SOK136:SOK137"/>
    <mergeCell ref="SOL136:SOL137"/>
    <mergeCell ref="SOM136:SOM137"/>
    <mergeCell ref="SON136:SON137"/>
    <mergeCell ref="SOO136:SOO137"/>
    <mergeCell ref="SOD136:SOD137"/>
    <mergeCell ref="SOE136:SOE137"/>
    <mergeCell ref="SOF136:SOF137"/>
    <mergeCell ref="SOG136:SOG137"/>
    <mergeCell ref="SOH136:SOH137"/>
    <mergeCell ref="SOI136:SOI137"/>
    <mergeCell ref="SNX136:SNX137"/>
    <mergeCell ref="SNY136:SNY137"/>
    <mergeCell ref="SNZ136:SNZ137"/>
    <mergeCell ref="SOA136:SOA137"/>
    <mergeCell ref="SOB136:SOB137"/>
    <mergeCell ref="SOC136:SOC137"/>
    <mergeCell ref="SNR136:SNR137"/>
    <mergeCell ref="SNS136:SNS137"/>
    <mergeCell ref="SNT136:SNT137"/>
    <mergeCell ref="SNU136:SNU137"/>
    <mergeCell ref="SNV136:SNV137"/>
    <mergeCell ref="SNW136:SNW137"/>
    <mergeCell ref="SNL136:SNL137"/>
    <mergeCell ref="SNM136:SNM137"/>
    <mergeCell ref="SNN136:SNN137"/>
    <mergeCell ref="SNO136:SNO137"/>
    <mergeCell ref="SNP136:SNP137"/>
    <mergeCell ref="SNQ136:SNQ137"/>
    <mergeCell ref="SPZ136:SPZ137"/>
    <mergeCell ref="SQA136:SQA137"/>
    <mergeCell ref="SQB136:SQB137"/>
    <mergeCell ref="SQC136:SQC137"/>
    <mergeCell ref="SQD136:SQD137"/>
    <mergeCell ref="SQE136:SQE137"/>
    <mergeCell ref="SPT136:SPT137"/>
    <mergeCell ref="SPU136:SPU137"/>
    <mergeCell ref="SPV136:SPV137"/>
    <mergeCell ref="SPW136:SPW137"/>
    <mergeCell ref="SPX136:SPX137"/>
    <mergeCell ref="SPY136:SPY137"/>
    <mergeCell ref="SPN136:SPN137"/>
    <mergeCell ref="SPO136:SPO137"/>
    <mergeCell ref="SPP136:SPP137"/>
    <mergeCell ref="SPQ136:SPQ137"/>
    <mergeCell ref="SPR136:SPR137"/>
    <mergeCell ref="SPS136:SPS137"/>
    <mergeCell ref="SPH136:SPH137"/>
    <mergeCell ref="SPI136:SPI137"/>
    <mergeCell ref="SPJ136:SPJ137"/>
    <mergeCell ref="SPK136:SPK137"/>
    <mergeCell ref="SPL136:SPL137"/>
    <mergeCell ref="SPM136:SPM137"/>
    <mergeCell ref="SPB136:SPB137"/>
    <mergeCell ref="SPC136:SPC137"/>
    <mergeCell ref="SPD136:SPD137"/>
    <mergeCell ref="SPE136:SPE137"/>
    <mergeCell ref="SPF136:SPF137"/>
    <mergeCell ref="SPG136:SPG137"/>
    <mergeCell ref="SOV136:SOV137"/>
    <mergeCell ref="SOW136:SOW137"/>
    <mergeCell ref="SOX136:SOX137"/>
    <mergeCell ref="SOY136:SOY137"/>
    <mergeCell ref="SOZ136:SOZ137"/>
    <mergeCell ref="SPA136:SPA137"/>
    <mergeCell ref="SRJ136:SRJ137"/>
    <mergeCell ref="SRK136:SRK137"/>
    <mergeCell ref="SRL136:SRL137"/>
    <mergeCell ref="SRM136:SRM137"/>
    <mergeCell ref="SRN136:SRN137"/>
    <mergeCell ref="SRO136:SRO137"/>
    <mergeCell ref="SRD136:SRD137"/>
    <mergeCell ref="SRE136:SRE137"/>
    <mergeCell ref="SRF136:SRF137"/>
    <mergeCell ref="SRG136:SRG137"/>
    <mergeCell ref="SRH136:SRH137"/>
    <mergeCell ref="SRI136:SRI137"/>
    <mergeCell ref="SQX136:SQX137"/>
    <mergeCell ref="SQY136:SQY137"/>
    <mergeCell ref="SQZ136:SQZ137"/>
    <mergeCell ref="SRA136:SRA137"/>
    <mergeCell ref="SRB136:SRB137"/>
    <mergeCell ref="SRC136:SRC137"/>
    <mergeCell ref="SQR136:SQR137"/>
    <mergeCell ref="SQS136:SQS137"/>
    <mergeCell ref="SQT136:SQT137"/>
    <mergeCell ref="SQU136:SQU137"/>
    <mergeCell ref="SQV136:SQV137"/>
    <mergeCell ref="SQW136:SQW137"/>
    <mergeCell ref="SQL136:SQL137"/>
    <mergeCell ref="SQM136:SQM137"/>
    <mergeCell ref="SQN136:SQN137"/>
    <mergeCell ref="SQO136:SQO137"/>
    <mergeCell ref="SQP136:SQP137"/>
    <mergeCell ref="SQQ136:SQQ137"/>
    <mergeCell ref="SQF136:SQF137"/>
    <mergeCell ref="SQG136:SQG137"/>
    <mergeCell ref="SQH136:SQH137"/>
    <mergeCell ref="SQI136:SQI137"/>
    <mergeCell ref="SQJ136:SQJ137"/>
    <mergeCell ref="SQK136:SQK137"/>
    <mergeCell ref="SST136:SST137"/>
    <mergeCell ref="SSU136:SSU137"/>
    <mergeCell ref="SSV136:SSV137"/>
    <mergeCell ref="SSW136:SSW137"/>
    <mergeCell ref="SSX136:SSX137"/>
    <mergeCell ref="SSY136:SSY137"/>
    <mergeCell ref="SSN136:SSN137"/>
    <mergeCell ref="SSO136:SSO137"/>
    <mergeCell ref="SSP136:SSP137"/>
    <mergeCell ref="SSQ136:SSQ137"/>
    <mergeCell ref="SSR136:SSR137"/>
    <mergeCell ref="SSS136:SSS137"/>
    <mergeCell ref="SSH136:SSH137"/>
    <mergeCell ref="SSI136:SSI137"/>
    <mergeCell ref="SSJ136:SSJ137"/>
    <mergeCell ref="SSK136:SSK137"/>
    <mergeCell ref="SSL136:SSL137"/>
    <mergeCell ref="SSM136:SSM137"/>
    <mergeCell ref="SSB136:SSB137"/>
    <mergeCell ref="SSC136:SSC137"/>
    <mergeCell ref="SSD136:SSD137"/>
    <mergeCell ref="SSE136:SSE137"/>
    <mergeCell ref="SSF136:SSF137"/>
    <mergeCell ref="SSG136:SSG137"/>
    <mergeCell ref="SRV136:SRV137"/>
    <mergeCell ref="SRW136:SRW137"/>
    <mergeCell ref="SRX136:SRX137"/>
    <mergeCell ref="SRY136:SRY137"/>
    <mergeCell ref="SRZ136:SRZ137"/>
    <mergeCell ref="SSA136:SSA137"/>
    <mergeCell ref="SRP136:SRP137"/>
    <mergeCell ref="SRQ136:SRQ137"/>
    <mergeCell ref="SRR136:SRR137"/>
    <mergeCell ref="SRS136:SRS137"/>
    <mergeCell ref="SRT136:SRT137"/>
    <mergeCell ref="SRU136:SRU137"/>
    <mergeCell ref="SUD136:SUD137"/>
    <mergeCell ref="SUE136:SUE137"/>
    <mergeCell ref="SUF136:SUF137"/>
    <mergeCell ref="SUG136:SUG137"/>
    <mergeCell ref="SUH136:SUH137"/>
    <mergeCell ref="SUI136:SUI137"/>
    <mergeCell ref="STX136:STX137"/>
    <mergeCell ref="STY136:STY137"/>
    <mergeCell ref="STZ136:STZ137"/>
    <mergeCell ref="SUA136:SUA137"/>
    <mergeCell ref="SUB136:SUB137"/>
    <mergeCell ref="SUC136:SUC137"/>
    <mergeCell ref="STR136:STR137"/>
    <mergeCell ref="STS136:STS137"/>
    <mergeCell ref="STT136:STT137"/>
    <mergeCell ref="STU136:STU137"/>
    <mergeCell ref="STV136:STV137"/>
    <mergeCell ref="STW136:STW137"/>
    <mergeCell ref="STL136:STL137"/>
    <mergeCell ref="STM136:STM137"/>
    <mergeCell ref="STN136:STN137"/>
    <mergeCell ref="STO136:STO137"/>
    <mergeCell ref="STP136:STP137"/>
    <mergeCell ref="STQ136:STQ137"/>
    <mergeCell ref="STF136:STF137"/>
    <mergeCell ref="STG136:STG137"/>
    <mergeCell ref="STH136:STH137"/>
    <mergeCell ref="STI136:STI137"/>
    <mergeCell ref="STJ136:STJ137"/>
    <mergeCell ref="STK136:STK137"/>
    <mergeCell ref="SSZ136:SSZ137"/>
    <mergeCell ref="STA136:STA137"/>
    <mergeCell ref="STB136:STB137"/>
    <mergeCell ref="STC136:STC137"/>
    <mergeCell ref="STD136:STD137"/>
    <mergeCell ref="STE136:STE137"/>
    <mergeCell ref="SVN136:SVN137"/>
    <mergeCell ref="SVO136:SVO137"/>
    <mergeCell ref="SVP136:SVP137"/>
    <mergeCell ref="SVQ136:SVQ137"/>
    <mergeCell ref="SVR136:SVR137"/>
    <mergeCell ref="SVS136:SVS137"/>
    <mergeCell ref="SVH136:SVH137"/>
    <mergeCell ref="SVI136:SVI137"/>
    <mergeCell ref="SVJ136:SVJ137"/>
    <mergeCell ref="SVK136:SVK137"/>
    <mergeCell ref="SVL136:SVL137"/>
    <mergeCell ref="SVM136:SVM137"/>
    <mergeCell ref="SVB136:SVB137"/>
    <mergeCell ref="SVC136:SVC137"/>
    <mergeCell ref="SVD136:SVD137"/>
    <mergeCell ref="SVE136:SVE137"/>
    <mergeCell ref="SVF136:SVF137"/>
    <mergeCell ref="SVG136:SVG137"/>
    <mergeCell ref="SUV136:SUV137"/>
    <mergeCell ref="SUW136:SUW137"/>
    <mergeCell ref="SUX136:SUX137"/>
    <mergeCell ref="SUY136:SUY137"/>
    <mergeCell ref="SUZ136:SUZ137"/>
    <mergeCell ref="SVA136:SVA137"/>
    <mergeCell ref="SUP136:SUP137"/>
    <mergeCell ref="SUQ136:SUQ137"/>
    <mergeCell ref="SUR136:SUR137"/>
    <mergeCell ref="SUS136:SUS137"/>
    <mergeCell ref="SUT136:SUT137"/>
    <mergeCell ref="SUU136:SUU137"/>
    <mergeCell ref="SUJ136:SUJ137"/>
    <mergeCell ref="SUK136:SUK137"/>
    <mergeCell ref="SUL136:SUL137"/>
    <mergeCell ref="SUM136:SUM137"/>
    <mergeCell ref="SUN136:SUN137"/>
    <mergeCell ref="SUO136:SUO137"/>
    <mergeCell ref="SWX136:SWX137"/>
    <mergeCell ref="SWY136:SWY137"/>
    <mergeCell ref="SWZ136:SWZ137"/>
    <mergeCell ref="SXA136:SXA137"/>
    <mergeCell ref="SXB136:SXB137"/>
    <mergeCell ref="SXC136:SXC137"/>
    <mergeCell ref="SWR136:SWR137"/>
    <mergeCell ref="SWS136:SWS137"/>
    <mergeCell ref="SWT136:SWT137"/>
    <mergeCell ref="SWU136:SWU137"/>
    <mergeCell ref="SWV136:SWV137"/>
    <mergeCell ref="SWW136:SWW137"/>
    <mergeCell ref="SWL136:SWL137"/>
    <mergeCell ref="SWM136:SWM137"/>
    <mergeCell ref="SWN136:SWN137"/>
    <mergeCell ref="SWO136:SWO137"/>
    <mergeCell ref="SWP136:SWP137"/>
    <mergeCell ref="SWQ136:SWQ137"/>
    <mergeCell ref="SWF136:SWF137"/>
    <mergeCell ref="SWG136:SWG137"/>
    <mergeCell ref="SWH136:SWH137"/>
    <mergeCell ref="SWI136:SWI137"/>
    <mergeCell ref="SWJ136:SWJ137"/>
    <mergeCell ref="SWK136:SWK137"/>
    <mergeCell ref="SVZ136:SVZ137"/>
    <mergeCell ref="SWA136:SWA137"/>
    <mergeCell ref="SWB136:SWB137"/>
    <mergeCell ref="SWC136:SWC137"/>
    <mergeCell ref="SWD136:SWD137"/>
    <mergeCell ref="SWE136:SWE137"/>
    <mergeCell ref="SVT136:SVT137"/>
    <mergeCell ref="SVU136:SVU137"/>
    <mergeCell ref="SVV136:SVV137"/>
    <mergeCell ref="SVW136:SVW137"/>
    <mergeCell ref="SVX136:SVX137"/>
    <mergeCell ref="SVY136:SVY137"/>
    <mergeCell ref="SYH136:SYH137"/>
    <mergeCell ref="SYI136:SYI137"/>
    <mergeCell ref="SYJ136:SYJ137"/>
    <mergeCell ref="SYK136:SYK137"/>
    <mergeCell ref="SYL136:SYL137"/>
    <mergeCell ref="SYM136:SYM137"/>
    <mergeCell ref="SYB136:SYB137"/>
    <mergeCell ref="SYC136:SYC137"/>
    <mergeCell ref="SYD136:SYD137"/>
    <mergeCell ref="SYE136:SYE137"/>
    <mergeCell ref="SYF136:SYF137"/>
    <mergeCell ref="SYG136:SYG137"/>
    <mergeCell ref="SXV136:SXV137"/>
    <mergeCell ref="SXW136:SXW137"/>
    <mergeCell ref="SXX136:SXX137"/>
    <mergeCell ref="SXY136:SXY137"/>
    <mergeCell ref="SXZ136:SXZ137"/>
    <mergeCell ref="SYA136:SYA137"/>
    <mergeCell ref="SXP136:SXP137"/>
    <mergeCell ref="SXQ136:SXQ137"/>
    <mergeCell ref="SXR136:SXR137"/>
    <mergeCell ref="SXS136:SXS137"/>
    <mergeCell ref="SXT136:SXT137"/>
    <mergeCell ref="SXU136:SXU137"/>
    <mergeCell ref="SXJ136:SXJ137"/>
    <mergeCell ref="SXK136:SXK137"/>
    <mergeCell ref="SXL136:SXL137"/>
    <mergeCell ref="SXM136:SXM137"/>
    <mergeCell ref="SXN136:SXN137"/>
    <mergeCell ref="SXO136:SXO137"/>
    <mergeCell ref="SXD136:SXD137"/>
    <mergeCell ref="SXE136:SXE137"/>
    <mergeCell ref="SXF136:SXF137"/>
    <mergeCell ref="SXG136:SXG137"/>
    <mergeCell ref="SXH136:SXH137"/>
    <mergeCell ref="SXI136:SXI137"/>
    <mergeCell ref="SZR136:SZR137"/>
    <mergeCell ref="SZS136:SZS137"/>
    <mergeCell ref="SZT136:SZT137"/>
    <mergeCell ref="SZU136:SZU137"/>
    <mergeCell ref="SZV136:SZV137"/>
    <mergeCell ref="SZW136:SZW137"/>
    <mergeCell ref="SZL136:SZL137"/>
    <mergeCell ref="SZM136:SZM137"/>
    <mergeCell ref="SZN136:SZN137"/>
    <mergeCell ref="SZO136:SZO137"/>
    <mergeCell ref="SZP136:SZP137"/>
    <mergeCell ref="SZQ136:SZQ137"/>
    <mergeCell ref="SZF136:SZF137"/>
    <mergeCell ref="SZG136:SZG137"/>
    <mergeCell ref="SZH136:SZH137"/>
    <mergeCell ref="SZI136:SZI137"/>
    <mergeCell ref="SZJ136:SZJ137"/>
    <mergeCell ref="SZK136:SZK137"/>
    <mergeCell ref="SYZ136:SYZ137"/>
    <mergeCell ref="SZA136:SZA137"/>
    <mergeCell ref="SZB136:SZB137"/>
    <mergeCell ref="SZC136:SZC137"/>
    <mergeCell ref="SZD136:SZD137"/>
    <mergeCell ref="SZE136:SZE137"/>
    <mergeCell ref="SYT136:SYT137"/>
    <mergeCell ref="SYU136:SYU137"/>
    <mergeCell ref="SYV136:SYV137"/>
    <mergeCell ref="SYW136:SYW137"/>
    <mergeCell ref="SYX136:SYX137"/>
    <mergeCell ref="SYY136:SYY137"/>
    <mergeCell ref="SYN136:SYN137"/>
    <mergeCell ref="SYO136:SYO137"/>
    <mergeCell ref="SYP136:SYP137"/>
    <mergeCell ref="SYQ136:SYQ137"/>
    <mergeCell ref="SYR136:SYR137"/>
    <mergeCell ref="SYS136:SYS137"/>
    <mergeCell ref="TBB136:TBB137"/>
    <mergeCell ref="TBC136:TBC137"/>
    <mergeCell ref="TBD136:TBD137"/>
    <mergeCell ref="TBE136:TBE137"/>
    <mergeCell ref="TBF136:TBF137"/>
    <mergeCell ref="TBG136:TBG137"/>
    <mergeCell ref="TAV136:TAV137"/>
    <mergeCell ref="TAW136:TAW137"/>
    <mergeCell ref="TAX136:TAX137"/>
    <mergeCell ref="TAY136:TAY137"/>
    <mergeCell ref="TAZ136:TAZ137"/>
    <mergeCell ref="TBA136:TBA137"/>
    <mergeCell ref="TAP136:TAP137"/>
    <mergeCell ref="TAQ136:TAQ137"/>
    <mergeCell ref="TAR136:TAR137"/>
    <mergeCell ref="TAS136:TAS137"/>
    <mergeCell ref="TAT136:TAT137"/>
    <mergeCell ref="TAU136:TAU137"/>
    <mergeCell ref="TAJ136:TAJ137"/>
    <mergeCell ref="TAK136:TAK137"/>
    <mergeCell ref="TAL136:TAL137"/>
    <mergeCell ref="TAM136:TAM137"/>
    <mergeCell ref="TAN136:TAN137"/>
    <mergeCell ref="TAO136:TAO137"/>
    <mergeCell ref="TAD136:TAD137"/>
    <mergeCell ref="TAE136:TAE137"/>
    <mergeCell ref="TAF136:TAF137"/>
    <mergeCell ref="TAG136:TAG137"/>
    <mergeCell ref="TAH136:TAH137"/>
    <mergeCell ref="TAI136:TAI137"/>
    <mergeCell ref="SZX136:SZX137"/>
    <mergeCell ref="SZY136:SZY137"/>
    <mergeCell ref="SZZ136:SZZ137"/>
    <mergeCell ref="TAA136:TAA137"/>
    <mergeCell ref="TAB136:TAB137"/>
    <mergeCell ref="TAC136:TAC137"/>
    <mergeCell ref="TCL136:TCL137"/>
    <mergeCell ref="TCM136:TCM137"/>
    <mergeCell ref="TCN136:TCN137"/>
    <mergeCell ref="TCO136:TCO137"/>
    <mergeCell ref="TCP136:TCP137"/>
    <mergeCell ref="TCQ136:TCQ137"/>
    <mergeCell ref="TCF136:TCF137"/>
    <mergeCell ref="TCG136:TCG137"/>
    <mergeCell ref="TCH136:TCH137"/>
    <mergeCell ref="TCI136:TCI137"/>
    <mergeCell ref="TCJ136:TCJ137"/>
    <mergeCell ref="TCK136:TCK137"/>
    <mergeCell ref="TBZ136:TBZ137"/>
    <mergeCell ref="TCA136:TCA137"/>
    <mergeCell ref="TCB136:TCB137"/>
    <mergeCell ref="TCC136:TCC137"/>
    <mergeCell ref="TCD136:TCD137"/>
    <mergeCell ref="TCE136:TCE137"/>
    <mergeCell ref="TBT136:TBT137"/>
    <mergeCell ref="TBU136:TBU137"/>
    <mergeCell ref="TBV136:TBV137"/>
    <mergeCell ref="TBW136:TBW137"/>
    <mergeCell ref="TBX136:TBX137"/>
    <mergeCell ref="TBY136:TBY137"/>
    <mergeCell ref="TBN136:TBN137"/>
    <mergeCell ref="TBO136:TBO137"/>
    <mergeCell ref="TBP136:TBP137"/>
    <mergeCell ref="TBQ136:TBQ137"/>
    <mergeCell ref="TBR136:TBR137"/>
    <mergeCell ref="TBS136:TBS137"/>
    <mergeCell ref="TBH136:TBH137"/>
    <mergeCell ref="TBI136:TBI137"/>
    <mergeCell ref="TBJ136:TBJ137"/>
    <mergeCell ref="TBK136:TBK137"/>
    <mergeCell ref="TBL136:TBL137"/>
    <mergeCell ref="TBM136:TBM137"/>
    <mergeCell ref="TDV136:TDV137"/>
    <mergeCell ref="TDW136:TDW137"/>
    <mergeCell ref="TDX136:TDX137"/>
    <mergeCell ref="TDY136:TDY137"/>
    <mergeCell ref="TDZ136:TDZ137"/>
    <mergeCell ref="TEA136:TEA137"/>
    <mergeCell ref="TDP136:TDP137"/>
    <mergeCell ref="TDQ136:TDQ137"/>
    <mergeCell ref="TDR136:TDR137"/>
    <mergeCell ref="TDS136:TDS137"/>
    <mergeCell ref="TDT136:TDT137"/>
    <mergeCell ref="TDU136:TDU137"/>
    <mergeCell ref="TDJ136:TDJ137"/>
    <mergeCell ref="TDK136:TDK137"/>
    <mergeCell ref="TDL136:TDL137"/>
    <mergeCell ref="TDM136:TDM137"/>
    <mergeCell ref="TDN136:TDN137"/>
    <mergeCell ref="TDO136:TDO137"/>
    <mergeCell ref="TDD136:TDD137"/>
    <mergeCell ref="TDE136:TDE137"/>
    <mergeCell ref="TDF136:TDF137"/>
    <mergeCell ref="TDG136:TDG137"/>
    <mergeCell ref="TDH136:TDH137"/>
    <mergeCell ref="TDI136:TDI137"/>
    <mergeCell ref="TCX136:TCX137"/>
    <mergeCell ref="TCY136:TCY137"/>
    <mergeCell ref="TCZ136:TCZ137"/>
    <mergeCell ref="TDA136:TDA137"/>
    <mergeCell ref="TDB136:TDB137"/>
    <mergeCell ref="TDC136:TDC137"/>
    <mergeCell ref="TCR136:TCR137"/>
    <mergeCell ref="TCS136:TCS137"/>
    <mergeCell ref="TCT136:TCT137"/>
    <mergeCell ref="TCU136:TCU137"/>
    <mergeCell ref="TCV136:TCV137"/>
    <mergeCell ref="TCW136:TCW137"/>
    <mergeCell ref="TFF136:TFF137"/>
    <mergeCell ref="TFG136:TFG137"/>
    <mergeCell ref="TFH136:TFH137"/>
    <mergeCell ref="TFI136:TFI137"/>
    <mergeCell ref="TFJ136:TFJ137"/>
    <mergeCell ref="TFK136:TFK137"/>
    <mergeCell ref="TEZ136:TEZ137"/>
    <mergeCell ref="TFA136:TFA137"/>
    <mergeCell ref="TFB136:TFB137"/>
    <mergeCell ref="TFC136:TFC137"/>
    <mergeCell ref="TFD136:TFD137"/>
    <mergeCell ref="TFE136:TFE137"/>
    <mergeCell ref="TET136:TET137"/>
    <mergeCell ref="TEU136:TEU137"/>
    <mergeCell ref="TEV136:TEV137"/>
    <mergeCell ref="TEW136:TEW137"/>
    <mergeCell ref="TEX136:TEX137"/>
    <mergeCell ref="TEY136:TEY137"/>
    <mergeCell ref="TEN136:TEN137"/>
    <mergeCell ref="TEO136:TEO137"/>
    <mergeCell ref="TEP136:TEP137"/>
    <mergeCell ref="TEQ136:TEQ137"/>
    <mergeCell ref="TER136:TER137"/>
    <mergeCell ref="TES136:TES137"/>
    <mergeCell ref="TEH136:TEH137"/>
    <mergeCell ref="TEI136:TEI137"/>
    <mergeCell ref="TEJ136:TEJ137"/>
    <mergeCell ref="TEK136:TEK137"/>
    <mergeCell ref="TEL136:TEL137"/>
    <mergeCell ref="TEM136:TEM137"/>
    <mergeCell ref="TEB136:TEB137"/>
    <mergeCell ref="TEC136:TEC137"/>
    <mergeCell ref="TED136:TED137"/>
    <mergeCell ref="TEE136:TEE137"/>
    <mergeCell ref="TEF136:TEF137"/>
    <mergeCell ref="TEG136:TEG137"/>
    <mergeCell ref="TGP136:TGP137"/>
    <mergeCell ref="TGQ136:TGQ137"/>
    <mergeCell ref="TGR136:TGR137"/>
    <mergeCell ref="TGS136:TGS137"/>
    <mergeCell ref="TGT136:TGT137"/>
    <mergeCell ref="TGU136:TGU137"/>
    <mergeCell ref="TGJ136:TGJ137"/>
    <mergeCell ref="TGK136:TGK137"/>
    <mergeCell ref="TGL136:TGL137"/>
    <mergeCell ref="TGM136:TGM137"/>
    <mergeCell ref="TGN136:TGN137"/>
    <mergeCell ref="TGO136:TGO137"/>
    <mergeCell ref="TGD136:TGD137"/>
    <mergeCell ref="TGE136:TGE137"/>
    <mergeCell ref="TGF136:TGF137"/>
    <mergeCell ref="TGG136:TGG137"/>
    <mergeCell ref="TGH136:TGH137"/>
    <mergeCell ref="TGI136:TGI137"/>
    <mergeCell ref="TFX136:TFX137"/>
    <mergeCell ref="TFY136:TFY137"/>
    <mergeCell ref="TFZ136:TFZ137"/>
    <mergeCell ref="TGA136:TGA137"/>
    <mergeCell ref="TGB136:TGB137"/>
    <mergeCell ref="TGC136:TGC137"/>
    <mergeCell ref="TFR136:TFR137"/>
    <mergeCell ref="TFS136:TFS137"/>
    <mergeCell ref="TFT136:TFT137"/>
    <mergeCell ref="TFU136:TFU137"/>
    <mergeCell ref="TFV136:TFV137"/>
    <mergeCell ref="TFW136:TFW137"/>
    <mergeCell ref="TFL136:TFL137"/>
    <mergeCell ref="TFM136:TFM137"/>
    <mergeCell ref="TFN136:TFN137"/>
    <mergeCell ref="TFO136:TFO137"/>
    <mergeCell ref="TFP136:TFP137"/>
    <mergeCell ref="TFQ136:TFQ137"/>
    <mergeCell ref="THZ136:THZ137"/>
    <mergeCell ref="TIA136:TIA137"/>
    <mergeCell ref="TIB136:TIB137"/>
    <mergeCell ref="TIC136:TIC137"/>
    <mergeCell ref="TID136:TID137"/>
    <mergeCell ref="TIE136:TIE137"/>
    <mergeCell ref="THT136:THT137"/>
    <mergeCell ref="THU136:THU137"/>
    <mergeCell ref="THV136:THV137"/>
    <mergeCell ref="THW136:THW137"/>
    <mergeCell ref="THX136:THX137"/>
    <mergeCell ref="THY136:THY137"/>
    <mergeCell ref="THN136:THN137"/>
    <mergeCell ref="THO136:THO137"/>
    <mergeCell ref="THP136:THP137"/>
    <mergeCell ref="THQ136:THQ137"/>
    <mergeCell ref="THR136:THR137"/>
    <mergeCell ref="THS136:THS137"/>
    <mergeCell ref="THH136:THH137"/>
    <mergeCell ref="THI136:THI137"/>
    <mergeCell ref="THJ136:THJ137"/>
    <mergeCell ref="THK136:THK137"/>
    <mergeCell ref="THL136:THL137"/>
    <mergeCell ref="THM136:THM137"/>
    <mergeCell ref="THB136:THB137"/>
    <mergeCell ref="THC136:THC137"/>
    <mergeCell ref="THD136:THD137"/>
    <mergeCell ref="THE136:THE137"/>
    <mergeCell ref="THF136:THF137"/>
    <mergeCell ref="THG136:THG137"/>
    <mergeCell ref="TGV136:TGV137"/>
    <mergeCell ref="TGW136:TGW137"/>
    <mergeCell ref="TGX136:TGX137"/>
    <mergeCell ref="TGY136:TGY137"/>
    <mergeCell ref="TGZ136:TGZ137"/>
    <mergeCell ref="THA136:THA137"/>
    <mergeCell ref="TJJ136:TJJ137"/>
    <mergeCell ref="TJK136:TJK137"/>
    <mergeCell ref="TJL136:TJL137"/>
    <mergeCell ref="TJM136:TJM137"/>
    <mergeCell ref="TJN136:TJN137"/>
    <mergeCell ref="TJO136:TJO137"/>
    <mergeCell ref="TJD136:TJD137"/>
    <mergeCell ref="TJE136:TJE137"/>
    <mergeCell ref="TJF136:TJF137"/>
    <mergeCell ref="TJG136:TJG137"/>
    <mergeCell ref="TJH136:TJH137"/>
    <mergeCell ref="TJI136:TJI137"/>
    <mergeCell ref="TIX136:TIX137"/>
    <mergeCell ref="TIY136:TIY137"/>
    <mergeCell ref="TIZ136:TIZ137"/>
    <mergeCell ref="TJA136:TJA137"/>
    <mergeCell ref="TJB136:TJB137"/>
    <mergeCell ref="TJC136:TJC137"/>
    <mergeCell ref="TIR136:TIR137"/>
    <mergeCell ref="TIS136:TIS137"/>
    <mergeCell ref="TIT136:TIT137"/>
    <mergeCell ref="TIU136:TIU137"/>
    <mergeCell ref="TIV136:TIV137"/>
    <mergeCell ref="TIW136:TIW137"/>
    <mergeCell ref="TIL136:TIL137"/>
    <mergeCell ref="TIM136:TIM137"/>
    <mergeCell ref="TIN136:TIN137"/>
    <mergeCell ref="TIO136:TIO137"/>
    <mergeCell ref="TIP136:TIP137"/>
    <mergeCell ref="TIQ136:TIQ137"/>
    <mergeCell ref="TIF136:TIF137"/>
    <mergeCell ref="TIG136:TIG137"/>
    <mergeCell ref="TIH136:TIH137"/>
    <mergeCell ref="TII136:TII137"/>
    <mergeCell ref="TIJ136:TIJ137"/>
    <mergeCell ref="TIK136:TIK137"/>
    <mergeCell ref="TKT136:TKT137"/>
    <mergeCell ref="TKU136:TKU137"/>
    <mergeCell ref="TKV136:TKV137"/>
    <mergeCell ref="TKW136:TKW137"/>
    <mergeCell ref="TKX136:TKX137"/>
    <mergeCell ref="TKY136:TKY137"/>
    <mergeCell ref="TKN136:TKN137"/>
    <mergeCell ref="TKO136:TKO137"/>
    <mergeCell ref="TKP136:TKP137"/>
    <mergeCell ref="TKQ136:TKQ137"/>
    <mergeCell ref="TKR136:TKR137"/>
    <mergeCell ref="TKS136:TKS137"/>
    <mergeCell ref="TKH136:TKH137"/>
    <mergeCell ref="TKI136:TKI137"/>
    <mergeCell ref="TKJ136:TKJ137"/>
    <mergeCell ref="TKK136:TKK137"/>
    <mergeCell ref="TKL136:TKL137"/>
    <mergeCell ref="TKM136:TKM137"/>
    <mergeCell ref="TKB136:TKB137"/>
    <mergeCell ref="TKC136:TKC137"/>
    <mergeCell ref="TKD136:TKD137"/>
    <mergeCell ref="TKE136:TKE137"/>
    <mergeCell ref="TKF136:TKF137"/>
    <mergeCell ref="TKG136:TKG137"/>
    <mergeCell ref="TJV136:TJV137"/>
    <mergeCell ref="TJW136:TJW137"/>
    <mergeCell ref="TJX136:TJX137"/>
    <mergeCell ref="TJY136:TJY137"/>
    <mergeCell ref="TJZ136:TJZ137"/>
    <mergeCell ref="TKA136:TKA137"/>
    <mergeCell ref="TJP136:TJP137"/>
    <mergeCell ref="TJQ136:TJQ137"/>
    <mergeCell ref="TJR136:TJR137"/>
    <mergeCell ref="TJS136:TJS137"/>
    <mergeCell ref="TJT136:TJT137"/>
    <mergeCell ref="TJU136:TJU137"/>
    <mergeCell ref="TMD136:TMD137"/>
    <mergeCell ref="TME136:TME137"/>
    <mergeCell ref="TMF136:TMF137"/>
    <mergeCell ref="TMG136:TMG137"/>
    <mergeCell ref="TMH136:TMH137"/>
    <mergeCell ref="TMI136:TMI137"/>
    <mergeCell ref="TLX136:TLX137"/>
    <mergeCell ref="TLY136:TLY137"/>
    <mergeCell ref="TLZ136:TLZ137"/>
    <mergeCell ref="TMA136:TMA137"/>
    <mergeCell ref="TMB136:TMB137"/>
    <mergeCell ref="TMC136:TMC137"/>
    <mergeCell ref="TLR136:TLR137"/>
    <mergeCell ref="TLS136:TLS137"/>
    <mergeCell ref="TLT136:TLT137"/>
    <mergeCell ref="TLU136:TLU137"/>
    <mergeCell ref="TLV136:TLV137"/>
    <mergeCell ref="TLW136:TLW137"/>
    <mergeCell ref="TLL136:TLL137"/>
    <mergeCell ref="TLM136:TLM137"/>
    <mergeCell ref="TLN136:TLN137"/>
    <mergeCell ref="TLO136:TLO137"/>
    <mergeCell ref="TLP136:TLP137"/>
    <mergeCell ref="TLQ136:TLQ137"/>
    <mergeCell ref="TLF136:TLF137"/>
    <mergeCell ref="TLG136:TLG137"/>
    <mergeCell ref="TLH136:TLH137"/>
    <mergeCell ref="TLI136:TLI137"/>
    <mergeCell ref="TLJ136:TLJ137"/>
    <mergeCell ref="TLK136:TLK137"/>
    <mergeCell ref="TKZ136:TKZ137"/>
    <mergeCell ref="TLA136:TLA137"/>
    <mergeCell ref="TLB136:TLB137"/>
    <mergeCell ref="TLC136:TLC137"/>
    <mergeCell ref="TLD136:TLD137"/>
    <mergeCell ref="TLE136:TLE137"/>
    <mergeCell ref="TNN136:TNN137"/>
    <mergeCell ref="TNO136:TNO137"/>
    <mergeCell ref="TNP136:TNP137"/>
    <mergeCell ref="TNQ136:TNQ137"/>
    <mergeCell ref="TNR136:TNR137"/>
    <mergeCell ref="TNS136:TNS137"/>
    <mergeCell ref="TNH136:TNH137"/>
    <mergeCell ref="TNI136:TNI137"/>
    <mergeCell ref="TNJ136:TNJ137"/>
    <mergeCell ref="TNK136:TNK137"/>
    <mergeCell ref="TNL136:TNL137"/>
    <mergeCell ref="TNM136:TNM137"/>
    <mergeCell ref="TNB136:TNB137"/>
    <mergeCell ref="TNC136:TNC137"/>
    <mergeCell ref="TND136:TND137"/>
    <mergeCell ref="TNE136:TNE137"/>
    <mergeCell ref="TNF136:TNF137"/>
    <mergeCell ref="TNG136:TNG137"/>
    <mergeCell ref="TMV136:TMV137"/>
    <mergeCell ref="TMW136:TMW137"/>
    <mergeCell ref="TMX136:TMX137"/>
    <mergeCell ref="TMY136:TMY137"/>
    <mergeCell ref="TMZ136:TMZ137"/>
    <mergeCell ref="TNA136:TNA137"/>
    <mergeCell ref="TMP136:TMP137"/>
    <mergeCell ref="TMQ136:TMQ137"/>
    <mergeCell ref="TMR136:TMR137"/>
    <mergeCell ref="TMS136:TMS137"/>
    <mergeCell ref="TMT136:TMT137"/>
    <mergeCell ref="TMU136:TMU137"/>
    <mergeCell ref="TMJ136:TMJ137"/>
    <mergeCell ref="TMK136:TMK137"/>
    <mergeCell ref="TML136:TML137"/>
    <mergeCell ref="TMM136:TMM137"/>
    <mergeCell ref="TMN136:TMN137"/>
    <mergeCell ref="TMO136:TMO137"/>
    <mergeCell ref="TOX136:TOX137"/>
    <mergeCell ref="TOY136:TOY137"/>
    <mergeCell ref="TOZ136:TOZ137"/>
    <mergeCell ref="TPA136:TPA137"/>
    <mergeCell ref="TPB136:TPB137"/>
    <mergeCell ref="TPC136:TPC137"/>
    <mergeCell ref="TOR136:TOR137"/>
    <mergeCell ref="TOS136:TOS137"/>
    <mergeCell ref="TOT136:TOT137"/>
    <mergeCell ref="TOU136:TOU137"/>
    <mergeCell ref="TOV136:TOV137"/>
    <mergeCell ref="TOW136:TOW137"/>
    <mergeCell ref="TOL136:TOL137"/>
    <mergeCell ref="TOM136:TOM137"/>
    <mergeCell ref="TON136:TON137"/>
    <mergeCell ref="TOO136:TOO137"/>
    <mergeCell ref="TOP136:TOP137"/>
    <mergeCell ref="TOQ136:TOQ137"/>
    <mergeCell ref="TOF136:TOF137"/>
    <mergeCell ref="TOG136:TOG137"/>
    <mergeCell ref="TOH136:TOH137"/>
    <mergeCell ref="TOI136:TOI137"/>
    <mergeCell ref="TOJ136:TOJ137"/>
    <mergeCell ref="TOK136:TOK137"/>
    <mergeCell ref="TNZ136:TNZ137"/>
    <mergeCell ref="TOA136:TOA137"/>
    <mergeCell ref="TOB136:TOB137"/>
    <mergeCell ref="TOC136:TOC137"/>
    <mergeCell ref="TOD136:TOD137"/>
    <mergeCell ref="TOE136:TOE137"/>
    <mergeCell ref="TNT136:TNT137"/>
    <mergeCell ref="TNU136:TNU137"/>
    <mergeCell ref="TNV136:TNV137"/>
    <mergeCell ref="TNW136:TNW137"/>
    <mergeCell ref="TNX136:TNX137"/>
    <mergeCell ref="TNY136:TNY137"/>
    <mergeCell ref="TQH136:TQH137"/>
    <mergeCell ref="TQI136:TQI137"/>
    <mergeCell ref="TQJ136:TQJ137"/>
    <mergeCell ref="TQK136:TQK137"/>
    <mergeCell ref="TQL136:TQL137"/>
    <mergeCell ref="TQM136:TQM137"/>
    <mergeCell ref="TQB136:TQB137"/>
    <mergeCell ref="TQC136:TQC137"/>
    <mergeCell ref="TQD136:TQD137"/>
    <mergeCell ref="TQE136:TQE137"/>
    <mergeCell ref="TQF136:TQF137"/>
    <mergeCell ref="TQG136:TQG137"/>
    <mergeCell ref="TPV136:TPV137"/>
    <mergeCell ref="TPW136:TPW137"/>
    <mergeCell ref="TPX136:TPX137"/>
    <mergeCell ref="TPY136:TPY137"/>
    <mergeCell ref="TPZ136:TPZ137"/>
    <mergeCell ref="TQA136:TQA137"/>
    <mergeCell ref="TPP136:TPP137"/>
    <mergeCell ref="TPQ136:TPQ137"/>
    <mergeCell ref="TPR136:TPR137"/>
    <mergeCell ref="TPS136:TPS137"/>
    <mergeCell ref="TPT136:TPT137"/>
    <mergeCell ref="TPU136:TPU137"/>
    <mergeCell ref="TPJ136:TPJ137"/>
    <mergeCell ref="TPK136:TPK137"/>
    <mergeCell ref="TPL136:TPL137"/>
    <mergeCell ref="TPM136:TPM137"/>
    <mergeCell ref="TPN136:TPN137"/>
    <mergeCell ref="TPO136:TPO137"/>
    <mergeCell ref="TPD136:TPD137"/>
    <mergeCell ref="TPE136:TPE137"/>
    <mergeCell ref="TPF136:TPF137"/>
    <mergeCell ref="TPG136:TPG137"/>
    <mergeCell ref="TPH136:TPH137"/>
    <mergeCell ref="TPI136:TPI137"/>
    <mergeCell ref="TRR136:TRR137"/>
    <mergeCell ref="TRS136:TRS137"/>
    <mergeCell ref="TRT136:TRT137"/>
    <mergeCell ref="TRU136:TRU137"/>
    <mergeCell ref="TRV136:TRV137"/>
    <mergeCell ref="TRW136:TRW137"/>
    <mergeCell ref="TRL136:TRL137"/>
    <mergeCell ref="TRM136:TRM137"/>
    <mergeCell ref="TRN136:TRN137"/>
    <mergeCell ref="TRO136:TRO137"/>
    <mergeCell ref="TRP136:TRP137"/>
    <mergeCell ref="TRQ136:TRQ137"/>
    <mergeCell ref="TRF136:TRF137"/>
    <mergeCell ref="TRG136:TRG137"/>
    <mergeCell ref="TRH136:TRH137"/>
    <mergeCell ref="TRI136:TRI137"/>
    <mergeCell ref="TRJ136:TRJ137"/>
    <mergeCell ref="TRK136:TRK137"/>
    <mergeCell ref="TQZ136:TQZ137"/>
    <mergeCell ref="TRA136:TRA137"/>
    <mergeCell ref="TRB136:TRB137"/>
    <mergeCell ref="TRC136:TRC137"/>
    <mergeCell ref="TRD136:TRD137"/>
    <mergeCell ref="TRE136:TRE137"/>
    <mergeCell ref="TQT136:TQT137"/>
    <mergeCell ref="TQU136:TQU137"/>
    <mergeCell ref="TQV136:TQV137"/>
    <mergeCell ref="TQW136:TQW137"/>
    <mergeCell ref="TQX136:TQX137"/>
    <mergeCell ref="TQY136:TQY137"/>
    <mergeCell ref="TQN136:TQN137"/>
    <mergeCell ref="TQO136:TQO137"/>
    <mergeCell ref="TQP136:TQP137"/>
    <mergeCell ref="TQQ136:TQQ137"/>
    <mergeCell ref="TQR136:TQR137"/>
    <mergeCell ref="TQS136:TQS137"/>
    <mergeCell ref="TTB136:TTB137"/>
    <mergeCell ref="TTC136:TTC137"/>
    <mergeCell ref="TTD136:TTD137"/>
    <mergeCell ref="TTE136:TTE137"/>
    <mergeCell ref="TTF136:TTF137"/>
    <mergeCell ref="TTG136:TTG137"/>
    <mergeCell ref="TSV136:TSV137"/>
    <mergeCell ref="TSW136:TSW137"/>
    <mergeCell ref="TSX136:TSX137"/>
    <mergeCell ref="TSY136:TSY137"/>
    <mergeCell ref="TSZ136:TSZ137"/>
    <mergeCell ref="TTA136:TTA137"/>
    <mergeCell ref="TSP136:TSP137"/>
    <mergeCell ref="TSQ136:TSQ137"/>
    <mergeCell ref="TSR136:TSR137"/>
    <mergeCell ref="TSS136:TSS137"/>
    <mergeCell ref="TST136:TST137"/>
    <mergeCell ref="TSU136:TSU137"/>
    <mergeCell ref="TSJ136:TSJ137"/>
    <mergeCell ref="TSK136:TSK137"/>
    <mergeCell ref="TSL136:TSL137"/>
    <mergeCell ref="TSM136:TSM137"/>
    <mergeCell ref="TSN136:TSN137"/>
    <mergeCell ref="TSO136:TSO137"/>
    <mergeCell ref="TSD136:TSD137"/>
    <mergeCell ref="TSE136:TSE137"/>
    <mergeCell ref="TSF136:TSF137"/>
    <mergeCell ref="TSG136:TSG137"/>
    <mergeCell ref="TSH136:TSH137"/>
    <mergeCell ref="TSI136:TSI137"/>
    <mergeCell ref="TRX136:TRX137"/>
    <mergeCell ref="TRY136:TRY137"/>
    <mergeCell ref="TRZ136:TRZ137"/>
    <mergeCell ref="TSA136:TSA137"/>
    <mergeCell ref="TSB136:TSB137"/>
    <mergeCell ref="TSC136:TSC137"/>
    <mergeCell ref="TUL136:TUL137"/>
    <mergeCell ref="TUM136:TUM137"/>
    <mergeCell ref="TUN136:TUN137"/>
    <mergeCell ref="TUO136:TUO137"/>
    <mergeCell ref="TUP136:TUP137"/>
    <mergeCell ref="TUQ136:TUQ137"/>
    <mergeCell ref="TUF136:TUF137"/>
    <mergeCell ref="TUG136:TUG137"/>
    <mergeCell ref="TUH136:TUH137"/>
    <mergeCell ref="TUI136:TUI137"/>
    <mergeCell ref="TUJ136:TUJ137"/>
    <mergeCell ref="TUK136:TUK137"/>
    <mergeCell ref="TTZ136:TTZ137"/>
    <mergeCell ref="TUA136:TUA137"/>
    <mergeCell ref="TUB136:TUB137"/>
    <mergeCell ref="TUC136:TUC137"/>
    <mergeCell ref="TUD136:TUD137"/>
    <mergeCell ref="TUE136:TUE137"/>
    <mergeCell ref="TTT136:TTT137"/>
    <mergeCell ref="TTU136:TTU137"/>
    <mergeCell ref="TTV136:TTV137"/>
    <mergeCell ref="TTW136:TTW137"/>
    <mergeCell ref="TTX136:TTX137"/>
    <mergeCell ref="TTY136:TTY137"/>
    <mergeCell ref="TTN136:TTN137"/>
    <mergeCell ref="TTO136:TTO137"/>
    <mergeCell ref="TTP136:TTP137"/>
    <mergeCell ref="TTQ136:TTQ137"/>
    <mergeCell ref="TTR136:TTR137"/>
    <mergeCell ref="TTS136:TTS137"/>
    <mergeCell ref="TTH136:TTH137"/>
    <mergeCell ref="TTI136:TTI137"/>
    <mergeCell ref="TTJ136:TTJ137"/>
    <mergeCell ref="TTK136:TTK137"/>
    <mergeCell ref="TTL136:TTL137"/>
    <mergeCell ref="TTM136:TTM137"/>
    <mergeCell ref="TVV136:TVV137"/>
    <mergeCell ref="TVW136:TVW137"/>
    <mergeCell ref="TVX136:TVX137"/>
    <mergeCell ref="TVY136:TVY137"/>
    <mergeCell ref="TVZ136:TVZ137"/>
    <mergeCell ref="TWA136:TWA137"/>
    <mergeCell ref="TVP136:TVP137"/>
    <mergeCell ref="TVQ136:TVQ137"/>
    <mergeCell ref="TVR136:TVR137"/>
    <mergeCell ref="TVS136:TVS137"/>
    <mergeCell ref="TVT136:TVT137"/>
    <mergeCell ref="TVU136:TVU137"/>
    <mergeCell ref="TVJ136:TVJ137"/>
    <mergeCell ref="TVK136:TVK137"/>
    <mergeCell ref="TVL136:TVL137"/>
    <mergeCell ref="TVM136:TVM137"/>
    <mergeCell ref="TVN136:TVN137"/>
    <mergeCell ref="TVO136:TVO137"/>
    <mergeCell ref="TVD136:TVD137"/>
    <mergeCell ref="TVE136:TVE137"/>
    <mergeCell ref="TVF136:TVF137"/>
    <mergeCell ref="TVG136:TVG137"/>
    <mergeCell ref="TVH136:TVH137"/>
    <mergeCell ref="TVI136:TVI137"/>
    <mergeCell ref="TUX136:TUX137"/>
    <mergeCell ref="TUY136:TUY137"/>
    <mergeCell ref="TUZ136:TUZ137"/>
    <mergeCell ref="TVA136:TVA137"/>
    <mergeCell ref="TVB136:TVB137"/>
    <mergeCell ref="TVC136:TVC137"/>
    <mergeCell ref="TUR136:TUR137"/>
    <mergeCell ref="TUS136:TUS137"/>
    <mergeCell ref="TUT136:TUT137"/>
    <mergeCell ref="TUU136:TUU137"/>
    <mergeCell ref="TUV136:TUV137"/>
    <mergeCell ref="TUW136:TUW137"/>
    <mergeCell ref="TXF136:TXF137"/>
    <mergeCell ref="TXG136:TXG137"/>
    <mergeCell ref="TXH136:TXH137"/>
    <mergeCell ref="TXI136:TXI137"/>
    <mergeCell ref="TXJ136:TXJ137"/>
    <mergeCell ref="TXK136:TXK137"/>
    <mergeCell ref="TWZ136:TWZ137"/>
    <mergeCell ref="TXA136:TXA137"/>
    <mergeCell ref="TXB136:TXB137"/>
    <mergeCell ref="TXC136:TXC137"/>
    <mergeCell ref="TXD136:TXD137"/>
    <mergeCell ref="TXE136:TXE137"/>
    <mergeCell ref="TWT136:TWT137"/>
    <mergeCell ref="TWU136:TWU137"/>
    <mergeCell ref="TWV136:TWV137"/>
    <mergeCell ref="TWW136:TWW137"/>
    <mergeCell ref="TWX136:TWX137"/>
    <mergeCell ref="TWY136:TWY137"/>
    <mergeCell ref="TWN136:TWN137"/>
    <mergeCell ref="TWO136:TWO137"/>
    <mergeCell ref="TWP136:TWP137"/>
    <mergeCell ref="TWQ136:TWQ137"/>
    <mergeCell ref="TWR136:TWR137"/>
    <mergeCell ref="TWS136:TWS137"/>
    <mergeCell ref="TWH136:TWH137"/>
    <mergeCell ref="TWI136:TWI137"/>
    <mergeCell ref="TWJ136:TWJ137"/>
    <mergeCell ref="TWK136:TWK137"/>
    <mergeCell ref="TWL136:TWL137"/>
    <mergeCell ref="TWM136:TWM137"/>
    <mergeCell ref="TWB136:TWB137"/>
    <mergeCell ref="TWC136:TWC137"/>
    <mergeCell ref="TWD136:TWD137"/>
    <mergeCell ref="TWE136:TWE137"/>
    <mergeCell ref="TWF136:TWF137"/>
    <mergeCell ref="TWG136:TWG137"/>
    <mergeCell ref="TYP136:TYP137"/>
    <mergeCell ref="TYQ136:TYQ137"/>
    <mergeCell ref="TYR136:TYR137"/>
    <mergeCell ref="TYS136:TYS137"/>
    <mergeCell ref="TYT136:TYT137"/>
    <mergeCell ref="TYU136:TYU137"/>
    <mergeCell ref="TYJ136:TYJ137"/>
    <mergeCell ref="TYK136:TYK137"/>
    <mergeCell ref="TYL136:TYL137"/>
    <mergeCell ref="TYM136:TYM137"/>
    <mergeCell ref="TYN136:TYN137"/>
    <mergeCell ref="TYO136:TYO137"/>
    <mergeCell ref="TYD136:TYD137"/>
    <mergeCell ref="TYE136:TYE137"/>
    <mergeCell ref="TYF136:TYF137"/>
    <mergeCell ref="TYG136:TYG137"/>
    <mergeCell ref="TYH136:TYH137"/>
    <mergeCell ref="TYI136:TYI137"/>
    <mergeCell ref="TXX136:TXX137"/>
    <mergeCell ref="TXY136:TXY137"/>
    <mergeCell ref="TXZ136:TXZ137"/>
    <mergeCell ref="TYA136:TYA137"/>
    <mergeCell ref="TYB136:TYB137"/>
    <mergeCell ref="TYC136:TYC137"/>
    <mergeCell ref="TXR136:TXR137"/>
    <mergeCell ref="TXS136:TXS137"/>
    <mergeCell ref="TXT136:TXT137"/>
    <mergeCell ref="TXU136:TXU137"/>
    <mergeCell ref="TXV136:TXV137"/>
    <mergeCell ref="TXW136:TXW137"/>
    <mergeCell ref="TXL136:TXL137"/>
    <mergeCell ref="TXM136:TXM137"/>
    <mergeCell ref="TXN136:TXN137"/>
    <mergeCell ref="TXO136:TXO137"/>
    <mergeCell ref="TXP136:TXP137"/>
    <mergeCell ref="TXQ136:TXQ137"/>
    <mergeCell ref="TZZ136:TZZ137"/>
    <mergeCell ref="UAA136:UAA137"/>
    <mergeCell ref="UAB136:UAB137"/>
    <mergeCell ref="UAC136:UAC137"/>
    <mergeCell ref="UAD136:UAD137"/>
    <mergeCell ref="UAE136:UAE137"/>
    <mergeCell ref="TZT136:TZT137"/>
    <mergeCell ref="TZU136:TZU137"/>
    <mergeCell ref="TZV136:TZV137"/>
    <mergeCell ref="TZW136:TZW137"/>
    <mergeCell ref="TZX136:TZX137"/>
    <mergeCell ref="TZY136:TZY137"/>
    <mergeCell ref="TZN136:TZN137"/>
    <mergeCell ref="TZO136:TZO137"/>
    <mergeCell ref="TZP136:TZP137"/>
    <mergeCell ref="TZQ136:TZQ137"/>
    <mergeCell ref="TZR136:TZR137"/>
    <mergeCell ref="TZS136:TZS137"/>
    <mergeCell ref="TZH136:TZH137"/>
    <mergeCell ref="TZI136:TZI137"/>
    <mergeCell ref="TZJ136:TZJ137"/>
    <mergeCell ref="TZK136:TZK137"/>
    <mergeCell ref="TZL136:TZL137"/>
    <mergeCell ref="TZM136:TZM137"/>
    <mergeCell ref="TZB136:TZB137"/>
    <mergeCell ref="TZC136:TZC137"/>
    <mergeCell ref="TZD136:TZD137"/>
    <mergeCell ref="TZE136:TZE137"/>
    <mergeCell ref="TZF136:TZF137"/>
    <mergeCell ref="TZG136:TZG137"/>
    <mergeCell ref="TYV136:TYV137"/>
    <mergeCell ref="TYW136:TYW137"/>
    <mergeCell ref="TYX136:TYX137"/>
    <mergeCell ref="TYY136:TYY137"/>
    <mergeCell ref="TYZ136:TYZ137"/>
    <mergeCell ref="TZA136:TZA137"/>
    <mergeCell ref="UBJ136:UBJ137"/>
    <mergeCell ref="UBK136:UBK137"/>
    <mergeCell ref="UBL136:UBL137"/>
    <mergeCell ref="UBM136:UBM137"/>
    <mergeCell ref="UBN136:UBN137"/>
    <mergeCell ref="UBO136:UBO137"/>
    <mergeCell ref="UBD136:UBD137"/>
    <mergeCell ref="UBE136:UBE137"/>
    <mergeCell ref="UBF136:UBF137"/>
    <mergeCell ref="UBG136:UBG137"/>
    <mergeCell ref="UBH136:UBH137"/>
    <mergeCell ref="UBI136:UBI137"/>
    <mergeCell ref="UAX136:UAX137"/>
    <mergeCell ref="UAY136:UAY137"/>
    <mergeCell ref="UAZ136:UAZ137"/>
    <mergeCell ref="UBA136:UBA137"/>
    <mergeCell ref="UBB136:UBB137"/>
    <mergeCell ref="UBC136:UBC137"/>
    <mergeCell ref="UAR136:UAR137"/>
    <mergeCell ref="UAS136:UAS137"/>
    <mergeCell ref="UAT136:UAT137"/>
    <mergeCell ref="UAU136:UAU137"/>
    <mergeCell ref="UAV136:UAV137"/>
    <mergeCell ref="UAW136:UAW137"/>
    <mergeCell ref="UAL136:UAL137"/>
    <mergeCell ref="UAM136:UAM137"/>
    <mergeCell ref="UAN136:UAN137"/>
    <mergeCell ref="UAO136:UAO137"/>
    <mergeCell ref="UAP136:UAP137"/>
    <mergeCell ref="UAQ136:UAQ137"/>
    <mergeCell ref="UAF136:UAF137"/>
    <mergeCell ref="UAG136:UAG137"/>
    <mergeCell ref="UAH136:UAH137"/>
    <mergeCell ref="UAI136:UAI137"/>
    <mergeCell ref="UAJ136:UAJ137"/>
    <mergeCell ref="UAK136:UAK137"/>
    <mergeCell ref="UCT136:UCT137"/>
    <mergeCell ref="UCU136:UCU137"/>
    <mergeCell ref="UCV136:UCV137"/>
    <mergeCell ref="UCW136:UCW137"/>
    <mergeCell ref="UCX136:UCX137"/>
    <mergeCell ref="UCY136:UCY137"/>
    <mergeCell ref="UCN136:UCN137"/>
    <mergeCell ref="UCO136:UCO137"/>
    <mergeCell ref="UCP136:UCP137"/>
    <mergeCell ref="UCQ136:UCQ137"/>
    <mergeCell ref="UCR136:UCR137"/>
    <mergeCell ref="UCS136:UCS137"/>
    <mergeCell ref="UCH136:UCH137"/>
    <mergeCell ref="UCI136:UCI137"/>
    <mergeCell ref="UCJ136:UCJ137"/>
    <mergeCell ref="UCK136:UCK137"/>
    <mergeCell ref="UCL136:UCL137"/>
    <mergeCell ref="UCM136:UCM137"/>
    <mergeCell ref="UCB136:UCB137"/>
    <mergeCell ref="UCC136:UCC137"/>
    <mergeCell ref="UCD136:UCD137"/>
    <mergeCell ref="UCE136:UCE137"/>
    <mergeCell ref="UCF136:UCF137"/>
    <mergeCell ref="UCG136:UCG137"/>
    <mergeCell ref="UBV136:UBV137"/>
    <mergeCell ref="UBW136:UBW137"/>
    <mergeCell ref="UBX136:UBX137"/>
    <mergeCell ref="UBY136:UBY137"/>
    <mergeCell ref="UBZ136:UBZ137"/>
    <mergeCell ref="UCA136:UCA137"/>
    <mergeCell ref="UBP136:UBP137"/>
    <mergeCell ref="UBQ136:UBQ137"/>
    <mergeCell ref="UBR136:UBR137"/>
    <mergeCell ref="UBS136:UBS137"/>
    <mergeCell ref="UBT136:UBT137"/>
    <mergeCell ref="UBU136:UBU137"/>
    <mergeCell ref="UED136:UED137"/>
    <mergeCell ref="UEE136:UEE137"/>
    <mergeCell ref="UEF136:UEF137"/>
    <mergeCell ref="UEG136:UEG137"/>
    <mergeCell ref="UEH136:UEH137"/>
    <mergeCell ref="UEI136:UEI137"/>
    <mergeCell ref="UDX136:UDX137"/>
    <mergeCell ref="UDY136:UDY137"/>
    <mergeCell ref="UDZ136:UDZ137"/>
    <mergeCell ref="UEA136:UEA137"/>
    <mergeCell ref="UEB136:UEB137"/>
    <mergeCell ref="UEC136:UEC137"/>
    <mergeCell ref="UDR136:UDR137"/>
    <mergeCell ref="UDS136:UDS137"/>
    <mergeCell ref="UDT136:UDT137"/>
    <mergeCell ref="UDU136:UDU137"/>
    <mergeCell ref="UDV136:UDV137"/>
    <mergeCell ref="UDW136:UDW137"/>
    <mergeCell ref="UDL136:UDL137"/>
    <mergeCell ref="UDM136:UDM137"/>
    <mergeCell ref="UDN136:UDN137"/>
    <mergeCell ref="UDO136:UDO137"/>
    <mergeCell ref="UDP136:UDP137"/>
    <mergeCell ref="UDQ136:UDQ137"/>
    <mergeCell ref="UDF136:UDF137"/>
    <mergeCell ref="UDG136:UDG137"/>
    <mergeCell ref="UDH136:UDH137"/>
    <mergeCell ref="UDI136:UDI137"/>
    <mergeCell ref="UDJ136:UDJ137"/>
    <mergeCell ref="UDK136:UDK137"/>
    <mergeCell ref="UCZ136:UCZ137"/>
    <mergeCell ref="UDA136:UDA137"/>
    <mergeCell ref="UDB136:UDB137"/>
    <mergeCell ref="UDC136:UDC137"/>
    <mergeCell ref="UDD136:UDD137"/>
    <mergeCell ref="UDE136:UDE137"/>
    <mergeCell ref="UFN136:UFN137"/>
    <mergeCell ref="UFO136:UFO137"/>
    <mergeCell ref="UFP136:UFP137"/>
    <mergeCell ref="UFQ136:UFQ137"/>
    <mergeCell ref="UFR136:UFR137"/>
    <mergeCell ref="UFS136:UFS137"/>
    <mergeCell ref="UFH136:UFH137"/>
    <mergeCell ref="UFI136:UFI137"/>
    <mergeCell ref="UFJ136:UFJ137"/>
    <mergeCell ref="UFK136:UFK137"/>
    <mergeCell ref="UFL136:UFL137"/>
    <mergeCell ref="UFM136:UFM137"/>
    <mergeCell ref="UFB136:UFB137"/>
    <mergeCell ref="UFC136:UFC137"/>
    <mergeCell ref="UFD136:UFD137"/>
    <mergeCell ref="UFE136:UFE137"/>
    <mergeCell ref="UFF136:UFF137"/>
    <mergeCell ref="UFG136:UFG137"/>
    <mergeCell ref="UEV136:UEV137"/>
    <mergeCell ref="UEW136:UEW137"/>
    <mergeCell ref="UEX136:UEX137"/>
    <mergeCell ref="UEY136:UEY137"/>
    <mergeCell ref="UEZ136:UEZ137"/>
    <mergeCell ref="UFA136:UFA137"/>
    <mergeCell ref="UEP136:UEP137"/>
    <mergeCell ref="UEQ136:UEQ137"/>
    <mergeCell ref="UER136:UER137"/>
    <mergeCell ref="UES136:UES137"/>
    <mergeCell ref="UET136:UET137"/>
    <mergeCell ref="UEU136:UEU137"/>
    <mergeCell ref="UEJ136:UEJ137"/>
    <mergeCell ref="UEK136:UEK137"/>
    <mergeCell ref="UEL136:UEL137"/>
    <mergeCell ref="UEM136:UEM137"/>
    <mergeCell ref="UEN136:UEN137"/>
    <mergeCell ref="UEO136:UEO137"/>
    <mergeCell ref="UGX136:UGX137"/>
    <mergeCell ref="UGY136:UGY137"/>
    <mergeCell ref="UGZ136:UGZ137"/>
    <mergeCell ref="UHA136:UHA137"/>
    <mergeCell ref="UHB136:UHB137"/>
    <mergeCell ref="UHC136:UHC137"/>
    <mergeCell ref="UGR136:UGR137"/>
    <mergeCell ref="UGS136:UGS137"/>
    <mergeCell ref="UGT136:UGT137"/>
    <mergeCell ref="UGU136:UGU137"/>
    <mergeCell ref="UGV136:UGV137"/>
    <mergeCell ref="UGW136:UGW137"/>
    <mergeCell ref="UGL136:UGL137"/>
    <mergeCell ref="UGM136:UGM137"/>
    <mergeCell ref="UGN136:UGN137"/>
    <mergeCell ref="UGO136:UGO137"/>
    <mergeCell ref="UGP136:UGP137"/>
    <mergeCell ref="UGQ136:UGQ137"/>
    <mergeCell ref="UGF136:UGF137"/>
    <mergeCell ref="UGG136:UGG137"/>
    <mergeCell ref="UGH136:UGH137"/>
    <mergeCell ref="UGI136:UGI137"/>
    <mergeCell ref="UGJ136:UGJ137"/>
    <mergeCell ref="UGK136:UGK137"/>
    <mergeCell ref="UFZ136:UFZ137"/>
    <mergeCell ref="UGA136:UGA137"/>
    <mergeCell ref="UGB136:UGB137"/>
    <mergeCell ref="UGC136:UGC137"/>
    <mergeCell ref="UGD136:UGD137"/>
    <mergeCell ref="UGE136:UGE137"/>
    <mergeCell ref="UFT136:UFT137"/>
    <mergeCell ref="UFU136:UFU137"/>
    <mergeCell ref="UFV136:UFV137"/>
    <mergeCell ref="UFW136:UFW137"/>
    <mergeCell ref="UFX136:UFX137"/>
    <mergeCell ref="UFY136:UFY137"/>
    <mergeCell ref="UIH136:UIH137"/>
    <mergeCell ref="UII136:UII137"/>
    <mergeCell ref="UIJ136:UIJ137"/>
    <mergeCell ref="UIK136:UIK137"/>
    <mergeCell ref="UIL136:UIL137"/>
    <mergeCell ref="UIM136:UIM137"/>
    <mergeCell ref="UIB136:UIB137"/>
    <mergeCell ref="UIC136:UIC137"/>
    <mergeCell ref="UID136:UID137"/>
    <mergeCell ref="UIE136:UIE137"/>
    <mergeCell ref="UIF136:UIF137"/>
    <mergeCell ref="UIG136:UIG137"/>
    <mergeCell ref="UHV136:UHV137"/>
    <mergeCell ref="UHW136:UHW137"/>
    <mergeCell ref="UHX136:UHX137"/>
    <mergeCell ref="UHY136:UHY137"/>
    <mergeCell ref="UHZ136:UHZ137"/>
    <mergeCell ref="UIA136:UIA137"/>
    <mergeCell ref="UHP136:UHP137"/>
    <mergeCell ref="UHQ136:UHQ137"/>
    <mergeCell ref="UHR136:UHR137"/>
    <mergeCell ref="UHS136:UHS137"/>
    <mergeCell ref="UHT136:UHT137"/>
    <mergeCell ref="UHU136:UHU137"/>
    <mergeCell ref="UHJ136:UHJ137"/>
    <mergeCell ref="UHK136:UHK137"/>
    <mergeCell ref="UHL136:UHL137"/>
    <mergeCell ref="UHM136:UHM137"/>
    <mergeCell ref="UHN136:UHN137"/>
    <mergeCell ref="UHO136:UHO137"/>
    <mergeCell ref="UHD136:UHD137"/>
    <mergeCell ref="UHE136:UHE137"/>
    <mergeCell ref="UHF136:UHF137"/>
    <mergeCell ref="UHG136:UHG137"/>
    <mergeCell ref="UHH136:UHH137"/>
    <mergeCell ref="UHI136:UHI137"/>
    <mergeCell ref="UJR136:UJR137"/>
    <mergeCell ref="UJS136:UJS137"/>
    <mergeCell ref="UJT136:UJT137"/>
    <mergeCell ref="UJU136:UJU137"/>
    <mergeCell ref="UJV136:UJV137"/>
    <mergeCell ref="UJW136:UJW137"/>
    <mergeCell ref="UJL136:UJL137"/>
    <mergeCell ref="UJM136:UJM137"/>
    <mergeCell ref="UJN136:UJN137"/>
    <mergeCell ref="UJO136:UJO137"/>
    <mergeCell ref="UJP136:UJP137"/>
    <mergeCell ref="UJQ136:UJQ137"/>
    <mergeCell ref="UJF136:UJF137"/>
    <mergeCell ref="UJG136:UJG137"/>
    <mergeCell ref="UJH136:UJH137"/>
    <mergeCell ref="UJI136:UJI137"/>
    <mergeCell ref="UJJ136:UJJ137"/>
    <mergeCell ref="UJK136:UJK137"/>
    <mergeCell ref="UIZ136:UIZ137"/>
    <mergeCell ref="UJA136:UJA137"/>
    <mergeCell ref="UJB136:UJB137"/>
    <mergeCell ref="UJC136:UJC137"/>
    <mergeCell ref="UJD136:UJD137"/>
    <mergeCell ref="UJE136:UJE137"/>
    <mergeCell ref="UIT136:UIT137"/>
    <mergeCell ref="UIU136:UIU137"/>
    <mergeCell ref="UIV136:UIV137"/>
    <mergeCell ref="UIW136:UIW137"/>
    <mergeCell ref="UIX136:UIX137"/>
    <mergeCell ref="UIY136:UIY137"/>
    <mergeCell ref="UIN136:UIN137"/>
    <mergeCell ref="UIO136:UIO137"/>
    <mergeCell ref="UIP136:UIP137"/>
    <mergeCell ref="UIQ136:UIQ137"/>
    <mergeCell ref="UIR136:UIR137"/>
    <mergeCell ref="UIS136:UIS137"/>
    <mergeCell ref="ULB136:ULB137"/>
    <mergeCell ref="ULC136:ULC137"/>
    <mergeCell ref="ULD136:ULD137"/>
    <mergeCell ref="ULE136:ULE137"/>
    <mergeCell ref="ULF136:ULF137"/>
    <mergeCell ref="ULG136:ULG137"/>
    <mergeCell ref="UKV136:UKV137"/>
    <mergeCell ref="UKW136:UKW137"/>
    <mergeCell ref="UKX136:UKX137"/>
    <mergeCell ref="UKY136:UKY137"/>
    <mergeCell ref="UKZ136:UKZ137"/>
    <mergeCell ref="ULA136:ULA137"/>
    <mergeCell ref="UKP136:UKP137"/>
    <mergeCell ref="UKQ136:UKQ137"/>
    <mergeCell ref="UKR136:UKR137"/>
    <mergeCell ref="UKS136:UKS137"/>
    <mergeCell ref="UKT136:UKT137"/>
    <mergeCell ref="UKU136:UKU137"/>
    <mergeCell ref="UKJ136:UKJ137"/>
    <mergeCell ref="UKK136:UKK137"/>
    <mergeCell ref="UKL136:UKL137"/>
    <mergeCell ref="UKM136:UKM137"/>
    <mergeCell ref="UKN136:UKN137"/>
    <mergeCell ref="UKO136:UKO137"/>
    <mergeCell ref="UKD136:UKD137"/>
    <mergeCell ref="UKE136:UKE137"/>
    <mergeCell ref="UKF136:UKF137"/>
    <mergeCell ref="UKG136:UKG137"/>
    <mergeCell ref="UKH136:UKH137"/>
    <mergeCell ref="UKI136:UKI137"/>
    <mergeCell ref="UJX136:UJX137"/>
    <mergeCell ref="UJY136:UJY137"/>
    <mergeCell ref="UJZ136:UJZ137"/>
    <mergeCell ref="UKA136:UKA137"/>
    <mergeCell ref="UKB136:UKB137"/>
    <mergeCell ref="UKC136:UKC137"/>
    <mergeCell ref="UML136:UML137"/>
    <mergeCell ref="UMM136:UMM137"/>
    <mergeCell ref="UMN136:UMN137"/>
    <mergeCell ref="UMO136:UMO137"/>
    <mergeCell ref="UMP136:UMP137"/>
    <mergeCell ref="UMQ136:UMQ137"/>
    <mergeCell ref="UMF136:UMF137"/>
    <mergeCell ref="UMG136:UMG137"/>
    <mergeCell ref="UMH136:UMH137"/>
    <mergeCell ref="UMI136:UMI137"/>
    <mergeCell ref="UMJ136:UMJ137"/>
    <mergeCell ref="UMK136:UMK137"/>
    <mergeCell ref="ULZ136:ULZ137"/>
    <mergeCell ref="UMA136:UMA137"/>
    <mergeCell ref="UMB136:UMB137"/>
    <mergeCell ref="UMC136:UMC137"/>
    <mergeCell ref="UMD136:UMD137"/>
    <mergeCell ref="UME136:UME137"/>
    <mergeCell ref="ULT136:ULT137"/>
    <mergeCell ref="ULU136:ULU137"/>
    <mergeCell ref="ULV136:ULV137"/>
    <mergeCell ref="ULW136:ULW137"/>
    <mergeCell ref="ULX136:ULX137"/>
    <mergeCell ref="ULY136:ULY137"/>
    <mergeCell ref="ULN136:ULN137"/>
    <mergeCell ref="ULO136:ULO137"/>
    <mergeCell ref="ULP136:ULP137"/>
    <mergeCell ref="ULQ136:ULQ137"/>
    <mergeCell ref="ULR136:ULR137"/>
    <mergeCell ref="ULS136:ULS137"/>
    <mergeCell ref="ULH136:ULH137"/>
    <mergeCell ref="ULI136:ULI137"/>
    <mergeCell ref="ULJ136:ULJ137"/>
    <mergeCell ref="ULK136:ULK137"/>
    <mergeCell ref="ULL136:ULL137"/>
    <mergeCell ref="ULM136:ULM137"/>
    <mergeCell ref="UNV136:UNV137"/>
    <mergeCell ref="UNW136:UNW137"/>
    <mergeCell ref="UNX136:UNX137"/>
    <mergeCell ref="UNY136:UNY137"/>
    <mergeCell ref="UNZ136:UNZ137"/>
    <mergeCell ref="UOA136:UOA137"/>
    <mergeCell ref="UNP136:UNP137"/>
    <mergeCell ref="UNQ136:UNQ137"/>
    <mergeCell ref="UNR136:UNR137"/>
    <mergeCell ref="UNS136:UNS137"/>
    <mergeCell ref="UNT136:UNT137"/>
    <mergeCell ref="UNU136:UNU137"/>
    <mergeCell ref="UNJ136:UNJ137"/>
    <mergeCell ref="UNK136:UNK137"/>
    <mergeCell ref="UNL136:UNL137"/>
    <mergeCell ref="UNM136:UNM137"/>
    <mergeCell ref="UNN136:UNN137"/>
    <mergeCell ref="UNO136:UNO137"/>
    <mergeCell ref="UND136:UND137"/>
    <mergeCell ref="UNE136:UNE137"/>
    <mergeCell ref="UNF136:UNF137"/>
    <mergeCell ref="UNG136:UNG137"/>
    <mergeCell ref="UNH136:UNH137"/>
    <mergeCell ref="UNI136:UNI137"/>
    <mergeCell ref="UMX136:UMX137"/>
    <mergeCell ref="UMY136:UMY137"/>
    <mergeCell ref="UMZ136:UMZ137"/>
    <mergeCell ref="UNA136:UNA137"/>
    <mergeCell ref="UNB136:UNB137"/>
    <mergeCell ref="UNC136:UNC137"/>
    <mergeCell ref="UMR136:UMR137"/>
    <mergeCell ref="UMS136:UMS137"/>
    <mergeCell ref="UMT136:UMT137"/>
    <mergeCell ref="UMU136:UMU137"/>
    <mergeCell ref="UMV136:UMV137"/>
    <mergeCell ref="UMW136:UMW137"/>
    <mergeCell ref="UPF136:UPF137"/>
    <mergeCell ref="UPG136:UPG137"/>
    <mergeCell ref="UPH136:UPH137"/>
    <mergeCell ref="UPI136:UPI137"/>
    <mergeCell ref="UPJ136:UPJ137"/>
    <mergeCell ref="UPK136:UPK137"/>
    <mergeCell ref="UOZ136:UOZ137"/>
    <mergeCell ref="UPA136:UPA137"/>
    <mergeCell ref="UPB136:UPB137"/>
    <mergeCell ref="UPC136:UPC137"/>
    <mergeCell ref="UPD136:UPD137"/>
    <mergeCell ref="UPE136:UPE137"/>
    <mergeCell ref="UOT136:UOT137"/>
    <mergeCell ref="UOU136:UOU137"/>
    <mergeCell ref="UOV136:UOV137"/>
    <mergeCell ref="UOW136:UOW137"/>
    <mergeCell ref="UOX136:UOX137"/>
    <mergeCell ref="UOY136:UOY137"/>
    <mergeCell ref="UON136:UON137"/>
    <mergeCell ref="UOO136:UOO137"/>
    <mergeCell ref="UOP136:UOP137"/>
    <mergeCell ref="UOQ136:UOQ137"/>
    <mergeCell ref="UOR136:UOR137"/>
    <mergeCell ref="UOS136:UOS137"/>
    <mergeCell ref="UOH136:UOH137"/>
    <mergeCell ref="UOI136:UOI137"/>
    <mergeCell ref="UOJ136:UOJ137"/>
    <mergeCell ref="UOK136:UOK137"/>
    <mergeCell ref="UOL136:UOL137"/>
    <mergeCell ref="UOM136:UOM137"/>
    <mergeCell ref="UOB136:UOB137"/>
    <mergeCell ref="UOC136:UOC137"/>
    <mergeCell ref="UOD136:UOD137"/>
    <mergeCell ref="UOE136:UOE137"/>
    <mergeCell ref="UOF136:UOF137"/>
    <mergeCell ref="UOG136:UOG137"/>
    <mergeCell ref="UQP136:UQP137"/>
    <mergeCell ref="UQQ136:UQQ137"/>
    <mergeCell ref="UQR136:UQR137"/>
    <mergeCell ref="UQS136:UQS137"/>
    <mergeCell ref="UQT136:UQT137"/>
    <mergeCell ref="UQU136:UQU137"/>
    <mergeCell ref="UQJ136:UQJ137"/>
    <mergeCell ref="UQK136:UQK137"/>
    <mergeCell ref="UQL136:UQL137"/>
    <mergeCell ref="UQM136:UQM137"/>
    <mergeCell ref="UQN136:UQN137"/>
    <mergeCell ref="UQO136:UQO137"/>
    <mergeCell ref="UQD136:UQD137"/>
    <mergeCell ref="UQE136:UQE137"/>
    <mergeCell ref="UQF136:UQF137"/>
    <mergeCell ref="UQG136:UQG137"/>
    <mergeCell ref="UQH136:UQH137"/>
    <mergeCell ref="UQI136:UQI137"/>
    <mergeCell ref="UPX136:UPX137"/>
    <mergeCell ref="UPY136:UPY137"/>
    <mergeCell ref="UPZ136:UPZ137"/>
    <mergeCell ref="UQA136:UQA137"/>
    <mergeCell ref="UQB136:UQB137"/>
    <mergeCell ref="UQC136:UQC137"/>
    <mergeCell ref="UPR136:UPR137"/>
    <mergeCell ref="UPS136:UPS137"/>
    <mergeCell ref="UPT136:UPT137"/>
    <mergeCell ref="UPU136:UPU137"/>
    <mergeCell ref="UPV136:UPV137"/>
    <mergeCell ref="UPW136:UPW137"/>
    <mergeCell ref="UPL136:UPL137"/>
    <mergeCell ref="UPM136:UPM137"/>
    <mergeCell ref="UPN136:UPN137"/>
    <mergeCell ref="UPO136:UPO137"/>
    <mergeCell ref="UPP136:UPP137"/>
    <mergeCell ref="UPQ136:UPQ137"/>
    <mergeCell ref="URZ136:URZ137"/>
    <mergeCell ref="USA136:USA137"/>
    <mergeCell ref="USB136:USB137"/>
    <mergeCell ref="USC136:USC137"/>
    <mergeCell ref="USD136:USD137"/>
    <mergeCell ref="USE136:USE137"/>
    <mergeCell ref="URT136:URT137"/>
    <mergeCell ref="URU136:URU137"/>
    <mergeCell ref="URV136:URV137"/>
    <mergeCell ref="URW136:URW137"/>
    <mergeCell ref="URX136:URX137"/>
    <mergeCell ref="URY136:URY137"/>
    <mergeCell ref="URN136:URN137"/>
    <mergeCell ref="URO136:URO137"/>
    <mergeCell ref="URP136:URP137"/>
    <mergeCell ref="URQ136:URQ137"/>
    <mergeCell ref="URR136:URR137"/>
    <mergeCell ref="URS136:URS137"/>
    <mergeCell ref="URH136:URH137"/>
    <mergeCell ref="URI136:URI137"/>
    <mergeCell ref="URJ136:URJ137"/>
    <mergeCell ref="URK136:URK137"/>
    <mergeCell ref="URL136:URL137"/>
    <mergeCell ref="URM136:URM137"/>
    <mergeCell ref="URB136:URB137"/>
    <mergeCell ref="URC136:URC137"/>
    <mergeCell ref="URD136:URD137"/>
    <mergeCell ref="URE136:URE137"/>
    <mergeCell ref="URF136:URF137"/>
    <mergeCell ref="URG136:URG137"/>
    <mergeCell ref="UQV136:UQV137"/>
    <mergeCell ref="UQW136:UQW137"/>
    <mergeCell ref="UQX136:UQX137"/>
    <mergeCell ref="UQY136:UQY137"/>
    <mergeCell ref="UQZ136:UQZ137"/>
    <mergeCell ref="URA136:URA137"/>
    <mergeCell ref="UTJ136:UTJ137"/>
    <mergeCell ref="UTK136:UTK137"/>
    <mergeCell ref="UTL136:UTL137"/>
    <mergeCell ref="UTM136:UTM137"/>
    <mergeCell ref="UTN136:UTN137"/>
    <mergeCell ref="UTO136:UTO137"/>
    <mergeCell ref="UTD136:UTD137"/>
    <mergeCell ref="UTE136:UTE137"/>
    <mergeCell ref="UTF136:UTF137"/>
    <mergeCell ref="UTG136:UTG137"/>
    <mergeCell ref="UTH136:UTH137"/>
    <mergeCell ref="UTI136:UTI137"/>
    <mergeCell ref="USX136:USX137"/>
    <mergeCell ref="USY136:USY137"/>
    <mergeCell ref="USZ136:USZ137"/>
    <mergeCell ref="UTA136:UTA137"/>
    <mergeCell ref="UTB136:UTB137"/>
    <mergeCell ref="UTC136:UTC137"/>
    <mergeCell ref="USR136:USR137"/>
    <mergeCell ref="USS136:USS137"/>
    <mergeCell ref="UST136:UST137"/>
    <mergeCell ref="USU136:USU137"/>
    <mergeCell ref="USV136:USV137"/>
    <mergeCell ref="USW136:USW137"/>
    <mergeCell ref="USL136:USL137"/>
    <mergeCell ref="USM136:USM137"/>
    <mergeCell ref="USN136:USN137"/>
    <mergeCell ref="USO136:USO137"/>
    <mergeCell ref="USP136:USP137"/>
    <mergeCell ref="USQ136:USQ137"/>
    <mergeCell ref="USF136:USF137"/>
    <mergeCell ref="USG136:USG137"/>
    <mergeCell ref="USH136:USH137"/>
    <mergeCell ref="USI136:USI137"/>
    <mergeCell ref="USJ136:USJ137"/>
    <mergeCell ref="USK136:USK137"/>
    <mergeCell ref="UUT136:UUT137"/>
    <mergeCell ref="UUU136:UUU137"/>
    <mergeCell ref="UUV136:UUV137"/>
    <mergeCell ref="UUW136:UUW137"/>
    <mergeCell ref="UUX136:UUX137"/>
    <mergeCell ref="UUY136:UUY137"/>
    <mergeCell ref="UUN136:UUN137"/>
    <mergeCell ref="UUO136:UUO137"/>
    <mergeCell ref="UUP136:UUP137"/>
    <mergeCell ref="UUQ136:UUQ137"/>
    <mergeCell ref="UUR136:UUR137"/>
    <mergeCell ref="UUS136:UUS137"/>
    <mergeCell ref="UUH136:UUH137"/>
    <mergeCell ref="UUI136:UUI137"/>
    <mergeCell ref="UUJ136:UUJ137"/>
    <mergeCell ref="UUK136:UUK137"/>
    <mergeCell ref="UUL136:UUL137"/>
    <mergeCell ref="UUM136:UUM137"/>
    <mergeCell ref="UUB136:UUB137"/>
    <mergeCell ref="UUC136:UUC137"/>
    <mergeCell ref="UUD136:UUD137"/>
    <mergeCell ref="UUE136:UUE137"/>
    <mergeCell ref="UUF136:UUF137"/>
    <mergeCell ref="UUG136:UUG137"/>
    <mergeCell ref="UTV136:UTV137"/>
    <mergeCell ref="UTW136:UTW137"/>
    <mergeCell ref="UTX136:UTX137"/>
    <mergeCell ref="UTY136:UTY137"/>
    <mergeCell ref="UTZ136:UTZ137"/>
    <mergeCell ref="UUA136:UUA137"/>
    <mergeCell ref="UTP136:UTP137"/>
    <mergeCell ref="UTQ136:UTQ137"/>
    <mergeCell ref="UTR136:UTR137"/>
    <mergeCell ref="UTS136:UTS137"/>
    <mergeCell ref="UTT136:UTT137"/>
    <mergeCell ref="UTU136:UTU137"/>
    <mergeCell ref="UWD136:UWD137"/>
    <mergeCell ref="UWE136:UWE137"/>
    <mergeCell ref="UWF136:UWF137"/>
    <mergeCell ref="UWG136:UWG137"/>
    <mergeCell ref="UWH136:UWH137"/>
    <mergeCell ref="UWI136:UWI137"/>
    <mergeCell ref="UVX136:UVX137"/>
    <mergeCell ref="UVY136:UVY137"/>
    <mergeCell ref="UVZ136:UVZ137"/>
    <mergeCell ref="UWA136:UWA137"/>
    <mergeCell ref="UWB136:UWB137"/>
    <mergeCell ref="UWC136:UWC137"/>
    <mergeCell ref="UVR136:UVR137"/>
    <mergeCell ref="UVS136:UVS137"/>
    <mergeCell ref="UVT136:UVT137"/>
    <mergeCell ref="UVU136:UVU137"/>
    <mergeCell ref="UVV136:UVV137"/>
    <mergeCell ref="UVW136:UVW137"/>
    <mergeCell ref="UVL136:UVL137"/>
    <mergeCell ref="UVM136:UVM137"/>
    <mergeCell ref="UVN136:UVN137"/>
    <mergeCell ref="UVO136:UVO137"/>
    <mergeCell ref="UVP136:UVP137"/>
    <mergeCell ref="UVQ136:UVQ137"/>
    <mergeCell ref="UVF136:UVF137"/>
    <mergeCell ref="UVG136:UVG137"/>
    <mergeCell ref="UVH136:UVH137"/>
    <mergeCell ref="UVI136:UVI137"/>
    <mergeCell ref="UVJ136:UVJ137"/>
    <mergeCell ref="UVK136:UVK137"/>
    <mergeCell ref="UUZ136:UUZ137"/>
    <mergeCell ref="UVA136:UVA137"/>
    <mergeCell ref="UVB136:UVB137"/>
    <mergeCell ref="UVC136:UVC137"/>
    <mergeCell ref="UVD136:UVD137"/>
    <mergeCell ref="UVE136:UVE137"/>
    <mergeCell ref="UXN136:UXN137"/>
    <mergeCell ref="UXO136:UXO137"/>
    <mergeCell ref="UXP136:UXP137"/>
    <mergeCell ref="UXQ136:UXQ137"/>
    <mergeCell ref="UXR136:UXR137"/>
    <mergeCell ref="UXS136:UXS137"/>
    <mergeCell ref="UXH136:UXH137"/>
    <mergeCell ref="UXI136:UXI137"/>
    <mergeCell ref="UXJ136:UXJ137"/>
    <mergeCell ref="UXK136:UXK137"/>
    <mergeCell ref="UXL136:UXL137"/>
    <mergeCell ref="UXM136:UXM137"/>
    <mergeCell ref="UXB136:UXB137"/>
    <mergeCell ref="UXC136:UXC137"/>
    <mergeCell ref="UXD136:UXD137"/>
    <mergeCell ref="UXE136:UXE137"/>
    <mergeCell ref="UXF136:UXF137"/>
    <mergeCell ref="UXG136:UXG137"/>
    <mergeCell ref="UWV136:UWV137"/>
    <mergeCell ref="UWW136:UWW137"/>
    <mergeCell ref="UWX136:UWX137"/>
    <mergeCell ref="UWY136:UWY137"/>
    <mergeCell ref="UWZ136:UWZ137"/>
    <mergeCell ref="UXA136:UXA137"/>
    <mergeCell ref="UWP136:UWP137"/>
    <mergeCell ref="UWQ136:UWQ137"/>
    <mergeCell ref="UWR136:UWR137"/>
    <mergeCell ref="UWS136:UWS137"/>
    <mergeCell ref="UWT136:UWT137"/>
    <mergeCell ref="UWU136:UWU137"/>
    <mergeCell ref="UWJ136:UWJ137"/>
    <mergeCell ref="UWK136:UWK137"/>
    <mergeCell ref="UWL136:UWL137"/>
    <mergeCell ref="UWM136:UWM137"/>
    <mergeCell ref="UWN136:UWN137"/>
    <mergeCell ref="UWO136:UWO137"/>
    <mergeCell ref="UYX136:UYX137"/>
    <mergeCell ref="UYY136:UYY137"/>
    <mergeCell ref="UYZ136:UYZ137"/>
    <mergeCell ref="UZA136:UZA137"/>
    <mergeCell ref="UZB136:UZB137"/>
    <mergeCell ref="UZC136:UZC137"/>
    <mergeCell ref="UYR136:UYR137"/>
    <mergeCell ref="UYS136:UYS137"/>
    <mergeCell ref="UYT136:UYT137"/>
    <mergeCell ref="UYU136:UYU137"/>
    <mergeCell ref="UYV136:UYV137"/>
    <mergeCell ref="UYW136:UYW137"/>
    <mergeCell ref="UYL136:UYL137"/>
    <mergeCell ref="UYM136:UYM137"/>
    <mergeCell ref="UYN136:UYN137"/>
    <mergeCell ref="UYO136:UYO137"/>
    <mergeCell ref="UYP136:UYP137"/>
    <mergeCell ref="UYQ136:UYQ137"/>
    <mergeCell ref="UYF136:UYF137"/>
    <mergeCell ref="UYG136:UYG137"/>
    <mergeCell ref="UYH136:UYH137"/>
    <mergeCell ref="UYI136:UYI137"/>
    <mergeCell ref="UYJ136:UYJ137"/>
    <mergeCell ref="UYK136:UYK137"/>
    <mergeCell ref="UXZ136:UXZ137"/>
    <mergeCell ref="UYA136:UYA137"/>
    <mergeCell ref="UYB136:UYB137"/>
    <mergeCell ref="UYC136:UYC137"/>
    <mergeCell ref="UYD136:UYD137"/>
    <mergeCell ref="UYE136:UYE137"/>
    <mergeCell ref="UXT136:UXT137"/>
    <mergeCell ref="UXU136:UXU137"/>
    <mergeCell ref="UXV136:UXV137"/>
    <mergeCell ref="UXW136:UXW137"/>
    <mergeCell ref="UXX136:UXX137"/>
    <mergeCell ref="UXY136:UXY137"/>
    <mergeCell ref="VAH136:VAH137"/>
    <mergeCell ref="VAI136:VAI137"/>
    <mergeCell ref="VAJ136:VAJ137"/>
    <mergeCell ref="VAK136:VAK137"/>
    <mergeCell ref="VAL136:VAL137"/>
    <mergeCell ref="VAM136:VAM137"/>
    <mergeCell ref="VAB136:VAB137"/>
    <mergeCell ref="VAC136:VAC137"/>
    <mergeCell ref="VAD136:VAD137"/>
    <mergeCell ref="VAE136:VAE137"/>
    <mergeCell ref="VAF136:VAF137"/>
    <mergeCell ref="VAG136:VAG137"/>
    <mergeCell ref="UZV136:UZV137"/>
    <mergeCell ref="UZW136:UZW137"/>
    <mergeCell ref="UZX136:UZX137"/>
    <mergeCell ref="UZY136:UZY137"/>
    <mergeCell ref="UZZ136:UZZ137"/>
    <mergeCell ref="VAA136:VAA137"/>
    <mergeCell ref="UZP136:UZP137"/>
    <mergeCell ref="UZQ136:UZQ137"/>
    <mergeCell ref="UZR136:UZR137"/>
    <mergeCell ref="UZS136:UZS137"/>
    <mergeCell ref="UZT136:UZT137"/>
    <mergeCell ref="UZU136:UZU137"/>
    <mergeCell ref="UZJ136:UZJ137"/>
    <mergeCell ref="UZK136:UZK137"/>
    <mergeCell ref="UZL136:UZL137"/>
    <mergeCell ref="UZM136:UZM137"/>
    <mergeCell ref="UZN136:UZN137"/>
    <mergeCell ref="UZO136:UZO137"/>
    <mergeCell ref="UZD136:UZD137"/>
    <mergeCell ref="UZE136:UZE137"/>
    <mergeCell ref="UZF136:UZF137"/>
    <mergeCell ref="UZG136:UZG137"/>
    <mergeCell ref="UZH136:UZH137"/>
    <mergeCell ref="UZI136:UZI137"/>
    <mergeCell ref="VBR136:VBR137"/>
    <mergeCell ref="VBS136:VBS137"/>
    <mergeCell ref="VBT136:VBT137"/>
    <mergeCell ref="VBU136:VBU137"/>
    <mergeCell ref="VBV136:VBV137"/>
    <mergeCell ref="VBW136:VBW137"/>
    <mergeCell ref="VBL136:VBL137"/>
    <mergeCell ref="VBM136:VBM137"/>
    <mergeCell ref="VBN136:VBN137"/>
    <mergeCell ref="VBO136:VBO137"/>
    <mergeCell ref="VBP136:VBP137"/>
    <mergeCell ref="VBQ136:VBQ137"/>
    <mergeCell ref="VBF136:VBF137"/>
    <mergeCell ref="VBG136:VBG137"/>
    <mergeCell ref="VBH136:VBH137"/>
    <mergeCell ref="VBI136:VBI137"/>
    <mergeCell ref="VBJ136:VBJ137"/>
    <mergeCell ref="VBK136:VBK137"/>
    <mergeCell ref="VAZ136:VAZ137"/>
    <mergeCell ref="VBA136:VBA137"/>
    <mergeCell ref="VBB136:VBB137"/>
    <mergeCell ref="VBC136:VBC137"/>
    <mergeCell ref="VBD136:VBD137"/>
    <mergeCell ref="VBE136:VBE137"/>
    <mergeCell ref="VAT136:VAT137"/>
    <mergeCell ref="VAU136:VAU137"/>
    <mergeCell ref="VAV136:VAV137"/>
    <mergeCell ref="VAW136:VAW137"/>
    <mergeCell ref="VAX136:VAX137"/>
    <mergeCell ref="VAY136:VAY137"/>
    <mergeCell ref="VAN136:VAN137"/>
    <mergeCell ref="VAO136:VAO137"/>
    <mergeCell ref="VAP136:VAP137"/>
    <mergeCell ref="VAQ136:VAQ137"/>
    <mergeCell ref="VAR136:VAR137"/>
    <mergeCell ref="VAS136:VAS137"/>
    <mergeCell ref="VDB136:VDB137"/>
    <mergeCell ref="VDC136:VDC137"/>
    <mergeCell ref="VDD136:VDD137"/>
    <mergeCell ref="VDE136:VDE137"/>
    <mergeCell ref="VDF136:VDF137"/>
    <mergeCell ref="VDG136:VDG137"/>
    <mergeCell ref="VCV136:VCV137"/>
    <mergeCell ref="VCW136:VCW137"/>
    <mergeCell ref="VCX136:VCX137"/>
    <mergeCell ref="VCY136:VCY137"/>
    <mergeCell ref="VCZ136:VCZ137"/>
    <mergeCell ref="VDA136:VDA137"/>
    <mergeCell ref="VCP136:VCP137"/>
    <mergeCell ref="VCQ136:VCQ137"/>
    <mergeCell ref="VCR136:VCR137"/>
    <mergeCell ref="VCS136:VCS137"/>
    <mergeCell ref="VCT136:VCT137"/>
    <mergeCell ref="VCU136:VCU137"/>
    <mergeCell ref="VCJ136:VCJ137"/>
    <mergeCell ref="VCK136:VCK137"/>
    <mergeCell ref="VCL136:VCL137"/>
    <mergeCell ref="VCM136:VCM137"/>
    <mergeCell ref="VCN136:VCN137"/>
    <mergeCell ref="VCO136:VCO137"/>
    <mergeCell ref="VCD136:VCD137"/>
    <mergeCell ref="VCE136:VCE137"/>
    <mergeCell ref="VCF136:VCF137"/>
    <mergeCell ref="VCG136:VCG137"/>
    <mergeCell ref="VCH136:VCH137"/>
    <mergeCell ref="VCI136:VCI137"/>
    <mergeCell ref="VBX136:VBX137"/>
    <mergeCell ref="VBY136:VBY137"/>
    <mergeCell ref="VBZ136:VBZ137"/>
    <mergeCell ref="VCA136:VCA137"/>
    <mergeCell ref="VCB136:VCB137"/>
    <mergeCell ref="VCC136:VCC137"/>
    <mergeCell ref="VEL136:VEL137"/>
    <mergeCell ref="VEM136:VEM137"/>
    <mergeCell ref="VEN136:VEN137"/>
    <mergeCell ref="VEO136:VEO137"/>
    <mergeCell ref="VEP136:VEP137"/>
    <mergeCell ref="VEQ136:VEQ137"/>
    <mergeCell ref="VEF136:VEF137"/>
    <mergeCell ref="VEG136:VEG137"/>
    <mergeCell ref="VEH136:VEH137"/>
    <mergeCell ref="VEI136:VEI137"/>
    <mergeCell ref="VEJ136:VEJ137"/>
    <mergeCell ref="VEK136:VEK137"/>
    <mergeCell ref="VDZ136:VDZ137"/>
    <mergeCell ref="VEA136:VEA137"/>
    <mergeCell ref="VEB136:VEB137"/>
    <mergeCell ref="VEC136:VEC137"/>
    <mergeCell ref="VED136:VED137"/>
    <mergeCell ref="VEE136:VEE137"/>
    <mergeCell ref="VDT136:VDT137"/>
    <mergeCell ref="VDU136:VDU137"/>
    <mergeCell ref="VDV136:VDV137"/>
    <mergeCell ref="VDW136:VDW137"/>
    <mergeCell ref="VDX136:VDX137"/>
    <mergeCell ref="VDY136:VDY137"/>
    <mergeCell ref="VDN136:VDN137"/>
    <mergeCell ref="VDO136:VDO137"/>
    <mergeCell ref="VDP136:VDP137"/>
    <mergeCell ref="VDQ136:VDQ137"/>
    <mergeCell ref="VDR136:VDR137"/>
    <mergeCell ref="VDS136:VDS137"/>
    <mergeCell ref="VDH136:VDH137"/>
    <mergeCell ref="VDI136:VDI137"/>
    <mergeCell ref="VDJ136:VDJ137"/>
    <mergeCell ref="VDK136:VDK137"/>
    <mergeCell ref="VDL136:VDL137"/>
    <mergeCell ref="VDM136:VDM137"/>
    <mergeCell ref="VFV136:VFV137"/>
    <mergeCell ref="VFW136:VFW137"/>
    <mergeCell ref="VFX136:VFX137"/>
    <mergeCell ref="VFY136:VFY137"/>
    <mergeCell ref="VFZ136:VFZ137"/>
    <mergeCell ref="VGA136:VGA137"/>
    <mergeCell ref="VFP136:VFP137"/>
    <mergeCell ref="VFQ136:VFQ137"/>
    <mergeCell ref="VFR136:VFR137"/>
    <mergeCell ref="VFS136:VFS137"/>
    <mergeCell ref="VFT136:VFT137"/>
    <mergeCell ref="VFU136:VFU137"/>
    <mergeCell ref="VFJ136:VFJ137"/>
    <mergeCell ref="VFK136:VFK137"/>
    <mergeCell ref="VFL136:VFL137"/>
    <mergeCell ref="VFM136:VFM137"/>
    <mergeCell ref="VFN136:VFN137"/>
    <mergeCell ref="VFO136:VFO137"/>
    <mergeCell ref="VFD136:VFD137"/>
    <mergeCell ref="VFE136:VFE137"/>
    <mergeCell ref="VFF136:VFF137"/>
    <mergeCell ref="VFG136:VFG137"/>
    <mergeCell ref="VFH136:VFH137"/>
    <mergeCell ref="VFI136:VFI137"/>
    <mergeCell ref="VEX136:VEX137"/>
    <mergeCell ref="VEY136:VEY137"/>
    <mergeCell ref="VEZ136:VEZ137"/>
    <mergeCell ref="VFA136:VFA137"/>
    <mergeCell ref="VFB136:VFB137"/>
    <mergeCell ref="VFC136:VFC137"/>
    <mergeCell ref="VER136:VER137"/>
    <mergeCell ref="VES136:VES137"/>
    <mergeCell ref="VET136:VET137"/>
    <mergeCell ref="VEU136:VEU137"/>
    <mergeCell ref="VEV136:VEV137"/>
    <mergeCell ref="VEW136:VEW137"/>
    <mergeCell ref="VHF136:VHF137"/>
    <mergeCell ref="VHG136:VHG137"/>
    <mergeCell ref="VHH136:VHH137"/>
    <mergeCell ref="VHI136:VHI137"/>
    <mergeCell ref="VHJ136:VHJ137"/>
    <mergeCell ref="VHK136:VHK137"/>
    <mergeCell ref="VGZ136:VGZ137"/>
    <mergeCell ref="VHA136:VHA137"/>
    <mergeCell ref="VHB136:VHB137"/>
    <mergeCell ref="VHC136:VHC137"/>
    <mergeCell ref="VHD136:VHD137"/>
    <mergeCell ref="VHE136:VHE137"/>
    <mergeCell ref="VGT136:VGT137"/>
    <mergeCell ref="VGU136:VGU137"/>
    <mergeCell ref="VGV136:VGV137"/>
    <mergeCell ref="VGW136:VGW137"/>
    <mergeCell ref="VGX136:VGX137"/>
    <mergeCell ref="VGY136:VGY137"/>
    <mergeCell ref="VGN136:VGN137"/>
    <mergeCell ref="VGO136:VGO137"/>
    <mergeCell ref="VGP136:VGP137"/>
    <mergeCell ref="VGQ136:VGQ137"/>
    <mergeCell ref="VGR136:VGR137"/>
    <mergeCell ref="VGS136:VGS137"/>
    <mergeCell ref="VGH136:VGH137"/>
    <mergeCell ref="VGI136:VGI137"/>
    <mergeCell ref="VGJ136:VGJ137"/>
    <mergeCell ref="VGK136:VGK137"/>
    <mergeCell ref="VGL136:VGL137"/>
    <mergeCell ref="VGM136:VGM137"/>
    <mergeCell ref="VGB136:VGB137"/>
    <mergeCell ref="VGC136:VGC137"/>
    <mergeCell ref="VGD136:VGD137"/>
    <mergeCell ref="VGE136:VGE137"/>
    <mergeCell ref="VGF136:VGF137"/>
    <mergeCell ref="VGG136:VGG137"/>
    <mergeCell ref="VIP136:VIP137"/>
    <mergeCell ref="VIQ136:VIQ137"/>
    <mergeCell ref="VIR136:VIR137"/>
    <mergeCell ref="VIS136:VIS137"/>
    <mergeCell ref="VIT136:VIT137"/>
    <mergeCell ref="VIU136:VIU137"/>
    <mergeCell ref="VIJ136:VIJ137"/>
    <mergeCell ref="VIK136:VIK137"/>
    <mergeCell ref="VIL136:VIL137"/>
    <mergeCell ref="VIM136:VIM137"/>
    <mergeCell ref="VIN136:VIN137"/>
    <mergeCell ref="VIO136:VIO137"/>
    <mergeCell ref="VID136:VID137"/>
    <mergeCell ref="VIE136:VIE137"/>
    <mergeCell ref="VIF136:VIF137"/>
    <mergeCell ref="VIG136:VIG137"/>
    <mergeCell ref="VIH136:VIH137"/>
    <mergeCell ref="VII136:VII137"/>
    <mergeCell ref="VHX136:VHX137"/>
    <mergeCell ref="VHY136:VHY137"/>
    <mergeCell ref="VHZ136:VHZ137"/>
    <mergeCell ref="VIA136:VIA137"/>
    <mergeCell ref="VIB136:VIB137"/>
    <mergeCell ref="VIC136:VIC137"/>
    <mergeCell ref="VHR136:VHR137"/>
    <mergeCell ref="VHS136:VHS137"/>
    <mergeCell ref="VHT136:VHT137"/>
    <mergeCell ref="VHU136:VHU137"/>
    <mergeCell ref="VHV136:VHV137"/>
    <mergeCell ref="VHW136:VHW137"/>
    <mergeCell ref="VHL136:VHL137"/>
    <mergeCell ref="VHM136:VHM137"/>
    <mergeCell ref="VHN136:VHN137"/>
    <mergeCell ref="VHO136:VHO137"/>
    <mergeCell ref="VHP136:VHP137"/>
    <mergeCell ref="VHQ136:VHQ137"/>
    <mergeCell ref="VJZ136:VJZ137"/>
    <mergeCell ref="VKA136:VKA137"/>
    <mergeCell ref="VKB136:VKB137"/>
    <mergeCell ref="VKC136:VKC137"/>
    <mergeCell ref="VKD136:VKD137"/>
    <mergeCell ref="VKE136:VKE137"/>
    <mergeCell ref="VJT136:VJT137"/>
    <mergeCell ref="VJU136:VJU137"/>
    <mergeCell ref="VJV136:VJV137"/>
    <mergeCell ref="VJW136:VJW137"/>
    <mergeCell ref="VJX136:VJX137"/>
    <mergeCell ref="VJY136:VJY137"/>
    <mergeCell ref="VJN136:VJN137"/>
    <mergeCell ref="VJO136:VJO137"/>
    <mergeCell ref="VJP136:VJP137"/>
    <mergeCell ref="VJQ136:VJQ137"/>
    <mergeCell ref="VJR136:VJR137"/>
    <mergeCell ref="VJS136:VJS137"/>
    <mergeCell ref="VJH136:VJH137"/>
    <mergeCell ref="VJI136:VJI137"/>
    <mergeCell ref="VJJ136:VJJ137"/>
    <mergeCell ref="VJK136:VJK137"/>
    <mergeCell ref="VJL136:VJL137"/>
    <mergeCell ref="VJM136:VJM137"/>
    <mergeCell ref="VJB136:VJB137"/>
    <mergeCell ref="VJC136:VJC137"/>
    <mergeCell ref="VJD136:VJD137"/>
    <mergeCell ref="VJE136:VJE137"/>
    <mergeCell ref="VJF136:VJF137"/>
    <mergeCell ref="VJG136:VJG137"/>
    <mergeCell ref="VIV136:VIV137"/>
    <mergeCell ref="VIW136:VIW137"/>
    <mergeCell ref="VIX136:VIX137"/>
    <mergeCell ref="VIY136:VIY137"/>
    <mergeCell ref="VIZ136:VIZ137"/>
    <mergeCell ref="VJA136:VJA137"/>
    <mergeCell ref="VLJ136:VLJ137"/>
    <mergeCell ref="VLK136:VLK137"/>
    <mergeCell ref="VLL136:VLL137"/>
    <mergeCell ref="VLM136:VLM137"/>
    <mergeCell ref="VLN136:VLN137"/>
    <mergeCell ref="VLO136:VLO137"/>
    <mergeCell ref="VLD136:VLD137"/>
    <mergeCell ref="VLE136:VLE137"/>
    <mergeCell ref="VLF136:VLF137"/>
    <mergeCell ref="VLG136:VLG137"/>
    <mergeCell ref="VLH136:VLH137"/>
    <mergeCell ref="VLI136:VLI137"/>
    <mergeCell ref="VKX136:VKX137"/>
    <mergeCell ref="VKY136:VKY137"/>
    <mergeCell ref="VKZ136:VKZ137"/>
    <mergeCell ref="VLA136:VLA137"/>
    <mergeCell ref="VLB136:VLB137"/>
    <mergeCell ref="VLC136:VLC137"/>
    <mergeCell ref="VKR136:VKR137"/>
    <mergeCell ref="VKS136:VKS137"/>
    <mergeCell ref="VKT136:VKT137"/>
    <mergeCell ref="VKU136:VKU137"/>
    <mergeCell ref="VKV136:VKV137"/>
    <mergeCell ref="VKW136:VKW137"/>
    <mergeCell ref="VKL136:VKL137"/>
    <mergeCell ref="VKM136:VKM137"/>
    <mergeCell ref="VKN136:VKN137"/>
    <mergeCell ref="VKO136:VKO137"/>
    <mergeCell ref="VKP136:VKP137"/>
    <mergeCell ref="VKQ136:VKQ137"/>
    <mergeCell ref="VKF136:VKF137"/>
    <mergeCell ref="VKG136:VKG137"/>
    <mergeCell ref="VKH136:VKH137"/>
    <mergeCell ref="VKI136:VKI137"/>
    <mergeCell ref="VKJ136:VKJ137"/>
    <mergeCell ref="VKK136:VKK137"/>
    <mergeCell ref="VMT136:VMT137"/>
    <mergeCell ref="VMU136:VMU137"/>
    <mergeCell ref="VMV136:VMV137"/>
    <mergeCell ref="VMW136:VMW137"/>
    <mergeCell ref="VMX136:VMX137"/>
    <mergeCell ref="VMY136:VMY137"/>
    <mergeCell ref="VMN136:VMN137"/>
    <mergeCell ref="VMO136:VMO137"/>
    <mergeCell ref="VMP136:VMP137"/>
    <mergeCell ref="VMQ136:VMQ137"/>
    <mergeCell ref="VMR136:VMR137"/>
    <mergeCell ref="VMS136:VMS137"/>
    <mergeCell ref="VMH136:VMH137"/>
    <mergeCell ref="VMI136:VMI137"/>
    <mergeCell ref="VMJ136:VMJ137"/>
    <mergeCell ref="VMK136:VMK137"/>
    <mergeCell ref="VML136:VML137"/>
    <mergeCell ref="VMM136:VMM137"/>
    <mergeCell ref="VMB136:VMB137"/>
    <mergeCell ref="VMC136:VMC137"/>
    <mergeCell ref="VMD136:VMD137"/>
    <mergeCell ref="VME136:VME137"/>
    <mergeCell ref="VMF136:VMF137"/>
    <mergeCell ref="VMG136:VMG137"/>
    <mergeCell ref="VLV136:VLV137"/>
    <mergeCell ref="VLW136:VLW137"/>
    <mergeCell ref="VLX136:VLX137"/>
    <mergeCell ref="VLY136:VLY137"/>
    <mergeCell ref="VLZ136:VLZ137"/>
    <mergeCell ref="VMA136:VMA137"/>
    <mergeCell ref="VLP136:VLP137"/>
    <mergeCell ref="VLQ136:VLQ137"/>
    <mergeCell ref="VLR136:VLR137"/>
    <mergeCell ref="VLS136:VLS137"/>
    <mergeCell ref="VLT136:VLT137"/>
    <mergeCell ref="VLU136:VLU137"/>
    <mergeCell ref="VOD136:VOD137"/>
    <mergeCell ref="VOE136:VOE137"/>
    <mergeCell ref="VOF136:VOF137"/>
    <mergeCell ref="VOG136:VOG137"/>
    <mergeCell ref="VOH136:VOH137"/>
    <mergeCell ref="VOI136:VOI137"/>
    <mergeCell ref="VNX136:VNX137"/>
    <mergeCell ref="VNY136:VNY137"/>
    <mergeCell ref="VNZ136:VNZ137"/>
    <mergeCell ref="VOA136:VOA137"/>
    <mergeCell ref="VOB136:VOB137"/>
    <mergeCell ref="VOC136:VOC137"/>
    <mergeCell ref="VNR136:VNR137"/>
    <mergeCell ref="VNS136:VNS137"/>
    <mergeCell ref="VNT136:VNT137"/>
    <mergeCell ref="VNU136:VNU137"/>
    <mergeCell ref="VNV136:VNV137"/>
    <mergeCell ref="VNW136:VNW137"/>
    <mergeCell ref="VNL136:VNL137"/>
    <mergeCell ref="VNM136:VNM137"/>
    <mergeCell ref="VNN136:VNN137"/>
    <mergeCell ref="VNO136:VNO137"/>
    <mergeCell ref="VNP136:VNP137"/>
    <mergeCell ref="VNQ136:VNQ137"/>
    <mergeCell ref="VNF136:VNF137"/>
    <mergeCell ref="VNG136:VNG137"/>
    <mergeCell ref="VNH136:VNH137"/>
    <mergeCell ref="VNI136:VNI137"/>
    <mergeCell ref="VNJ136:VNJ137"/>
    <mergeCell ref="VNK136:VNK137"/>
    <mergeCell ref="VMZ136:VMZ137"/>
    <mergeCell ref="VNA136:VNA137"/>
    <mergeCell ref="VNB136:VNB137"/>
    <mergeCell ref="VNC136:VNC137"/>
    <mergeCell ref="VND136:VND137"/>
    <mergeCell ref="VNE136:VNE137"/>
    <mergeCell ref="VPN136:VPN137"/>
    <mergeCell ref="VPO136:VPO137"/>
    <mergeCell ref="VPP136:VPP137"/>
    <mergeCell ref="VPQ136:VPQ137"/>
    <mergeCell ref="VPR136:VPR137"/>
    <mergeCell ref="VPS136:VPS137"/>
    <mergeCell ref="VPH136:VPH137"/>
    <mergeCell ref="VPI136:VPI137"/>
    <mergeCell ref="VPJ136:VPJ137"/>
    <mergeCell ref="VPK136:VPK137"/>
    <mergeCell ref="VPL136:VPL137"/>
    <mergeCell ref="VPM136:VPM137"/>
    <mergeCell ref="VPB136:VPB137"/>
    <mergeCell ref="VPC136:VPC137"/>
    <mergeCell ref="VPD136:VPD137"/>
    <mergeCell ref="VPE136:VPE137"/>
    <mergeCell ref="VPF136:VPF137"/>
    <mergeCell ref="VPG136:VPG137"/>
    <mergeCell ref="VOV136:VOV137"/>
    <mergeCell ref="VOW136:VOW137"/>
    <mergeCell ref="VOX136:VOX137"/>
    <mergeCell ref="VOY136:VOY137"/>
    <mergeCell ref="VOZ136:VOZ137"/>
    <mergeCell ref="VPA136:VPA137"/>
    <mergeCell ref="VOP136:VOP137"/>
    <mergeCell ref="VOQ136:VOQ137"/>
    <mergeCell ref="VOR136:VOR137"/>
    <mergeCell ref="VOS136:VOS137"/>
    <mergeCell ref="VOT136:VOT137"/>
    <mergeCell ref="VOU136:VOU137"/>
    <mergeCell ref="VOJ136:VOJ137"/>
    <mergeCell ref="VOK136:VOK137"/>
    <mergeCell ref="VOL136:VOL137"/>
    <mergeCell ref="VOM136:VOM137"/>
    <mergeCell ref="VON136:VON137"/>
    <mergeCell ref="VOO136:VOO137"/>
    <mergeCell ref="VQX136:VQX137"/>
    <mergeCell ref="VQY136:VQY137"/>
    <mergeCell ref="VQZ136:VQZ137"/>
    <mergeCell ref="VRA136:VRA137"/>
    <mergeCell ref="VRB136:VRB137"/>
    <mergeCell ref="VRC136:VRC137"/>
    <mergeCell ref="VQR136:VQR137"/>
    <mergeCell ref="VQS136:VQS137"/>
    <mergeCell ref="VQT136:VQT137"/>
    <mergeCell ref="VQU136:VQU137"/>
    <mergeCell ref="VQV136:VQV137"/>
    <mergeCell ref="VQW136:VQW137"/>
    <mergeCell ref="VQL136:VQL137"/>
    <mergeCell ref="VQM136:VQM137"/>
    <mergeCell ref="VQN136:VQN137"/>
    <mergeCell ref="VQO136:VQO137"/>
    <mergeCell ref="VQP136:VQP137"/>
    <mergeCell ref="VQQ136:VQQ137"/>
    <mergeCell ref="VQF136:VQF137"/>
    <mergeCell ref="VQG136:VQG137"/>
    <mergeCell ref="VQH136:VQH137"/>
    <mergeCell ref="VQI136:VQI137"/>
    <mergeCell ref="VQJ136:VQJ137"/>
    <mergeCell ref="VQK136:VQK137"/>
    <mergeCell ref="VPZ136:VPZ137"/>
    <mergeCell ref="VQA136:VQA137"/>
    <mergeCell ref="VQB136:VQB137"/>
    <mergeCell ref="VQC136:VQC137"/>
    <mergeCell ref="VQD136:VQD137"/>
    <mergeCell ref="VQE136:VQE137"/>
    <mergeCell ref="VPT136:VPT137"/>
    <mergeCell ref="VPU136:VPU137"/>
    <mergeCell ref="VPV136:VPV137"/>
    <mergeCell ref="VPW136:VPW137"/>
    <mergeCell ref="VPX136:VPX137"/>
    <mergeCell ref="VPY136:VPY137"/>
    <mergeCell ref="VSH136:VSH137"/>
    <mergeCell ref="VSI136:VSI137"/>
    <mergeCell ref="VSJ136:VSJ137"/>
    <mergeCell ref="VSK136:VSK137"/>
    <mergeCell ref="VSL136:VSL137"/>
    <mergeCell ref="VSM136:VSM137"/>
    <mergeCell ref="VSB136:VSB137"/>
    <mergeCell ref="VSC136:VSC137"/>
    <mergeCell ref="VSD136:VSD137"/>
    <mergeCell ref="VSE136:VSE137"/>
    <mergeCell ref="VSF136:VSF137"/>
    <mergeCell ref="VSG136:VSG137"/>
    <mergeCell ref="VRV136:VRV137"/>
    <mergeCell ref="VRW136:VRW137"/>
    <mergeCell ref="VRX136:VRX137"/>
    <mergeCell ref="VRY136:VRY137"/>
    <mergeCell ref="VRZ136:VRZ137"/>
    <mergeCell ref="VSA136:VSA137"/>
    <mergeCell ref="VRP136:VRP137"/>
    <mergeCell ref="VRQ136:VRQ137"/>
    <mergeCell ref="VRR136:VRR137"/>
    <mergeCell ref="VRS136:VRS137"/>
    <mergeCell ref="VRT136:VRT137"/>
    <mergeCell ref="VRU136:VRU137"/>
    <mergeCell ref="VRJ136:VRJ137"/>
    <mergeCell ref="VRK136:VRK137"/>
    <mergeCell ref="VRL136:VRL137"/>
    <mergeCell ref="VRM136:VRM137"/>
    <mergeCell ref="VRN136:VRN137"/>
    <mergeCell ref="VRO136:VRO137"/>
    <mergeCell ref="VRD136:VRD137"/>
    <mergeCell ref="VRE136:VRE137"/>
    <mergeCell ref="VRF136:VRF137"/>
    <mergeCell ref="VRG136:VRG137"/>
    <mergeCell ref="VRH136:VRH137"/>
    <mergeCell ref="VRI136:VRI137"/>
    <mergeCell ref="VTR136:VTR137"/>
    <mergeCell ref="VTS136:VTS137"/>
    <mergeCell ref="VTT136:VTT137"/>
    <mergeCell ref="VTU136:VTU137"/>
    <mergeCell ref="VTV136:VTV137"/>
    <mergeCell ref="VTW136:VTW137"/>
    <mergeCell ref="VTL136:VTL137"/>
    <mergeCell ref="VTM136:VTM137"/>
    <mergeCell ref="VTN136:VTN137"/>
    <mergeCell ref="VTO136:VTO137"/>
    <mergeCell ref="VTP136:VTP137"/>
    <mergeCell ref="VTQ136:VTQ137"/>
    <mergeCell ref="VTF136:VTF137"/>
    <mergeCell ref="VTG136:VTG137"/>
    <mergeCell ref="VTH136:VTH137"/>
    <mergeCell ref="VTI136:VTI137"/>
    <mergeCell ref="VTJ136:VTJ137"/>
    <mergeCell ref="VTK136:VTK137"/>
    <mergeCell ref="VSZ136:VSZ137"/>
    <mergeCell ref="VTA136:VTA137"/>
    <mergeCell ref="VTB136:VTB137"/>
    <mergeCell ref="VTC136:VTC137"/>
    <mergeCell ref="VTD136:VTD137"/>
    <mergeCell ref="VTE136:VTE137"/>
    <mergeCell ref="VST136:VST137"/>
    <mergeCell ref="VSU136:VSU137"/>
    <mergeCell ref="VSV136:VSV137"/>
    <mergeCell ref="VSW136:VSW137"/>
    <mergeCell ref="VSX136:VSX137"/>
    <mergeCell ref="VSY136:VSY137"/>
    <mergeCell ref="VSN136:VSN137"/>
    <mergeCell ref="VSO136:VSO137"/>
    <mergeCell ref="VSP136:VSP137"/>
    <mergeCell ref="VSQ136:VSQ137"/>
    <mergeCell ref="VSR136:VSR137"/>
    <mergeCell ref="VSS136:VSS137"/>
    <mergeCell ref="VVB136:VVB137"/>
    <mergeCell ref="VVC136:VVC137"/>
    <mergeCell ref="VVD136:VVD137"/>
    <mergeCell ref="VVE136:VVE137"/>
    <mergeCell ref="VVF136:VVF137"/>
    <mergeCell ref="VVG136:VVG137"/>
    <mergeCell ref="VUV136:VUV137"/>
    <mergeCell ref="VUW136:VUW137"/>
    <mergeCell ref="VUX136:VUX137"/>
    <mergeCell ref="VUY136:VUY137"/>
    <mergeCell ref="VUZ136:VUZ137"/>
    <mergeCell ref="VVA136:VVA137"/>
    <mergeCell ref="VUP136:VUP137"/>
    <mergeCell ref="VUQ136:VUQ137"/>
    <mergeCell ref="VUR136:VUR137"/>
    <mergeCell ref="VUS136:VUS137"/>
    <mergeCell ref="VUT136:VUT137"/>
    <mergeCell ref="VUU136:VUU137"/>
    <mergeCell ref="VUJ136:VUJ137"/>
    <mergeCell ref="VUK136:VUK137"/>
    <mergeCell ref="VUL136:VUL137"/>
    <mergeCell ref="VUM136:VUM137"/>
    <mergeCell ref="VUN136:VUN137"/>
    <mergeCell ref="VUO136:VUO137"/>
    <mergeCell ref="VUD136:VUD137"/>
    <mergeCell ref="VUE136:VUE137"/>
    <mergeCell ref="VUF136:VUF137"/>
    <mergeCell ref="VUG136:VUG137"/>
    <mergeCell ref="VUH136:VUH137"/>
    <mergeCell ref="VUI136:VUI137"/>
    <mergeCell ref="VTX136:VTX137"/>
    <mergeCell ref="VTY136:VTY137"/>
    <mergeCell ref="VTZ136:VTZ137"/>
    <mergeCell ref="VUA136:VUA137"/>
    <mergeCell ref="VUB136:VUB137"/>
    <mergeCell ref="VUC136:VUC137"/>
    <mergeCell ref="VWL136:VWL137"/>
    <mergeCell ref="VWM136:VWM137"/>
    <mergeCell ref="VWN136:VWN137"/>
    <mergeCell ref="VWO136:VWO137"/>
    <mergeCell ref="VWP136:VWP137"/>
    <mergeCell ref="VWQ136:VWQ137"/>
    <mergeCell ref="VWF136:VWF137"/>
    <mergeCell ref="VWG136:VWG137"/>
    <mergeCell ref="VWH136:VWH137"/>
    <mergeCell ref="VWI136:VWI137"/>
    <mergeCell ref="VWJ136:VWJ137"/>
    <mergeCell ref="VWK136:VWK137"/>
    <mergeCell ref="VVZ136:VVZ137"/>
    <mergeCell ref="VWA136:VWA137"/>
    <mergeCell ref="VWB136:VWB137"/>
    <mergeCell ref="VWC136:VWC137"/>
    <mergeCell ref="VWD136:VWD137"/>
    <mergeCell ref="VWE136:VWE137"/>
    <mergeCell ref="VVT136:VVT137"/>
    <mergeCell ref="VVU136:VVU137"/>
    <mergeCell ref="VVV136:VVV137"/>
    <mergeCell ref="VVW136:VVW137"/>
    <mergeCell ref="VVX136:VVX137"/>
    <mergeCell ref="VVY136:VVY137"/>
    <mergeCell ref="VVN136:VVN137"/>
    <mergeCell ref="VVO136:VVO137"/>
    <mergeCell ref="VVP136:VVP137"/>
    <mergeCell ref="VVQ136:VVQ137"/>
    <mergeCell ref="VVR136:VVR137"/>
    <mergeCell ref="VVS136:VVS137"/>
    <mergeCell ref="VVH136:VVH137"/>
    <mergeCell ref="VVI136:VVI137"/>
    <mergeCell ref="VVJ136:VVJ137"/>
    <mergeCell ref="VVK136:VVK137"/>
    <mergeCell ref="VVL136:VVL137"/>
    <mergeCell ref="VVM136:VVM137"/>
    <mergeCell ref="VXV136:VXV137"/>
    <mergeCell ref="VXW136:VXW137"/>
    <mergeCell ref="VXX136:VXX137"/>
    <mergeCell ref="VXY136:VXY137"/>
    <mergeCell ref="VXZ136:VXZ137"/>
    <mergeCell ref="VYA136:VYA137"/>
    <mergeCell ref="VXP136:VXP137"/>
    <mergeCell ref="VXQ136:VXQ137"/>
    <mergeCell ref="VXR136:VXR137"/>
    <mergeCell ref="VXS136:VXS137"/>
    <mergeCell ref="VXT136:VXT137"/>
    <mergeCell ref="VXU136:VXU137"/>
    <mergeCell ref="VXJ136:VXJ137"/>
    <mergeCell ref="VXK136:VXK137"/>
    <mergeCell ref="VXL136:VXL137"/>
    <mergeCell ref="VXM136:VXM137"/>
    <mergeCell ref="VXN136:VXN137"/>
    <mergeCell ref="VXO136:VXO137"/>
    <mergeCell ref="VXD136:VXD137"/>
    <mergeCell ref="VXE136:VXE137"/>
    <mergeCell ref="VXF136:VXF137"/>
    <mergeCell ref="VXG136:VXG137"/>
    <mergeCell ref="VXH136:VXH137"/>
    <mergeCell ref="VXI136:VXI137"/>
    <mergeCell ref="VWX136:VWX137"/>
    <mergeCell ref="VWY136:VWY137"/>
    <mergeCell ref="VWZ136:VWZ137"/>
    <mergeCell ref="VXA136:VXA137"/>
    <mergeCell ref="VXB136:VXB137"/>
    <mergeCell ref="VXC136:VXC137"/>
    <mergeCell ref="VWR136:VWR137"/>
    <mergeCell ref="VWS136:VWS137"/>
    <mergeCell ref="VWT136:VWT137"/>
    <mergeCell ref="VWU136:VWU137"/>
    <mergeCell ref="VWV136:VWV137"/>
    <mergeCell ref="VWW136:VWW137"/>
    <mergeCell ref="VZF136:VZF137"/>
    <mergeCell ref="VZG136:VZG137"/>
    <mergeCell ref="VZH136:VZH137"/>
    <mergeCell ref="VZI136:VZI137"/>
    <mergeCell ref="VZJ136:VZJ137"/>
    <mergeCell ref="VZK136:VZK137"/>
    <mergeCell ref="VYZ136:VYZ137"/>
    <mergeCell ref="VZA136:VZA137"/>
    <mergeCell ref="VZB136:VZB137"/>
    <mergeCell ref="VZC136:VZC137"/>
    <mergeCell ref="VZD136:VZD137"/>
    <mergeCell ref="VZE136:VZE137"/>
    <mergeCell ref="VYT136:VYT137"/>
    <mergeCell ref="VYU136:VYU137"/>
    <mergeCell ref="VYV136:VYV137"/>
    <mergeCell ref="VYW136:VYW137"/>
    <mergeCell ref="VYX136:VYX137"/>
    <mergeCell ref="VYY136:VYY137"/>
    <mergeCell ref="VYN136:VYN137"/>
    <mergeCell ref="VYO136:VYO137"/>
    <mergeCell ref="VYP136:VYP137"/>
    <mergeCell ref="VYQ136:VYQ137"/>
    <mergeCell ref="VYR136:VYR137"/>
    <mergeCell ref="VYS136:VYS137"/>
    <mergeCell ref="VYH136:VYH137"/>
    <mergeCell ref="VYI136:VYI137"/>
    <mergeCell ref="VYJ136:VYJ137"/>
    <mergeCell ref="VYK136:VYK137"/>
    <mergeCell ref="VYL136:VYL137"/>
    <mergeCell ref="VYM136:VYM137"/>
    <mergeCell ref="VYB136:VYB137"/>
    <mergeCell ref="VYC136:VYC137"/>
    <mergeCell ref="VYD136:VYD137"/>
    <mergeCell ref="VYE136:VYE137"/>
    <mergeCell ref="VYF136:VYF137"/>
    <mergeCell ref="VYG136:VYG137"/>
    <mergeCell ref="WAP136:WAP137"/>
    <mergeCell ref="WAQ136:WAQ137"/>
    <mergeCell ref="WAR136:WAR137"/>
    <mergeCell ref="WAS136:WAS137"/>
    <mergeCell ref="WAT136:WAT137"/>
    <mergeCell ref="WAU136:WAU137"/>
    <mergeCell ref="WAJ136:WAJ137"/>
    <mergeCell ref="WAK136:WAK137"/>
    <mergeCell ref="WAL136:WAL137"/>
    <mergeCell ref="WAM136:WAM137"/>
    <mergeCell ref="WAN136:WAN137"/>
    <mergeCell ref="WAO136:WAO137"/>
    <mergeCell ref="WAD136:WAD137"/>
    <mergeCell ref="WAE136:WAE137"/>
    <mergeCell ref="WAF136:WAF137"/>
    <mergeCell ref="WAG136:WAG137"/>
    <mergeCell ref="WAH136:WAH137"/>
    <mergeCell ref="WAI136:WAI137"/>
    <mergeCell ref="VZX136:VZX137"/>
    <mergeCell ref="VZY136:VZY137"/>
    <mergeCell ref="VZZ136:VZZ137"/>
    <mergeCell ref="WAA136:WAA137"/>
    <mergeCell ref="WAB136:WAB137"/>
    <mergeCell ref="WAC136:WAC137"/>
    <mergeCell ref="VZR136:VZR137"/>
    <mergeCell ref="VZS136:VZS137"/>
    <mergeCell ref="VZT136:VZT137"/>
    <mergeCell ref="VZU136:VZU137"/>
    <mergeCell ref="VZV136:VZV137"/>
    <mergeCell ref="VZW136:VZW137"/>
    <mergeCell ref="VZL136:VZL137"/>
    <mergeCell ref="VZM136:VZM137"/>
    <mergeCell ref="VZN136:VZN137"/>
    <mergeCell ref="VZO136:VZO137"/>
    <mergeCell ref="VZP136:VZP137"/>
    <mergeCell ref="VZQ136:VZQ137"/>
    <mergeCell ref="WBZ136:WBZ137"/>
    <mergeCell ref="WCA136:WCA137"/>
    <mergeCell ref="WCB136:WCB137"/>
    <mergeCell ref="WCC136:WCC137"/>
    <mergeCell ref="WCD136:WCD137"/>
    <mergeCell ref="WCE136:WCE137"/>
    <mergeCell ref="WBT136:WBT137"/>
    <mergeCell ref="WBU136:WBU137"/>
    <mergeCell ref="WBV136:WBV137"/>
    <mergeCell ref="WBW136:WBW137"/>
    <mergeCell ref="WBX136:WBX137"/>
    <mergeCell ref="WBY136:WBY137"/>
    <mergeCell ref="WBN136:WBN137"/>
    <mergeCell ref="WBO136:WBO137"/>
    <mergeCell ref="WBP136:WBP137"/>
    <mergeCell ref="WBQ136:WBQ137"/>
    <mergeCell ref="WBR136:WBR137"/>
    <mergeCell ref="WBS136:WBS137"/>
    <mergeCell ref="WBH136:WBH137"/>
    <mergeCell ref="WBI136:WBI137"/>
    <mergeCell ref="WBJ136:WBJ137"/>
    <mergeCell ref="WBK136:WBK137"/>
    <mergeCell ref="WBL136:WBL137"/>
    <mergeCell ref="WBM136:WBM137"/>
    <mergeCell ref="WBB136:WBB137"/>
    <mergeCell ref="WBC136:WBC137"/>
    <mergeCell ref="WBD136:WBD137"/>
    <mergeCell ref="WBE136:WBE137"/>
    <mergeCell ref="WBF136:WBF137"/>
    <mergeCell ref="WBG136:WBG137"/>
    <mergeCell ref="WAV136:WAV137"/>
    <mergeCell ref="WAW136:WAW137"/>
    <mergeCell ref="WAX136:WAX137"/>
    <mergeCell ref="WAY136:WAY137"/>
    <mergeCell ref="WAZ136:WAZ137"/>
    <mergeCell ref="WBA136:WBA137"/>
    <mergeCell ref="WDJ136:WDJ137"/>
    <mergeCell ref="WDK136:WDK137"/>
    <mergeCell ref="WDL136:WDL137"/>
    <mergeCell ref="WDM136:WDM137"/>
    <mergeCell ref="WDN136:WDN137"/>
    <mergeCell ref="WDO136:WDO137"/>
    <mergeCell ref="WDD136:WDD137"/>
    <mergeCell ref="WDE136:WDE137"/>
    <mergeCell ref="WDF136:WDF137"/>
    <mergeCell ref="WDG136:WDG137"/>
    <mergeCell ref="WDH136:WDH137"/>
    <mergeCell ref="WDI136:WDI137"/>
    <mergeCell ref="WCX136:WCX137"/>
    <mergeCell ref="WCY136:WCY137"/>
    <mergeCell ref="WCZ136:WCZ137"/>
    <mergeCell ref="WDA136:WDA137"/>
    <mergeCell ref="WDB136:WDB137"/>
    <mergeCell ref="WDC136:WDC137"/>
    <mergeCell ref="WCR136:WCR137"/>
    <mergeCell ref="WCS136:WCS137"/>
    <mergeCell ref="WCT136:WCT137"/>
    <mergeCell ref="WCU136:WCU137"/>
    <mergeCell ref="WCV136:WCV137"/>
    <mergeCell ref="WCW136:WCW137"/>
    <mergeCell ref="WCL136:WCL137"/>
    <mergeCell ref="WCM136:WCM137"/>
    <mergeCell ref="WCN136:WCN137"/>
    <mergeCell ref="WCO136:WCO137"/>
    <mergeCell ref="WCP136:WCP137"/>
    <mergeCell ref="WCQ136:WCQ137"/>
    <mergeCell ref="WCF136:WCF137"/>
    <mergeCell ref="WCG136:WCG137"/>
    <mergeCell ref="WCH136:WCH137"/>
    <mergeCell ref="WCI136:WCI137"/>
    <mergeCell ref="WCJ136:WCJ137"/>
    <mergeCell ref="WCK136:WCK137"/>
    <mergeCell ref="WET136:WET137"/>
    <mergeCell ref="WEU136:WEU137"/>
    <mergeCell ref="WEV136:WEV137"/>
    <mergeCell ref="WEW136:WEW137"/>
    <mergeCell ref="WEX136:WEX137"/>
    <mergeCell ref="WEY136:WEY137"/>
    <mergeCell ref="WEN136:WEN137"/>
    <mergeCell ref="WEO136:WEO137"/>
    <mergeCell ref="WEP136:WEP137"/>
    <mergeCell ref="WEQ136:WEQ137"/>
    <mergeCell ref="WER136:WER137"/>
    <mergeCell ref="WES136:WES137"/>
    <mergeCell ref="WEH136:WEH137"/>
    <mergeCell ref="WEI136:WEI137"/>
    <mergeCell ref="WEJ136:WEJ137"/>
    <mergeCell ref="WEK136:WEK137"/>
    <mergeCell ref="WEL136:WEL137"/>
    <mergeCell ref="WEM136:WEM137"/>
    <mergeCell ref="WEB136:WEB137"/>
    <mergeCell ref="WEC136:WEC137"/>
    <mergeCell ref="WED136:WED137"/>
    <mergeCell ref="WEE136:WEE137"/>
    <mergeCell ref="WEF136:WEF137"/>
    <mergeCell ref="WEG136:WEG137"/>
    <mergeCell ref="WDV136:WDV137"/>
    <mergeCell ref="WDW136:WDW137"/>
    <mergeCell ref="WDX136:WDX137"/>
    <mergeCell ref="WDY136:WDY137"/>
    <mergeCell ref="WDZ136:WDZ137"/>
    <mergeCell ref="WEA136:WEA137"/>
    <mergeCell ref="WDP136:WDP137"/>
    <mergeCell ref="WDQ136:WDQ137"/>
    <mergeCell ref="WDR136:WDR137"/>
    <mergeCell ref="WDS136:WDS137"/>
    <mergeCell ref="WDT136:WDT137"/>
    <mergeCell ref="WDU136:WDU137"/>
    <mergeCell ref="WGD136:WGD137"/>
    <mergeCell ref="WGE136:WGE137"/>
    <mergeCell ref="WGF136:WGF137"/>
    <mergeCell ref="WGG136:WGG137"/>
    <mergeCell ref="WGH136:WGH137"/>
    <mergeCell ref="WGI136:WGI137"/>
    <mergeCell ref="WFX136:WFX137"/>
    <mergeCell ref="WFY136:WFY137"/>
    <mergeCell ref="WFZ136:WFZ137"/>
    <mergeCell ref="WGA136:WGA137"/>
    <mergeCell ref="WGB136:WGB137"/>
    <mergeCell ref="WGC136:WGC137"/>
    <mergeCell ref="WFR136:WFR137"/>
    <mergeCell ref="WFS136:WFS137"/>
    <mergeCell ref="WFT136:WFT137"/>
    <mergeCell ref="WFU136:WFU137"/>
    <mergeCell ref="WFV136:WFV137"/>
    <mergeCell ref="WFW136:WFW137"/>
    <mergeCell ref="WFL136:WFL137"/>
    <mergeCell ref="WFM136:WFM137"/>
    <mergeCell ref="WFN136:WFN137"/>
    <mergeCell ref="WFO136:WFO137"/>
    <mergeCell ref="WFP136:WFP137"/>
    <mergeCell ref="WFQ136:WFQ137"/>
    <mergeCell ref="WFF136:WFF137"/>
    <mergeCell ref="WFG136:WFG137"/>
    <mergeCell ref="WFH136:WFH137"/>
    <mergeCell ref="WFI136:WFI137"/>
    <mergeCell ref="WFJ136:WFJ137"/>
    <mergeCell ref="WFK136:WFK137"/>
    <mergeCell ref="WEZ136:WEZ137"/>
    <mergeCell ref="WFA136:WFA137"/>
    <mergeCell ref="WFB136:WFB137"/>
    <mergeCell ref="WFC136:WFC137"/>
    <mergeCell ref="WFD136:WFD137"/>
    <mergeCell ref="WFE136:WFE137"/>
    <mergeCell ref="WHN136:WHN137"/>
    <mergeCell ref="WHO136:WHO137"/>
    <mergeCell ref="WHP136:WHP137"/>
    <mergeCell ref="WHQ136:WHQ137"/>
    <mergeCell ref="WHR136:WHR137"/>
    <mergeCell ref="WHS136:WHS137"/>
    <mergeCell ref="WHH136:WHH137"/>
    <mergeCell ref="WHI136:WHI137"/>
    <mergeCell ref="WHJ136:WHJ137"/>
    <mergeCell ref="WHK136:WHK137"/>
    <mergeCell ref="WHL136:WHL137"/>
    <mergeCell ref="WHM136:WHM137"/>
    <mergeCell ref="WHB136:WHB137"/>
    <mergeCell ref="WHC136:WHC137"/>
    <mergeCell ref="WHD136:WHD137"/>
    <mergeCell ref="WHE136:WHE137"/>
    <mergeCell ref="WHF136:WHF137"/>
    <mergeCell ref="WHG136:WHG137"/>
    <mergeCell ref="WGV136:WGV137"/>
    <mergeCell ref="WGW136:WGW137"/>
    <mergeCell ref="WGX136:WGX137"/>
    <mergeCell ref="WGY136:WGY137"/>
    <mergeCell ref="WGZ136:WGZ137"/>
    <mergeCell ref="WHA136:WHA137"/>
    <mergeCell ref="WGP136:WGP137"/>
    <mergeCell ref="WGQ136:WGQ137"/>
    <mergeCell ref="WGR136:WGR137"/>
    <mergeCell ref="WGS136:WGS137"/>
    <mergeCell ref="WGT136:WGT137"/>
    <mergeCell ref="WGU136:WGU137"/>
    <mergeCell ref="WGJ136:WGJ137"/>
    <mergeCell ref="WGK136:WGK137"/>
    <mergeCell ref="WGL136:WGL137"/>
    <mergeCell ref="WGM136:WGM137"/>
    <mergeCell ref="WGN136:WGN137"/>
    <mergeCell ref="WGO136:WGO137"/>
    <mergeCell ref="WIX136:WIX137"/>
    <mergeCell ref="WIY136:WIY137"/>
    <mergeCell ref="WIZ136:WIZ137"/>
    <mergeCell ref="WJA136:WJA137"/>
    <mergeCell ref="WJB136:WJB137"/>
    <mergeCell ref="WJC136:WJC137"/>
    <mergeCell ref="WIR136:WIR137"/>
    <mergeCell ref="WIS136:WIS137"/>
    <mergeCell ref="WIT136:WIT137"/>
    <mergeCell ref="WIU136:WIU137"/>
    <mergeCell ref="WIV136:WIV137"/>
    <mergeCell ref="WIW136:WIW137"/>
    <mergeCell ref="WIL136:WIL137"/>
    <mergeCell ref="WIM136:WIM137"/>
    <mergeCell ref="WIN136:WIN137"/>
    <mergeCell ref="WIO136:WIO137"/>
    <mergeCell ref="WIP136:WIP137"/>
    <mergeCell ref="WIQ136:WIQ137"/>
    <mergeCell ref="WIF136:WIF137"/>
    <mergeCell ref="WIG136:WIG137"/>
    <mergeCell ref="WIH136:WIH137"/>
    <mergeCell ref="WII136:WII137"/>
    <mergeCell ref="WIJ136:WIJ137"/>
    <mergeCell ref="WIK136:WIK137"/>
    <mergeCell ref="WHZ136:WHZ137"/>
    <mergeCell ref="WIA136:WIA137"/>
    <mergeCell ref="WIB136:WIB137"/>
    <mergeCell ref="WIC136:WIC137"/>
    <mergeCell ref="WID136:WID137"/>
    <mergeCell ref="WIE136:WIE137"/>
    <mergeCell ref="WHT136:WHT137"/>
    <mergeCell ref="WHU136:WHU137"/>
    <mergeCell ref="WHV136:WHV137"/>
    <mergeCell ref="WHW136:WHW137"/>
    <mergeCell ref="WHX136:WHX137"/>
    <mergeCell ref="WHY136:WHY137"/>
    <mergeCell ref="WKH136:WKH137"/>
    <mergeCell ref="WKI136:WKI137"/>
    <mergeCell ref="WKJ136:WKJ137"/>
    <mergeCell ref="WKK136:WKK137"/>
    <mergeCell ref="WKL136:WKL137"/>
    <mergeCell ref="WKM136:WKM137"/>
    <mergeCell ref="WKB136:WKB137"/>
    <mergeCell ref="WKC136:WKC137"/>
    <mergeCell ref="WKD136:WKD137"/>
    <mergeCell ref="WKE136:WKE137"/>
    <mergeCell ref="WKF136:WKF137"/>
    <mergeCell ref="WKG136:WKG137"/>
    <mergeCell ref="WJV136:WJV137"/>
    <mergeCell ref="WJW136:WJW137"/>
    <mergeCell ref="WJX136:WJX137"/>
    <mergeCell ref="WJY136:WJY137"/>
    <mergeCell ref="WJZ136:WJZ137"/>
    <mergeCell ref="WKA136:WKA137"/>
    <mergeCell ref="WJP136:WJP137"/>
    <mergeCell ref="WJQ136:WJQ137"/>
    <mergeCell ref="WJR136:WJR137"/>
    <mergeCell ref="WJS136:WJS137"/>
    <mergeCell ref="WJT136:WJT137"/>
    <mergeCell ref="WJU136:WJU137"/>
    <mergeCell ref="WJJ136:WJJ137"/>
    <mergeCell ref="WJK136:WJK137"/>
    <mergeCell ref="WJL136:WJL137"/>
    <mergeCell ref="WJM136:WJM137"/>
    <mergeCell ref="WJN136:WJN137"/>
    <mergeCell ref="WJO136:WJO137"/>
    <mergeCell ref="WJD136:WJD137"/>
    <mergeCell ref="WJE136:WJE137"/>
    <mergeCell ref="WJF136:WJF137"/>
    <mergeCell ref="WJG136:WJG137"/>
    <mergeCell ref="WJH136:WJH137"/>
    <mergeCell ref="WJI136:WJI137"/>
    <mergeCell ref="WLR136:WLR137"/>
    <mergeCell ref="WLS136:WLS137"/>
    <mergeCell ref="WLT136:WLT137"/>
    <mergeCell ref="WLU136:WLU137"/>
    <mergeCell ref="WLV136:WLV137"/>
    <mergeCell ref="WLW136:WLW137"/>
    <mergeCell ref="WLL136:WLL137"/>
    <mergeCell ref="WLM136:WLM137"/>
    <mergeCell ref="WLN136:WLN137"/>
    <mergeCell ref="WLO136:WLO137"/>
    <mergeCell ref="WLP136:WLP137"/>
    <mergeCell ref="WLQ136:WLQ137"/>
    <mergeCell ref="WLF136:WLF137"/>
    <mergeCell ref="WLG136:WLG137"/>
    <mergeCell ref="WLH136:WLH137"/>
    <mergeCell ref="WLI136:WLI137"/>
    <mergeCell ref="WLJ136:WLJ137"/>
    <mergeCell ref="WLK136:WLK137"/>
    <mergeCell ref="WKZ136:WKZ137"/>
    <mergeCell ref="WLA136:WLA137"/>
    <mergeCell ref="WLB136:WLB137"/>
    <mergeCell ref="WLC136:WLC137"/>
    <mergeCell ref="WLD136:WLD137"/>
    <mergeCell ref="WLE136:WLE137"/>
    <mergeCell ref="WKT136:WKT137"/>
    <mergeCell ref="WKU136:WKU137"/>
    <mergeCell ref="WKV136:WKV137"/>
    <mergeCell ref="WKW136:WKW137"/>
    <mergeCell ref="WKX136:WKX137"/>
    <mergeCell ref="WKY136:WKY137"/>
    <mergeCell ref="WKN136:WKN137"/>
    <mergeCell ref="WKO136:WKO137"/>
    <mergeCell ref="WKP136:WKP137"/>
    <mergeCell ref="WKQ136:WKQ137"/>
    <mergeCell ref="WKR136:WKR137"/>
    <mergeCell ref="WKS136:WKS137"/>
    <mergeCell ref="WNB136:WNB137"/>
    <mergeCell ref="WNC136:WNC137"/>
    <mergeCell ref="WND136:WND137"/>
    <mergeCell ref="WNE136:WNE137"/>
    <mergeCell ref="WNF136:WNF137"/>
    <mergeCell ref="WNG136:WNG137"/>
    <mergeCell ref="WMV136:WMV137"/>
    <mergeCell ref="WMW136:WMW137"/>
    <mergeCell ref="WMX136:WMX137"/>
    <mergeCell ref="WMY136:WMY137"/>
    <mergeCell ref="WMZ136:WMZ137"/>
    <mergeCell ref="WNA136:WNA137"/>
    <mergeCell ref="WMP136:WMP137"/>
    <mergeCell ref="WMQ136:WMQ137"/>
    <mergeCell ref="WMR136:WMR137"/>
    <mergeCell ref="WMS136:WMS137"/>
    <mergeCell ref="WMT136:WMT137"/>
    <mergeCell ref="WMU136:WMU137"/>
    <mergeCell ref="WMJ136:WMJ137"/>
    <mergeCell ref="WMK136:WMK137"/>
    <mergeCell ref="WML136:WML137"/>
    <mergeCell ref="WMM136:WMM137"/>
    <mergeCell ref="WMN136:WMN137"/>
    <mergeCell ref="WMO136:WMO137"/>
    <mergeCell ref="WMD136:WMD137"/>
    <mergeCell ref="WME136:WME137"/>
    <mergeCell ref="WMF136:WMF137"/>
    <mergeCell ref="WMG136:WMG137"/>
    <mergeCell ref="WMH136:WMH137"/>
    <mergeCell ref="WMI136:WMI137"/>
    <mergeCell ref="WLX136:WLX137"/>
    <mergeCell ref="WLY136:WLY137"/>
    <mergeCell ref="WLZ136:WLZ137"/>
    <mergeCell ref="WMA136:WMA137"/>
    <mergeCell ref="WMB136:WMB137"/>
    <mergeCell ref="WMC136:WMC137"/>
    <mergeCell ref="WOL136:WOL137"/>
    <mergeCell ref="WOM136:WOM137"/>
    <mergeCell ref="WON136:WON137"/>
    <mergeCell ref="WOO136:WOO137"/>
    <mergeCell ref="WOP136:WOP137"/>
    <mergeCell ref="WOQ136:WOQ137"/>
    <mergeCell ref="WOF136:WOF137"/>
    <mergeCell ref="WOG136:WOG137"/>
    <mergeCell ref="WOH136:WOH137"/>
    <mergeCell ref="WOI136:WOI137"/>
    <mergeCell ref="WOJ136:WOJ137"/>
    <mergeCell ref="WOK136:WOK137"/>
    <mergeCell ref="WNZ136:WNZ137"/>
    <mergeCell ref="WOA136:WOA137"/>
    <mergeCell ref="WOB136:WOB137"/>
    <mergeCell ref="WOC136:WOC137"/>
    <mergeCell ref="WOD136:WOD137"/>
    <mergeCell ref="WOE136:WOE137"/>
    <mergeCell ref="WNT136:WNT137"/>
    <mergeCell ref="WNU136:WNU137"/>
    <mergeCell ref="WNV136:WNV137"/>
    <mergeCell ref="WNW136:WNW137"/>
    <mergeCell ref="WNX136:WNX137"/>
    <mergeCell ref="WNY136:WNY137"/>
    <mergeCell ref="WNN136:WNN137"/>
    <mergeCell ref="WNO136:WNO137"/>
    <mergeCell ref="WNP136:WNP137"/>
    <mergeCell ref="WNQ136:WNQ137"/>
    <mergeCell ref="WNR136:WNR137"/>
    <mergeCell ref="WNS136:WNS137"/>
    <mergeCell ref="WNH136:WNH137"/>
    <mergeCell ref="WNI136:WNI137"/>
    <mergeCell ref="WNJ136:WNJ137"/>
    <mergeCell ref="WNK136:WNK137"/>
    <mergeCell ref="WNL136:WNL137"/>
    <mergeCell ref="WNM136:WNM137"/>
    <mergeCell ref="WPV136:WPV137"/>
    <mergeCell ref="WPW136:WPW137"/>
    <mergeCell ref="WPX136:WPX137"/>
    <mergeCell ref="WPY136:WPY137"/>
    <mergeCell ref="WPZ136:WPZ137"/>
    <mergeCell ref="WQA136:WQA137"/>
    <mergeCell ref="WPP136:WPP137"/>
    <mergeCell ref="WPQ136:WPQ137"/>
    <mergeCell ref="WPR136:WPR137"/>
    <mergeCell ref="WPS136:WPS137"/>
    <mergeCell ref="WPT136:WPT137"/>
    <mergeCell ref="WPU136:WPU137"/>
    <mergeCell ref="WPJ136:WPJ137"/>
    <mergeCell ref="WPK136:WPK137"/>
    <mergeCell ref="WPL136:WPL137"/>
    <mergeCell ref="WPM136:WPM137"/>
    <mergeCell ref="WPN136:WPN137"/>
    <mergeCell ref="WPO136:WPO137"/>
    <mergeCell ref="WPD136:WPD137"/>
    <mergeCell ref="WPE136:WPE137"/>
    <mergeCell ref="WPF136:WPF137"/>
    <mergeCell ref="WPG136:WPG137"/>
    <mergeCell ref="WPH136:WPH137"/>
    <mergeCell ref="WPI136:WPI137"/>
    <mergeCell ref="WOX136:WOX137"/>
    <mergeCell ref="WOY136:WOY137"/>
    <mergeCell ref="WOZ136:WOZ137"/>
    <mergeCell ref="WPA136:WPA137"/>
    <mergeCell ref="WPB136:WPB137"/>
    <mergeCell ref="WPC136:WPC137"/>
    <mergeCell ref="WOR136:WOR137"/>
    <mergeCell ref="WOS136:WOS137"/>
    <mergeCell ref="WOT136:WOT137"/>
    <mergeCell ref="WOU136:WOU137"/>
    <mergeCell ref="WOV136:WOV137"/>
    <mergeCell ref="WOW136:WOW137"/>
    <mergeCell ref="WRF136:WRF137"/>
    <mergeCell ref="WRG136:WRG137"/>
    <mergeCell ref="WRH136:WRH137"/>
    <mergeCell ref="WRI136:WRI137"/>
    <mergeCell ref="WRJ136:WRJ137"/>
    <mergeCell ref="WRK136:WRK137"/>
    <mergeCell ref="WQZ136:WQZ137"/>
    <mergeCell ref="WRA136:WRA137"/>
    <mergeCell ref="WRB136:WRB137"/>
    <mergeCell ref="WRC136:WRC137"/>
    <mergeCell ref="WRD136:WRD137"/>
    <mergeCell ref="WRE136:WRE137"/>
    <mergeCell ref="WQT136:WQT137"/>
    <mergeCell ref="WQU136:WQU137"/>
    <mergeCell ref="WQV136:WQV137"/>
    <mergeCell ref="WQW136:WQW137"/>
    <mergeCell ref="WQX136:WQX137"/>
    <mergeCell ref="WQY136:WQY137"/>
    <mergeCell ref="WQN136:WQN137"/>
    <mergeCell ref="WQO136:WQO137"/>
    <mergeCell ref="WQP136:WQP137"/>
    <mergeCell ref="WQQ136:WQQ137"/>
    <mergeCell ref="WQR136:WQR137"/>
    <mergeCell ref="WQS136:WQS137"/>
    <mergeCell ref="WQH136:WQH137"/>
    <mergeCell ref="WQI136:WQI137"/>
    <mergeCell ref="WQJ136:WQJ137"/>
    <mergeCell ref="WQK136:WQK137"/>
    <mergeCell ref="WQL136:WQL137"/>
    <mergeCell ref="WQM136:WQM137"/>
    <mergeCell ref="WQB136:WQB137"/>
    <mergeCell ref="WQC136:WQC137"/>
    <mergeCell ref="WQD136:WQD137"/>
    <mergeCell ref="WQE136:WQE137"/>
    <mergeCell ref="WQF136:WQF137"/>
    <mergeCell ref="WQG136:WQG137"/>
    <mergeCell ref="WSP136:WSP137"/>
    <mergeCell ref="WSQ136:WSQ137"/>
    <mergeCell ref="WSR136:WSR137"/>
    <mergeCell ref="WSS136:WSS137"/>
    <mergeCell ref="WST136:WST137"/>
    <mergeCell ref="WSU136:WSU137"/>
    <mergeCell ref="WSJ136:WSJ137"/>
    <mergeCell ref="WSK136:WSK137"/>
    <mergeCell ref="WSL136:WSL137"/>
    <mergeCell ref="WSM136:WSM137"/>
    <mergeCell ref="WSN136:WSN137"/>
    <mergeCell ref="WSO136:WSO137"/>
    <mergeCell ref="WSD136:WSD137"/>
    <mergeCell ref="WSE136:WSE137"/>
    <mergeCell ref="WSF136:WSF137"/>
    <mergeCell ref="WSG136:WSG137"/>
    <mergeCell ref="WSH136:WSH137"/>
    <mergeCell ref="WSI136:WSI137"/>
    <mergeCell ref="WRX136:WRX137"/>
    <mergeCell ref="WRY136:WRY137"/>
    <mergeCell ref="WRZ136:WRZ137"/>
    <mergeCell ref="WSA136:WSA137"/>
    <mergeCell ref="WSB136:WSB137"/>
    <mergeCell ref="WSC136:WSC137"/>
    <mergeCell ref="WRR136:WRR137"/>
    <mergeCell ref="WRS136:WRS137"/>
    <mergeCell ref="WRT136:WRT137"/>
    <mergeCell ref="WRU136:WRU137"/>
    <mergeCell ref="WRV136:WRV137"/>
    <mergeCell ref="WRW136:WRW137"/>
    <mergeCell ref="WRL136:WRL137"/>
    <mergeCell ref="WRM136:WRM137"/>
    <mergeCell ref="WRN136:WRN137"/>
    <mergeCell ref="WRO136:WRO137"/>
    <mergeCell ref="WRP136:WRP137"/>
    <mergeCell ref="WRQ136:WRQ137"/>
    <mergeCell ref="WTZ136:WTZ137"/>
    <mergeCell ref="WUA136:WUA137"/>
    <mergeCell ref="WUB136:WUB137"/>
    <mergeCell ref="WUC136:WUC137"/>
    <mergeCell ref="WUD136:WUD137"/>
    <mergeCell ref="WUE136:WUE137"/>
    <mergeCell ref="WTT136:WTT137"/>
    <mergeCell ref="WTU136:WTU137"/>
    <mergeCell ref="WTV136:WTV137"/>
    <mergeCell ref="WTW136:WTW137"/>
    <mergeCell ref="WTX136:WTX137"/>
    <mergeCell ref="WTY136:WTY137"/>
    <mergeCell ref="WTN136:WTN137"/>
    <mergeCell ref="WTO136:WTO137"/>
    <mergeCell ref="WTP136:WTP137"/>
    <mergeCell ref="WTQ136:WTQ137"/>
    <mergeCell ref="WTR136:WTR137"/>
    <mergeCell ref="WTS136:WTS137"/>
    <mergeCell ref="WTH136:WTH137"/>
    <mergeCell ref="WTI136:WTI137"/>
    <mergeCell ref="WTJ136:WTJ137"/>
    <mergeCell ref="WTK136:WTK137"/>
    <mergeCell ref="WTL136:WTL137"/>
    <mergeCell ref="WTM136:WTM137"/>
    <mergeCell ref="WTB136:WTB137"/>
    <mergeCell ref="WTC136:WTC137"/>
    <mergeCell ref="WTD136:WTD137"/>
    <mergeCell ref="WTE136:WTE137"/>
    <mergeCell ref="WTF136:WTF137"/>
    <mergeCell ref="WTG136:WTG137"/>
    <mergeCell ref="WSV136:WSV137"/>
    <mergeCell ref="WSW136:WSW137"/>
    <mergeCell ref="WSX136:WSX137"/>
    <mergeCell ref="WSY136:WSY137"/>
    <mergeCell ref="WSZ136:WSZ137"/>
    <mergeCell ref="WTA136:WTA137"/>
    <mergeCell ref="WVJ136:WVJ137"/>
    <mergeCell ref="WVK136:WVK137"/>
    <mergeCell ref="WVL136:WVL137"/>
    <mergeCell ref="WVM136:WVM137"/>
    <mergeCell ref="WVN136:WVN137"/>
    <mergeCell ref="WVO136:WVO137"/>
    <mergeCell ref="WVD136:WVD137"/>
    <mergeCell ref="WVE136:WVE137"/>
    <mergeCell ref="WVF136:WVF137"/>
    <mergeCell ref="WVG136:WVG137"/>
    <mergeCell ref="WVH136:WVH137"/>
    <mergeCell ref="WVI136:WVI137"/>
    <mergeCell ref="WUX136:WUX137"/>
    <mergeCell ref="WUY136:WUY137"/>
    <mergeCell ref="WUZ136:WUZ137"/>
    <mergeCell ref="WVA136:WVA137"/>
    <mergeCell ref="WVB136:WVB137"/>
    <mergeCell ref="WVC136:WVC137"/>
    <mergeCell ref="WUR136:WUR137"/>
    <mergeCell ref="WUS136:WUS137"/>
    <mergeCell ref="WUT136:WUT137"/>
    <mergeCell ref="WUU136:WUU137"/>
    <mergeCell ref="WUV136:WUV137"/>
    <mergeCell ref="WUW136:WUW137"/>
    <mergeCell ref="WUL136:WUL137"/>
    <mergeCell ref="WUM136:WUM137"/>
    <mergeCell ref="WUN136:WUN137"/>
    <mergeCell ref="WUO136:WUO137"/>
    <mergeCell ref="WUP136:WUP137"/>
    <mergeCell ref="WUQ136:WUQ137"/>
    <mergeCell ref="WUF136:WUF137"/>
    <mergeCell ref="WUG136:WUG137"/>
    <mergeCell ref="WUH136:WUH137"/>
    <mergeCell ref="WUI136:WUI137"/>
    <mergeCell ref="WUJ136:WUJ137"/>
    <mergeCell ref="WUK136:WUK137"/>
    <mergeCell ref="WWT136:WWT137"/>
    <mergeCell ref="WWU136:WWU137"/>
    <mergeCell ref="WWV136:WWV137"/>
    <mergeCell ref="WWW136:WWW137"/>
    <mergeCell ref="WWX136:WWX137"/>
    <mergeCell ref="WWY136:WWY137"/>
    <mergeCell ref="WWN136:WWN137"/>
    <mergeCell ref="WWO136:WWO137"/>
    <mergeCell ref="WWP136:WWP137"/>
    <mergeCell ref="WWQ136:WWQ137"/>
    <mergeCell ref="WWR136:WWR137"/>
    <mergeCell ref="WWS136:WWS137"/>
    <mergeCell ref="WWH136:WWH137"/>
    <mergeCell ref="WWI136:WWI137"/>
    <mergeCell ref="WWJ136:WWJ137"/>
    <mergeCell ref="WWK136:WWK137"/>
    <mergeCell ref="WWL136:WWL137"/>
    <mergeCell ref="WWM136:WWM137"/>
    <mergeCell ref="WWB136:WWB137"/>
    <mergeCell ref="WWC136:WWC137"/>
    <mergeCell ref="WWD136:WWD137"/>
    <mergeCell ref="WWE136:WWE137"/>
    <mergeCell ref="WWF136:WWF137"/>
    <mergeCell ref="WWG136:WWG137"/>
    <mergeCell ref="WVV136:WVV137"/>
    <mergeCell ref="WVW136:WVW137"/>
    <mergeCell ref="WVX136:WVX137"/>
    <mergeCell ref="WVY136:WVY137"/>
    <mergeCell ref="WVZ136:WVZ137"/>
    <mergeCell ref="WWA136:WWA137"/>
    <mergeCell ref="WVP136:WVP137"/>
    <mergeCell ref="WVQ136:WVQ137"/>
    <mergeCell ref="WVR136:WVR137"/>
    <mergeCell ref="WVS136:WVS137"/>
    <mergeCell ref="WVT136:WVT137"/>
    <mergeCell ref="WVU136:WVU137"/>
    <mergeCell ref="WYD136:WYD137"/>
    <mergeCell ref="WYE136:WYE137"/>
    <mergeCell ref="WYF136:WYF137"/>
    <mergeCell ref="WYG136:WYG137"/>
    <mergeCell ref="WYH136:WYH137"/>
    <mergeCell ref="WYI136:WYI137"/>
    <mergeCell ref="WXX136:WXX137"/>
    <mergeCell ref="WXY136:WXY137"/>
    <mergeCell ref="WXZ136:WXZ137"/>
    <mergeCell ref="WYA136:WYA137"/>
    <mergeCell ref="WYB136:WYB137"/>
    <mergeCell ref="WYC136:WYC137"/>
    <mergeCell ref="WXR136:WXR137"/>
    <mergeCell ref="WXS136:WXS137"/>
    <mergeCell ref="WXT136:WXT137"/>
    <mergeCell ref="WXU136:WXU137"/>
    <mergeCell ref="WXV136:WXV137"/>
    <mergeCell ref="WXW136:WXW137"/>
    <mergeCell ref="WXL136:WXL137"/>
    <mergeCell ref="WXM136:WXM137"/>
    <mergeCell ref="WXN136:WXN137"/>
    <mergeCell ref="WXO136:WXO137"/>
    <mergeCell ref="WXP136:WXP137"/>
    <mergeCell ref="WXQ136:WXQ137"/>
    <mergeCell ref="WXF136:WXF137"/>
    <mergeCell ref="WXG136:WXG137"/>
    <mergeCell ref="WXH136:WXH137"/>
    <mergeCell ref="WXI136:WXI137"/>
    <mergeCell ref="WXJ136:WXJ137"/>
    <mergeCell ref="WXK136:WXK137"/>
    <mergeCell ref="WWZ136:WWZ137"/>
    <mergeCell ref="WXA136:WXA137"/>
    <mergeCell ref="WXB136:WXB137"/>
    <mergeCell ref="WXC136:WXC137"/>
    <mergeCell ref="WXD136:WXD137"/>
    <mergeCell ref="WXE136:WXE137"/>
    <mergeCell ref="WZN136:WZN137"/>
    <mergeCell ref="WZO136:WZO137"/>
    <mergeCell ref="WZP136:WZP137"/>
    <mergeCell ref="WZQ136:WZQ137"/>
    <mergeCell ref="WZR136:WZR137"/>
    <mergeCell ref="WZS136:WZS137"/>
    <mergeCell ref="WZH136:WZH137"/>
    <mergeCell ref="WZI136:WZI137"/>
    <mergeCell ref="WZJ136:WZJ137"/>
    <mergeCell ref="WZK136:WZK137"/>
    <mergeCell ref="WZL136:WZL137"/>
    <mergeCell ref="WZM136:WZM137"/>
    <mergeCell ref="WZB136:WZB137"/>
    <mergeCell ref="WZC136:WZC137"/>
    <mergeCell ref="WZD136:WZD137"/>
    <mergeCell ref="WZE136:WZE137"/>
    <mergeCell ref="WZF136:WZF137"/>
    <mergeCell ref="WZG136:WZG137"/>
    <mergeCell ref="WYV136:WYV137"/>
    <mergeCell ref="WYW136:WYW137"/>
    <mergeCell ref="WYX136:WYX137"/>
    <mergeCell ref="WYY136:WYY137"/>
    <mergeCell ref="WYZ136:WYZ137"/>
    <mergeCell ref="WZA136:WZA137"/>
    <mergeCell ref="WYP136:WYP137"/>
    <mergeCell ref="WYQ136:WYQ137"/>
    <mergeCell ref="WYR136:WYR137"/>
    <mergeCell ref="WYS136:WYS137"/>
    <mergeCell ref="WYT136:WYT137"/>
    <mergeCell ref="WYU136:WYU137"/>
    <mergeCell ref="WYJ136:WYJ137"/>
    <mergeCell ref="WYK136:WYK137"/>
    <mergeCell ref="WYL136:WYL137"/>
    <mergeCell ref="WYM136:WYM137"/>
    <mergeCell ref="WYN136:WYN137"/>
    <mergeCell ref="WYO136:WYO137"/>
    <mergeCell ref="XAX136:XAX137"/>
    <mergeCell ref="XAY136:XAY137"/>
    <mergeCell ref="XAZ136:XAZ137"/>
    <mergeCell ref="XBA136:XBA137"/>
    <mergeCell ref="XBB136:XBB137"/>
    <mergeCell ref="XBC136:XBC137"/>
    <mergeCell ref="XAR136:XAR137"/>
    <mergeCell ref="XAS136:XAS137"/>
    <mergeCell ref="XAT136:XAT137"/>
    <mergeCell ref="XAU136:XAU137"/>
    <mergeCell ref="XAV136:XAV137"/>
    <mergeCell ref="XAW136:XAW137"/>
    <mergeCell ref="XAL136:XAL137"/>
    <mergeCell ref="XAM136:XAM137"/>
    <mergeCell ref="XAN136:XAN137"/>
    <mergeCell ref="XAO136:XAO137"/>
    <mergeCell ref="XAP136:XAP137"/>
    <mergeCell ref="XAQ136:XAQ137"/>
    <mergeCell ref="XAF136:XAF137"/>
    <mergeCell ref="XAG136:XAG137"/>
    <mergeCell ref="XAH136:XAH137"/>
    <mergeCell ref="XAI136:XAI137"/>
    <mergeCell ref="XAJ136:XAJ137"/>
    <mergeCell ref="XAK136:XAK137"/>
    <mergeCell ref="WZZ136:WZZ137"/>
    <mergeCell ref="XAA136:XAA137"/>
    <mergeCell ref="XAB136:XAB137"/>
    <mergeCell ref="XAC136:XAC137"/>
    <mergeCell ref="XAD136:XAD137"/>
    <mergeCell ref="XAE136:XAE137"/>
    <mergeCell ref="WZT136:WZT137"/>
    <mergeCell ref="WZU136:WZU137"/>
    <mergeCell ref="WZV136:WZV137"/>
    <mergeCell ref="WZW136:WZW137"/>
    <mergeCell ref="WZX136:WZX137"/>
    <mergeCell ref="WZY136:WZY137"/>
    <mergeCell ref="XCH136:XCH137"/>
    <mergeCell ref="XCI136:XCI137"/>
    <mergeCell ref="XCJ136:XCJ137"/>
    <mergeCell ref="XCK136:XCK137"/>
    <mergeCell ref="XCL136:XCL137"/>
    <mergeCell ref="XCM136:XCM137"/>
    <mergeCell ref="XCB136:XCB137"/>
    <mergeCell ref="XCC136:XCC137"/>
    <mergeCell ref="XCD136:XCD137"/>
    <mergeCell ref="XCE136:XCE137"/>
    <mergeCell ref="XCF136:XCF137"/>
    <mergeCell ref="XCG136:XCG137"/>
    <mergeCell ref="XBV136:XBV137"/>
    <mergeCell ref="XBW136:XBW137"/>
    <mergeCell ref="XBX136:XBX137"/>
    <mergeCell ref="XBY136:XBY137"/>
    <mergeCell ref="XBZ136:XBZ137"/>
    <mergeCell ref="XCA136:XCA137"/>
    <mergeCell ref="XBP136:XBP137"/>
    <mergeCell ref="XBQ136:XBQ137"/>
    <mergeCell ref="XBR136:XBR137"/>
    <mergeCell ref="XBS136:XBS137"/>
    <mergeCell ref="XBT136:XBT137"/>
    <mergeCell ref="XBU136:XBU137"/>
    <mergeCell ref="XBJ136:XBJ137"/>
    <mergeCell ref="XBK136:XBK137"/>
    <mergeCell ref="XBL136:XBL137"/>
    <mergeCell ref="XBM136:XBM137"/>
    <mergeCell ref="XBN136:XBN137"/>
    <mergeCell ref="XBO136:XBO137"/>
    <mergeCell ref="XBD136:XBD137"/>
    <mergeCell ref="XBE136:XBE137"/>
    <mergeCell ref="XBF136:XBF137"/>
    <mergeCell ref="XBG136:XBG137"/>
    <mergeCell ref="XBH136:XBH137"/>
    <mergeCell ref="XBI136:XBI137"/>
    <mergeCell ref="XDR136:XDR137"/>
    <mergeCell ref="XDS136:XDS137"/>
    <mergeCell ref="XDT136:XDT137"/>
    <mergeCell ref="XDU136:XDU137"/>
    <mergeCell ref="XDV136:XDV137"/>
    <mergeCell ref="XDW136:XDW137"/>
    <mergeCell ref="XDL136:XDL137"/>
    <mergeCell ref="XDM136:XDM137"/>
    <mergeCell ref="XDN136:XDN137"/>
    <mergeCell ref="XDO136:XDO137"/>
    <mergeCell ref="XDP136:XDP137"/>
    <mergeCell ref="XDQ136:XDQ137"/>
    <mergeCell ref="XDF136:XDF137"/>
    <mergeCell ref="XDG136:XDG137"/>
    <mergeCell ref="XDH136:XDH137"/>
    <mergeCell ref="XDI136:XDI137"/>
    <mergeCell ref="XDJ136:XDJ137"/>
    <mergeCell ref="XDK136:XDK137"/>
    <mergeCell ref="XCZ136:XCZ137"/>
    <mergeCell ref="XDA136:XDA137"/>
    <mergeCell ref="XDB136:XDB137"/>
    <mergeCell ref="XDC136:XDC137"/>
    <mergeCell ref="XDD136:XDD137"/>
    <mergeCell ref="XDE136:XDE137"/>
    <mergeCell ref="XCT136:XCT137"/>
    <mergeCell ref="XCU136:XCU137"/>
    <mergeCell ref="XCV136:XCV137"/>
    <mergeCell ref="XCW136:XCW137"/>
    <mergeCell ref="XCX136:XCX137"/>
    <mergeCell ref="XCY136:XCY137"/>
    <mergeCell ref="XCN136:XCN137"/>
    <mergeCell ref="XCO136:XCO137"/>
    <mergeCell ref="XCP136:XCP137"/>
    <mergeCell ref="XCQ136:XCQ137"/>
    <mergeCell ref="XCR136:XCR137"/>
    <mergeCell ref="XCS136:XCS137"/>
    <mergeCell ref="AV159:AV160"/>
    <mergeCell ref="AW159:AW160"/>
    <mergeCell ref="AX159:AX160"/>
    <mergeCell ref="AY159:AY160"/>
    <mergeCell ref="AZ159:AZ160"/>
    <mergeCell ref="BA159:BA160"/>
    <mergeCell ref="AP159:AP160"/>
    <mergeCell ref="AQ159:AQ160"/>
    <mergeCell ref="AR159:AR160"/>
    <mergeCell ref="AS159:AS160"/>
    <mergeCell ref="AT159:AT160"/>
    <mergeCell ref="AU159:AU160"/>
    <mergeCell ref="AJ159:AJ160"/>
    <mergeCell ref="AK159:AK160"/>
    <mergeCell ref="AL159:AL160"/>
    <mergeCell ref="AM159:AM160"/>
    <mergeCell ref="AN159:AN160"/>
    <mergeCell ref="AO159:AO160"/>
    <mergeCell ref="T159:T160"/>
    <mergeCell ref="U159:U160"/>
    <mergeCell ref="V159:V160"/>
    <mergeCell ref="AA159:AA160"/>
    <mergeCell ref="AH159:AH160"/>
    <mergeCell ref="AI159:AI160"/>
    <mergeCell ref="XFB136:XFB137"/>
    <mergeCell ref="XFC136:XFC137"/>
    <mergeCell ref="XFD136:XFD137"/>
    <mergeCell ref="A159:A160"/>
    <mergeCell ref="D159:D160"/>
    <mergeCell ref="N159:N160"/>
    <mergeCell ref="O159:O160"/>
    <mergeCell ref="P159:P160"/>
    <mergeCell ref="R159:R160"/>
    <mergeCell ref="S159:S160"/>
    <mergeCell ref="XEV136:XEV137"/>
    <mergeCell ref="XEW136:XEW137"/>
    <mergeCell ref="XEX136:XEX137"/>
    <mergeCell ref="XEY136:XEY137"/>
    <mergeCell ref="XEZ136:XEZ137"/>
    <mergeCell ref="XFA136:XFA137"/>
    <mergeCell ref="XEP136:XEP137"/>
    <mergeCell ref="XEQ136:XEQ137"/>
    <mergeCell ref="XER136:XER137"/>
    <mergeCell ref="XES136:XES137"/>
    <mergeCell ref="XET136:XET137"/>
    <mergeCell ref="XEU136:XEU137"/>
    <mergeCell ref="XEJ136:XEJ137"/>
    <mergeCell ref="XEK136:XEK137"/>
    <mergeCell ref="XEL136:XEL137"/>
    <mergeCell ref="XEM136:XEM137"/>
    <mergeCell ref="XEN136:XEN137"/>
    <mergeCell ref="XEO136:XEO137"/>
    <mergeCell ref="XED136:XED137"/>
    <mergeCell ref="XEE136:XEE137"/>
    <mergeCell ref="XEF136:XEF137"/>
    <mergeCell ref="XEG136:XEG137"/>
    <mergeCell ref="XEH136:XEH137"/>
    <mergeCell ref="XEI136:XEI137"/>
    <mergeCell ref="XDX136:XDX137"/>
    <mergeCell ref="XDY136:XDY137"/>
    <mergeCell ref="XDZ136:XDZ137"/>
    <mergeCell ref="XEA136:XEA137"/>
    <mergeCell ref="XEB136:XEB137"/>
    <mergeCell ref="XEC136:XEC137"/>
    <mergeCell ref="CF159:CF160"/>
    <mergeCell ref="CG159:CG160"/>
    <mergeCell ref="CH159:CH160"/>
    <mergeCell ref="CI159:CI160"/>
    <mergeCell ref="CJ159:CJ160"/>
    <mergeCell ref="CK159:CK160"/>
    <mergeCell ref="BZ159:BZ160"/>
    <mergeCell ref="CA159:CA160"/>
    <mergeCell ref="CB159:CB160"/>
    <mergeCell ref="CC159:CC160"/>
    <mergeCell ref="CD159:CD160"/>
    <mergeCell ref="CE159:CE160"/>
    <mergeCell ref="BT159:BT160"/>
    <mergeCell ref="BU159:BU160"/>
    <mergeCell ref="BV159:BV160"/>
    <mergeCell ref="BW159:BW160"/>
    <mergeCell ref="BX159:BX160"/>
    <mergeCell ref="BY159:BY160"/>
    <mergeCell ref="BN159:BN160"/>
    <mergeCell ref="BO159:BO160"/>
    <mergeCell ref="BP159:BP160"/>
    <mergeCell ref="BQ159:BQ160"/>
    <mergeCell ref="BR159:BR160"/>
    <mergeCell ref="BS159:BS160"/>
    <mergeCell ref="BH159:BH160"/>
    <mergeCell ref="BI159:BI160"/>
    <mergeCell ref="BJ159:BJ160"/>
    <mergeCell ref="BK159:BK160"/>
    <mergeCell ref="BL159:BL160"/>
    <mergeCell ref="BM159:BM160"/>
    <mergeCell ref="BB159:BB160"/>
    <mergeCell ref="BC159:BC160"/>
    <mergeCell ref="BD159:BD160"/>
    <mergeCell ref="BE159:BE160"/>
    <mergeCell ref="BF159:BF160"/>
    <mergeCell ref="BG159:BG160"/>
    <mergeCell ref="DP159:DP160"/>
    <mergeCell ref="DQ159:DQ160"/>
    <mergeCell ref="DR159:DR160"/>
    <mergeCell ref="DS159:DS160"/>
    <mergeCell ref="DT159:DT160"/>
    <mergeCell ref="DU159:DU160"/>
    <mergeCell ref="DJ159:DJ160"/>
    <mergeCell ref="DK159:DK160"/>
    <mergeCell ref="DL159:DL160"/>
    <mergeCell ref="DM159:DM160"/>
    <mergeCell ref="DN159:DN160"/>
    <mergeCell ref="DO159:DO160"/>
    <mergeCell ref="DD159:DD160"/>
    <mergeCell ref="DE159:DE160"/>
    <mergeCell ref="DF159:DF160"/>
    <mergeCell ref="DG159:DG160"/>
    <mergeCell ref="DH159:DH160"/>
    <mergeCell ref="DI159:DI160"/>
    <mergeCell ref="CX159:CX160"/>
    <mergeCell ref="CY159:CY160"/>
    <mergeCell ref="CZ159:CZ160"/>
    <mergeCell ref="DA159:DA160"/>
    <mergeCell ref="DB159:DB160"/>
    <mergeCell ref="DC159:DC160"/>
    <mergeCell ref="CR159:CR160"/>
    <mergeCell ref="CS159:CS160"/>
    <mergeCell ref="CT159:CT160"/>
    <mergeCell ref="CU159:CU160"/>
    <mergeCell ref="CV159:CV160"/>
    <mergeCell ref="CW159:CW160"/>
    <mergeCell ref="CL159:CL160"/>
    <mergeCell ref="CM159:CM160"/>
    <mergeCell ref="CN159:CN160"/>
    <mergeCell ref="CO159:CO160"/>
    <mergeCell ref="CP159:CP160"/>
    <mergeCell ref="CQ159:CQ160"/>
    <mergeCell ref="EZ159:EZ160"/>
    <mergeCell ref="FA159:FA160"/>
    <mergeCell ref="FB159:FB160"/>
    <mergeCell ref="FC159:FC160"/>
    <mergeCell ref="FD159:FD160"/>
    <mergeCell ref="FE159:FE160"/>
    <mergeCell ref="ET159:ET160"/>
    <mergeCell ref="EU159:EU160"/>
    <mergeCell ref="EV159:EV160"/>
    <mergeCell ref="EW159:EW160"/>
    <mergeCell ref="EX159:EX160"/>
    <mergeCell ref="EY159:EY160"/>
    <mergeCell ref="EN159:EN160"/>
    <mergeCell ref="EO159:EO160"/>
    <mergeCell ref="EP159:EP160"/>
    <mergeCell ref="EQ159:EQ160"/>
    <mergeCell ref="ER159:ER160"/>
    <mergeCell ref="ES159:ES160"/>
    <mergeCell ref="EH159:EH160"/>
    <mergeCell ref="EI159:EI160"/>
    <mergeCell ref="EJ159:EJ160"/>
    <mergeCell ref="EK159:EK160"/>
    <mergeCell ref="EL159:EL160"/>
    <mergeCell ref="EM159:EM160"/>
    <mergeCell ref="EB159:EB160"/>
    <mergeCell ref="EC159:EC160"/>
    <mergeCell ref="ED159:ED160"/>
    <mergeCell ref="EE159:EE160"/>
    <mergeCell ref="EF159:EF160"/>
    <mergeCell ref="EG159:EG160"/>
    <mergeCell ref="DV159:DV160"/>
    <mergeCell ref="DW159:DW160"/>
    <mergeCell ref="DX159:DX160"/>
    <mergeCell ref="DY159:DY160"/>
    <mergeCell ref="DZ159:DZ160"/>
    <mergeCell ref="EA159:EA160"/>
    <mergeCell ref="GJ159:GJ160"/>
    <mergeCell ref="GK159:GK160"/>
    <mergeCell ref="GL159:GL160"/>
    <mergeCell ref="GM159:GM160"/>
    <mergeCell ref="GN159:GN160"/>
    <mergeCell ref="GO159:GO160"/>
    <mergeCell ref="GD159:GD160"/>
    <mergeCell ref="GE159:GE160"/>
    <mergeCell ref="GF159:GF160"/>
    <mergeCell ref="GG159:GG160"/>
    <mergeCell ref="GH159:GH160"/>
    <mergeCell ref="GI159:GI160"/>
    <mergeCell ref="FX159:FX160"/>
    <mergeCell ref="FY159:FY160"/>
    <mergeCell ref="FZ159:FZ160"/>
    <mergeCell ref="GA159:GA160"/>
    <mergeCell ref="GB159:GB160"/>
    <mergeCell ref="GC159:GC160"/>
    <mergeCell ref="FR159:FR160"/>
    <mergeCell ref="FS159:FS160"/>
    <mergeCell ref="FT159:FT160"/>
    <mergeCell ref="FU159:FU160"/>
    <mergeCell ref="FV159:FV160"/>
    <mergeCell ref="FW159:FW160"/>
    <mergeCell ref="FL159:FL160"/>
    <mergeCell ref="FM159:FM160"/>
    <mergeCell ref="FN159:FN160"/>
    <mergeCell ref="FO159:FO160"/>
    <mergeCell ref="FP159:FP160"/>
    <mergeCell ref="FQ159:FQ160"/>
    <mergeCell ref="FF159:FF160"/>
    <mergeCell ref="FG159:FG160"/>
    <mergeCell ref="FH159:FH160"/>
    <mergeCell ref="FI159:FI160"/>
    <mergeCell ref="FJ159:FJ160"/>
    <mergeCell ref="FK159:FK160"/>
    <mergeCell ref="HT159:HT160"/>
    <mergeCell ref="HU159:HU160"/>
    <mergeCell ref="HV159:HV160"/>
    <mergeCell ref="HW159:HW160"/>
    <mergeCell ref="HX159:HX160"/>
    <mergeCell ref="HY159:HY160"/>
    <mergeCell ref="HN159:HN160"/>
    <mergeCell ref="HO159:HO160"/>
    <mergeCell ref="HP159:HP160"/>
    <mergeCell ref="HQ159:HQ160"/>
    <mergeCell ref="HR159:HR160"/>
    <mergeCell ref="HS159:HS160"/>
    <mergeCell ref="HH159:HH160"/>
    <mergeCell ref="HI159:HI160"/>
    <mergeCell ref="HJ159:HJ160"/>
    <mergeCell ref="HK159:HK160"/>
    <mergeCell ref="HL159:HL160"/>
    <mergeCell ref="HM159:HM160"/>
    <mergeCell ref="HB159:HB160"/>
    <mergeCell ref="HC159:HC160"/>
    <mergeCell ref="HD159:HD160"/>
    <mergeCell ref="HE159:HE160"/>
    <mergeCell ref="HF159:HF160"/>
    <mergeCell ref="HG159:HG160"/>
    <mergeCell ref="GV159:GV160"/>
    <mergeCell ref="GW159:GW160"/>
    <mergeCell ref="GX159:GX160"/>
    <mergeCell ref="GY159:GY160"/>
    <mergeCell ref="GZ159:GZ160"/>
    <mergeCell ref="HA159:HA160"/>
    <mergeCell ref="GP159:GP160"/>
    <mergeCell ref="GQ159:GQ160"/>
    <mergeCell ref="GR159:GR160"/>
    <mergeCell ref="GS159:GS160"/>
    <mergeCell ref="GT159:GT160"/>
    <mergeCell ref="GU159:GU160"/>
    <mergeCell ref="JD159:JD160"/>
    <mergeCell ref="JE159:JE160"/>
    <mergeCell ref="JF159:JF160"/>
    <mergeCell ref="JG159:JG160"/>
    <mergeCell ref="JH159:JH160"/>
    <mergeCell ref="JI159:JI160"/>
    <mergeCell ref="IX159:IX160"/>
    <mergeCell ref="IY159:IY160"/>
    <mergeCell ref="IZ159:IZ160"/>
    <mergeCell ref="JA159:JA160"/>
    <mergeCell ref="JB159:JB160"/>
    <mergeCell ref="JC159:JC160"/>
    <mergeCell ref="IR159:IR160"/>
    <mergeCell ref="IS159:IS160"/>
    <mergeCell ref="IT159:IT160"/>
    <mergeCell ref="IU159:IU160"/>
    <mergeCell ref="IV159:IV160"/>
    <mergeCell ref="IW159:IW160"/>
    <mergeCell ref="IL159:IL160"/>
    <mergeCell ref="IM159:IM160"/>
    <mergeCell ref="IN159:IN160"/>
    <mergeCell ref="IO159:IO160"/>
    <mergeCell ref="IP159:IP160"/>
    <mergeCell ref="IQ159:IQ160"/>
    <mergeCell ref="IF159:IF160"/>
    <mergeCell ref="IG159:IG160"/>
    <mergeCell ref="IH159:IH160"/>
    <mergeCell ref="II159:II160"/>
    <mergeCell ref="IJ159:IJ160"/>
    <mergeCell ref="IK159:IK160"/>
    <mergeCell ref="HZ159:HZ160"/>
    <mergeCell ref="IA159:IA160"/>
    <mergeCell ref="IB159:IB160"/>
    <mergeCell ref="IC159:IC160"/>
    <mergeCell ref="ID159:ID160"/>
    <mergeCell ref="IE159:IE160"/>
    <mergeCell ref="KN159:KN160"/>
    <mergeCell ref="KO159:KO160"/>
    <mergeCell ref="KP159:KP160"/>
    <mergeCell ref="KQ159:KQ160"/>
    <mergeCell ref="KR159:KR160"/>
    <mergeCell ref="KS159:KS160"/>
    <mergeCell ref="KH159:KH160"/>
    <mergeCell ref="KI159:KI160"/>
    <mergeCell ref="KJ159:KJ160"/>
    <mergeCell ref="KK159:KK160"/>
    <mergeCell ref="KL159:KL160"/>
    <mergeCell ref="KM159:KM160"/>
    <mergeCell ref="KB159:KB160"/>
    <mergeCell ref="KC159:KC160"/>
    <mergeCell ref="KD159:KD160"/>
    <mergeCell ref="KE159:KE160"/>
    <mergeCell ref="KF159:KF160"/>
    <mergeCell ref="KG159:KG160"/>
    <mergeCell ref="JV159:JV160"/>
    <mergeCell ref="JW159:JW160"/>
    <mergeCell ref="JX159:JX160"/>
    <mergeCell ref="JY159:JY160"/>
    <mergeCell ref="JZ159:JZ160"/>
    <mergeCell ref="KA159:KA160"/>
    <mergeCell ref="JP159:JP160"/>
    <mergeCell ref="JQ159:JQ160"/>
    <mergeCell ref="JR159:JR160"/>
    <mergeCell ref="JS159:JS160"/>
    <mergeCell ref="JT159:JT160"/>
    <mergeCell ref="JU159:JU160"/>
    <mergeCell ref="JJ159:JJ160"/>
    <mergeCell ref="JK159:JK160"/>
    <mergeCell ref="JL159:JL160"/>
    <mergeCell ref="JM159:JM160"/>
    <mergeCell ref="JN159:JN160"/>
    <mergeCell ref="JO159:JO160"/>
    <mergeCell ref="LX159:LX160"/>
    <mergeCell ref="LY159:LY160"/>
    <mergeCell ref="LZ159:LZ160"/>
    <mergeCell ref="MA159:MA160"/>
    <mergeCell ref="MB159:MB160"/>
    <mergeCell ref="MC159:MC160"/>
    <mergeCell ref="LR159:LR160"/>
    <mergeCell ref="LS159:LS160"/>
    <mergeCell ref="LT159:LT160"/>
    <mergeCell ref="LU159:LU160"/>
    <mergeCell ref="LV159:LV160"/>
    <mergeCell ref="LW159:LW160"/>
    <mergeCell ref="LL159:LL160"/>
    <mergeCell ref="LM159:LM160"/>
    <mergeCell ref="LN159:LN160"/>
    <mergeCell ref="LO159:LO160"/>
    <mergeCell ref="LP159:LP160"/>
    <mergeCell ref="LQ159:LQ160"/>
    <mergeCell ref="LF159:LF160"/>
    <mergeCell ref="LG159:LG160"/>
    <mergeCell ref="LH159:LH160"/>
    <mergeCell ref="LI159:LI160"/>
    <mergeCell ref="LJ159:LJ160"/>
    <mergeCell ref="LK159:LK160"/>
    <mergeCell ref="KZ159:KZ160"/>
    <mergeCell ref="LA159:LA160"/>
    <mergeCell ref="LB159:LB160"/>
    <mergeCell ref="LC159:LC160"/>
    <mergeCell ref="LD159:LD160"/>
    <mergeCell ref="LE159:LE160"/>
    <mergeCell ref="KT159:KT160"/>
    <mergeCell ref="KU159:KU160"/>
    <mergeCell ref="KV159:KV160"/>
    <mergeCell ref="KW159:KW160"/>
    <mergeCell ref="KX159:KX160"/>
    <mergeCell ref="KY159:KY160"/>
    <mergeCell ref="NH159:NH160"/>
    <mergeCell ref="NI159:NI160"/>
    <mergeCell ref="NJ159:NJ160"/>
    <mergeCell ref="NK159:NK160"/>
    <mergeCell ref="NL159:NL160"/>
    <mergeCell ref="NM159:NM160"/>
    <mergeCell ref="NB159:NB160"/>
    <mergeCell ref="NC159:NC160"/>
    <mergeCell ref="ND159:ND160"/>
    <mergeCell ref="NE159:NE160"/>
    <mergeCell ref="NF159:NF160"/>
    <mergeCell ref="NG159:NG160"/>
    <mergeCell ref="MV159:MV160"/>
    <mergeCell ref="MW159:MW160"/>
    <mergeCell ref="MX159:MX160"/>
    <mergeCell ref="MY159:MY160"/>
    <mergeCell ref="MZ159:MZ160"/>
    <mergeCell ref="NA159:NA160"/>
    <mergeCell ref="MP159:MP160"/>
    <mergeCell ref="MQ159:MQ160"/>
    <mergeCell ref="MR159:MR160"/>
    <mergeCell ref="MS159:MS160"/>
    <mergeCell ref="MT159:MT160"/>
    <mergeCell ref="MU159:MU160"/>
    <mergeCell ref="MJ159:MJ160"/>
    <mergeCell ref="MK159:MK160"/>
    <mergeCell ref="ML159:ML160"/>
    <mergeCell ref="MM159:MM160"/>
    <mergeCell ref="MN159:MN160"/>
    <mergeCell ref="MO159:MO160"/>
    <mergeCell ref="MD159:MD160"/>
    <mergeCell ref="ME159:ME160"/>
    <mergeCell ref="MF159:MF160"/>
    <mergeCell ref="MG159:MG160"/>
    <mergeCell ref="MH159:MH160"/>
    <mergeCell ref="MI159:MI160"/>
    <mergeCell ref="OR159:OR160"/>
    <mergeCell ref="OS159:OS160"/>
    <mergeCell ref="OT159:OT160"/>
    <mergeCell ref="OU159:OU160"/>
    <mergeCell ref="OV159:OV160"/>
    <mergeCell ref="OW159:OW160"/>
    <mergeCell ref="OL159:OL160"/>
    <mergeCell ref="OM159:OM160"/>
    <mergeCell ref="ON159:ON160"/>
    <mergeCell ref="OO159:OO160"/>
    <mergeCell ref="OP159:OP160"/>
    <mergeCell ref="OQ159:OQ160"/>
    <mergeCell ref="OF159:OF160"/>
    <mergeCell ref="OG159:OG160"/>
    <mergeCell ref="OH159:OH160"/>
    <mergeCell ref="OI159:OI160"/>
    <mergeCell ref="OJ159:OJ160"/>
    <mergeCell ref="OK159:OK160"/>
    <mergeCell ref="NZ159:NZ160"/>
    <mergeCell ref="OA159:OA160"/>
    <mergeCell ref="OB159:OB160"/>
    <mergeCell ref="OC159:OC160"/>
    <mergeCell ref="OD159:OD160"/>
    <mergeCell ref="OE159:OE160"/>
    <mergeCell ref="NT159:NT160"/>
    <mergeCell ref="NU159:NU160"/>
    <mergeCell ref="NV159:NV160"/>
    <mergeCell ref="NW159:NW160"/>
    <mergeCell ref="NX159:NX160"/>
    <mergeCell ref="NY159:NY160"/>
    <mergeCell ref="NN159:NN160"/>
    <mergeCell ref="NO159:NO160"/>
    <mergeCell ref="NP159:NP160"/>
    <mergeCell ref="NQ159:NQ160"/>
    <mergeCell ref="NR159:NR160"/>
    <mergeCell ref="NS159:NS160"/>
    <mergeCell ref="QB159:QB160"/>
    <mergeCell ref="QC159:QC160"/>
    <mergeCell ref="QD159:QD160"/>
    <mergeCell ref="QE159:QE160"/>
    <mergeCell ref="QF159:QF160"/>
    <mergeCell ref="QG159:QG160"/>
    <mergeCell ref="PV159:PV160"/>
    <mergeCell ref="PW159:PW160"/>
    <mergeCell ref="PX159:PX160"/>
    <mergeCell ref="PY159:PY160"/>
    <mergeCell ref="PZ159:PZ160"/>
    <mergeCell ref="QA159:QA160"/>
    <mergeCell ref="PP159:PP160"/>
    <mergeCell ref="PQ159:PQ160"/>
    <mergeCell ref="PR159:PR160"/>
    <mergeCell ref="PS159:PS160"/>
    <mergeCell ref="PT159:PT160"/>
    <mergeCell ref="PU159:PU160"/>
    <mergeCell ref="PJ159:PJ160"/>
    <mergeCell ref="PK159:PK160"/>
    <mergeCell ref="PL159:PL160"/>
    <mergeCell ref="PM159:PM160"/>
    <mergeCell ref="PN159:PN160"/>
    <mergeCell ref="PO159:PO160"/>
    <mergeCell ref="PD159:PD160"/>
    <mergeCell ref="PE159:PE160"/>
    <mergeCell ref="PF159:PF160"/>
    <mergeCell ref="PG159:PG160"/>
    <mergeCell ref="PH159:PH160"/>
    <mergeCell ref="PI159:PI160"/>
    <mergeCell ref="OX159:OX160"/>
    <mergeCell ref="OY159:OY160"/>
    <mergeCell ref="OZ159:OZ160"/>
    <mergeCell ref="PA159:PA160"/>
    <mergeCell ref="PB159:PB160"/>
    <mergeCell ref="PC159:PC160"/>
    <mergeCell ref="RL159:RL160"/>
    <mergeCell ref="RM159:RM160"/>
    <mergeCell ref="RN159:RN160"/>
    <mergeCell ref="RO159:RO160"/>
    <mergeCell ref="RP159:RP160"/>
    <mergeCell ref="RQ159:RQ160"/>
    <mergeCell ref="RF159:RF160"/>
    <mergeCell ref="RG159:RG160"/>
    <mergeCell ref="RH159:RH160"/>
    <mergeCell ref="RI159:RI160"/>
    <mergeCell ref="RJ159:RJ160"/>
    <mergeCell ref="RK159:RK160"/>
    <mergeCell ref="QZ159:QZ160"/>
    <mergeCell ref="RA159:RA160"/>
    <mergeCell ref="RB159:RB160"/>
    <mergeCell ref="RC159:RC160"/>
    <mergeCell ref="RD159:RD160"/>
    <mergeCell ref="RE159:RE160"/>
    <mergeCell ref="QT159:QT160"/>
    <mergeCell ref="QU159:QU160"/>
    <mergeCell ref="QV159:QV160"/>
    <mergeCell ref="QW159:QW160"/>
    <mergeCell ref="QX159:QX160"/>
    <mergeCell ref="QY159:QY160"/>
    <mergeCell ref="QN159:QN160"/>
    <mergeCell ref="QO159:QO160"/>
    <mergeCell ref="QP159:QP160"/>
    <mergeCell ref="QQ159:QQ160"/>
    <mergeCell ref="QR159:QR160"/>
    <mergeCell ref="QS159:QS160"/>
    <mergeCell ref="QH159:QH160"/>
    <mergeCell ref="QI159:QI160"/>
    <mergeCell ref="QJ159:QJ160"/>
    <mergeCell ref="QK159:QK160"/>
    <mergeCell ref="QL159:QL160"/>
    <mergeCell ref="QM159:QM160"/>
    <mergeCell ref="SV159:SV160"/>
    <mergeCell ref="SW159:SW160"/>
    <mergeCell ref="SX159:SX160"/>
    <mergeCell ref="SY159:SY160"/>
    <mergeCell ref="SZ159:SZ160"/>
    <mergeCell ref="TA159:TA160"/>
    <mergeCell ref="SP159:SP160"/>
    <mergeCell ref="SQ159:SQ160"/>
    <mergeCell ref="SR159:SR160"/>
    <mergeCell ref="SS159:SS160"/>
    <mergeCell ref="ST159:ST160"/>
    <mergeCell ref="SU159:SU160"/>
    <mergeCell ref="SJ159:SJ160"/>
    <mergeCell ref="SK159:SK160"/>
    <mergeCell ref="SL159:SL160"/>
    <mergeCell ref="SM159:SM160"/>
    <mergeCell ref="SN159:SN160"/>
    <mergeCell ref="SO159:SO160"/>
    <mergeCell ref="SD159:SD160"/>
    <mergeCell ref="SE159:SE160"/>
    <mergeCell ref="SF159:SF160"/>
    <mergeCell ref="SG159:SG160"/>
    <mergeCell ref="SH159:SH160"/>
    <mergeCell ref="SI159:SI160"/>
    <mergeCell ref="RX159:RX160"/>
    <mergeCell ref="RY159:RY160"/>
    <mergeCell ref="RZ159:RZ160"/>
    <mergeCell ref="SA159:SA160"/>
    <mergeCell ref="SB159:SB160"/>
    <mergeCell ref="SC159:SC160"/>
    <mergeCell ref="RR159:RR160"/>
    <mergeCell ref="RS159:RS160"/>
    <mergeCell ref="RT159:RT160"/>
    <mergeCell ref="RU159:RU160"/>
    <mergeCell ref="RV159:RV160"/>
    <mergeCell ref="RW159:RW160"/>
    <mergeCell ref="UF159:UF160"/>
    <mergeCell ref="UG159:UG160"/>
    <mergeCell ref="UH159:UH160"/>
    <mergeCell ref="UI159:UI160"/>
    <mergeCell ref="UJ159:UJ160"/>
    <mergeCell ref="UK159:UK160"/>
    <mergeCell ref="TZ159:TZ160"/>
    <mergeCell ref="UA159:UA160"/>
    <mergeCell ref="UB159:UB160"/>
    <mergeCell ref="UC159:UC160"/>
    <mergeCell ref="UD159:UD160"/>
    <mergeCell ref="UE159:UE160"/>
    <mergeCell ref="TT159:TT160"/>
    <mergeCell ref="TU159:TU160"/>
    <mergeCell ref="TV159:TV160"/>
    <mergeCell ref="TW159:TW160"/>
    <mergeCell ref="TX159:TX160"/>
    <mergeCell ref="TY159:TY160"/>
    <mergeCell ref="TN159:TN160"/>
    <mergeCell ref="TO159:TO160"/>
    <mergeCell ref="TP159:TP160"/>
    <mergeCell ref="TQ159:TQ160"/>
    <mergeCell ref="TR159:TR160"/>
    <mergeCell ref="TS159:TS160"/>
    <mergeCell ref="TH159:TH160"/>
    <mergeCell ref="TI159:TI160"/>
    <mergeCell ref="TJ159:TJ160"/>
    <mergeCell ref="TK159:TK160"/>
    <mergeCell ref="TL159:TL160"/>
    <mergeCell ref="TM159:TM160"/>
    <mergeCell ref="TB159:TB160"/>
    <mergeCell ref="TC159:TC160"/>
    <mergeCell ref="TD159:TD160"/>
    <mergeCell ref="TE159:TE160"/>
    <mergeCell ref="TF159:TF160"/>
    <mergeCell ref="TG159:TG160"/>
    <mergeCell ref="VP159:VP160"/>
    <mergeCell ref="VQ159:VQ160"/>
    <mergeCell ref="VR159:VR160"/>
    <mergeCell ref="VS159:VS160"/>
    <mergeCell ref="VT159:VT160"/>
    <mergeCell ref="VU159:VU160"/>
    <mergeCell ref="VJ159:VJ160"/>
    <mergeCell ref="VK159:VK160"/>
    <mergeCell ref="VL159:VL160"/>
    <mergeCell ref="VM159:VM160"/>
    <mergeCell ref="VN159:VN160"/>
    <mergeCell ref="VO159:VO160"/>
    <mergeCell ref="VD159:VD160"/>
    <mergeCell ref="VE159:VE160"/>
    <mergeCell ref="VF159:VF160"/>
    <mergeCell ref="VG159:VG160"/>
    <mergeCell ref="VH159:VH160"/>
    <mergeCell ref="VI159:VI160"/>
    <mergeCell ref="UX159:UX160"/>
    <mergeCell ref="UY159:UY160"/>
    <mergeCell ref="UZ159:UZ160"/>
    <mergeCell ref="VA159:VA160"/>
    <mergeCell ref="VB159:VB160"/>
    <mergeCell ref="VC159:VC160"/>
    <mergeCell ref="UR159:UR160"/>
    <mergeCell ref="US159:US160"/>
    <mergeCell ref="UT159:UT160"/>
    <mergeCell ref="UU159:UU160"/>
    <mergeCell ref="UV159:UV160"/>
    <mergeCell ref="UW159:UW160"/>
    <mergeCell ref="UL159:UL160"/>
    <mergeCell ref="UM159:UM160"/>
    <mergeCell ref="UN159:UN160"/>
    <mergeCell ref="UO159:UO160"/>
    <mergeCell ref="UP159:UP160"/>
    <mergeCell ref="UQ159:UQ160"/>
    <mergeCell ref="WZ159:WZ160"/>
    <mergeCell ref="XA159:XA160"/>
    <mergeCell ref="XB159:XB160"/>
    <mergeCell ref="XC159:XC160"/>
    <mergeCell ref="XD159:XD160"/>
    <mergeCell ref="XE159:XE160"/>
    <mergeCell ref="WT159:WT160"/>
    <mergeCell ref="WU159:WU160"/>
    <mergeCell ref="WV159:WV160"/>
    <mergeCell ref="WW159:WW160"/>
    <mergeCell ref="WX159:WX160"/>
    <mergeCell ref="WY159:WY160"/>
    <mergeCell ref="WN159:WN160"/>
    <mergeCell ref="WO159:WO160"/>
    <mergeCell ref="WP159:WP160"/>
    <mergeCell ref="WQ159:WQ160"/>
    <mergeCell ref="WR159:WR160"/>
    <mergeCell ref="WS159:WS160"/>
    <mergeCell ref="WH159:WH160"/>
    <mergeCell ref="WI159:WI160"/>
    <mergeCell ref="WJ159:WJ160"/>
    <mergeCell ref="WK159:WK160"/>
    <mergeCell ref="WL159:WL160"/>
    <mergeCell ref="WM159:WM160"/>
    <mergeCell ref="WB159:WB160"/>
    <mergeCell ref="WC159:WC160"/>
    <mergeCell ref="WD159:WD160"/>
    <mergeCell ref="WE159:WE160"/>
    <mergeCell ref="WF159:WF160"/>
    <mergeCell ref="WG159:WG160"/>
    <mergeCell ref="VV159:VV160"/>
    <mergeCell ref="VW159:VW160"/>
    <mergeCell ref="VX159:VX160"/>
    <mergeCell ref="VY159:VY160"/>
    <mergeCell ref="VZ159:VZ160"/>
    <mergeCell ref="WA159:WA160"/>
    <mergeCell ref="YJ159:YJ160"/>
    <mergeCell ref="YK159:YK160"/>
    <mergeCell ref="YL159:YL160"/>
    <mergeCell ref="YM159:YM160"/>
    <mergeCell ref="YN159:YN160"/>
    <mergeCell ref="YO159:YO160"/>
    <mergeCell ref="YD159:YD160"/>
    <mergeCell ref="YE159:YE160"/>
    <mergeCell ref="YF159:YF160"/>
    <mergeCell ref="YG159:YG160"/>
    <mergeCell ref="YH159:YH160"/>
    <mergeCell ref="YI159:YI160"/>
    <mergeCell ref="XX159:XX160"/>
    <mergeCell ref="XY159:XY160"/>
    <mergeCell ref="XZ159:XZ160"/>
    <mergeCell ref="YA159:YA160"/>
    <mergeCell ref="YB159:YB160"/>
    <mergeCell ref="YC159:YC160"/>
    <mergeCell ref="XR159:XR160"/>
    <mergeCell ref="XS159:XS160"/>
    <mergeCell ref="XT159:XT160"/>
    <mergeCell ref="XU159:XU160"/>
    <mergeCell ref="XV159:XV160"/>
    <mergeCell ref="XW159:XW160"/>
    <mergeCell ref="XL159:XL160"/>
    <mergeCell ref="XM159:XM160"/>
    <mergeCell ref="XN159:XN160"/>
    <mergeCell ref="XO159:XO160"/>
    <mergeCell ref="XP159:XP160"/>
    <mergeCell ref="XQ159:XQ160"/>
    <mergeCell ref="XF159:XF160"/>
    <mergeCell ref="XG159:XG160"/>
    <mergeCell ref="XH159:XH160"/>
    <mergeCell ref="XI159:XI160"/>
    <mergeCell ref="XJ159:XJ160"/>
    <mergeCell ref="XK159:XK160"/>
    <mergeCell ref="ZT159:ZT160"/>
    <mergeCell ref="ZU159:ZU160"/>
    <mergeCell ref="ZV159:ZV160"/>
    <mergeCell ref="ZW159:ZW160"/>
    <mergeCell ref="ZX159:ZX160"/>
    <mergeCell ref="ZY159:ZY160"/>
    <mergeCell ref="ZN159:ZN160"/>
    <mergeCell ref="ZO159:ZO160"/>
    <mergeCell ref="ZP159:ZP160"/>
    <mergeCell ref="ZQ159:ZQ160"/>
    <mergeCell ref="ZR159:ZR160"/>
    <mergeCell ref="ZS159:ZS160"/>
    <mergeCell ref="ZH159:ZH160"/>
    <mergeCell ref="ZI159:ZI160"/>
    <mergeCell ref="ZJ159:ZJ160"/>
    <mergeCell ref="ZK159:ZK160"/>
    <mergeCell ref="ZL159:ZL160"/>
    <mergeCell ref="ZM159:ZM160"/>
    <mergeCell ref="ZB159:ZB160"/>
    <mergeCell ref="ZC159:ZC160"/>
    <mergeCell ref="ZD159:ZD160"/>
    <mergeCell ref="ZE159:ZE160"/>
    <mergeCell ref="ZF159:ZF160"/>
    <mergeCell ref="ZG159:ZG160"/>
    <mergeCell ref="YV159:YV160"/>
    <mergeCell ref="YW159:YW160"/>
    <mergeCell ref="YX159:YX160"/>
    <mergeCell ref="YY159:YY160"/>
    <mergeCell ref="YZ159:YZ160"/>
    <mergeCell ref="ZA159:ZA160"/>
    <mergeCell ref="YP159:YP160"/>
    <mergeCell ref="YQ159:YQ160"/>
    <mergeCell ref="YR159:YR160"/>
    <mergeCell ref="YS159:YS160"/>
    <mergeCell ref="YT159:YT160"/>
    <mergeCell ref="YU159:YU160"/>
    <mergeCell ref="ABD159:ABD160"/>
    <mergeCell ref="ABE159:ABE160"/>
    <mergeCell ref="ABF159:ABF160"/>
    <mergeCell ref="ABG159:ABG160"/>
    <mergeCell ref="ABH159:ABH160"/>
    <mergeCell ref="ABI159:ABI160"/>
    <mergeCell ref="AAX159:AAX160"/>
    <mergeCell ref="AAY159:AAY160"/>
    <mergeCell ref="AAZ159:AAZ160"/>
    <mergeCell ref="ABA159:ABA160"/>
    <mergeCell ref="ABB159:ABB160"/>
    <mergeCell ref="ABC159:ABC160"/>
    <mergeCell ref="AAR159:AAR160"/>
    <mergeCell ref="AAS159:AAS160"/>
    <mergeCell ref="AAT159:AAT160"/>
    <mergeCell ref="AAU159:AAU160"/>
    <mergeCell ref="AAV159:AAV160"/>
    <mergeCell ref="AAW159:AAW160"/>
    <mergeCell ref="AAL159:AAL160"/>
    <mergeCell ref="AAM159:AAM160"/>
    <mergeCell ref="AAN159:AAN160"/>
    <mergeCell ref="AAO159:AAO160"/>
    <mergeCell ref="AAP159:AAP160"/>
    <mergeCell ref="AAQ159:AAQ160"/>
    <mergeCell ref="AAF159:AAF160"/>
    <mergeCell ref="AAG159:AAG160"/>
    <mergeCell ref="AAH159:AAH160"/>
    <mergeCell ref="AAI159:AAI160"/>
    <mergeCell ref="AAJ159:AAJ160"/>
    <mergeCell ref="AAK159:AAK160"/>
    <mergeCell ref="ZZ159:ZZ160"/>
    <mergeCell ref="AAA159:AAA160"/>
    <mergeCell ref="AAB159:AAB160"/>
    <mergeCell ref="AAC159:AAC160"/>
    <mergeCell ref="AAD159:AAD160"/>
    <mergeCell ref="AAE159:AAE160"/>
    <mergeCell ref="ACN159:ACN160"/>
    <mergeCell ref="ACO159:ACO160"/>
    <mergeCell ref="ACP159:ACP160"/>
    <mergeCell ref="ACQ159:ACQ160"/>
    <mergeCell ref="ACR159:ACR160"/>
    <mergeCell ref="ACS159:ACS160"/>
    <mergeCell ref="ACH159:ACH160"/>
    <mergeCell ref="ACI159:ACI160"/>
    <mergeCell ref="ACJ159:ACJ160"/>
    <mergeCell ref="ACK159:ACK160"/>
    <mergeCell ref="ACL159:ACL160"/>
    <mergeCell ref="ACM159:ACM160"/>
    <mergeCell ref="ACB159:ACB160"/>
    <mergeCell ref="ACC159:ACC160"/>
    <mergeCell ref="ACD159:ACD160"/>
    <mergeCell ref="ACE159:ACE160"/>
    <mergeCell ref="ACF159:ACF160"/>
    <mergeCell ref="ACG159:ACG160"/>
    <mergeCell ref="ABV159:ABV160"/>
    <mergeCell ref="ABW159:ABW160"/>
    <mergeCell ref="ABX159:ABX160"/>
    <mergeCell ref="ABY159:ABY160"/>
    <mergeCell ref="ABZ159:ABZ160"/>
    <mergeCell ref="ACA159:ACA160"/>
    <mergeCell ref="ABP159:ABP160"/>
    <mergeCell ref="ABQ159:ABQ160"/>
    <mergeCell ref="ABR159:ABR160"/>
    <mergeCell ref="ABS159:ABS160"/>
    <mergeCell ref="ABT159:ABT160"/>
    <mergeCell ref="ABU159:ABU160"/>
    <mergeCell ref="ABJ159:ABJ160"/>
    <mergeCell ref="ABK159:ABK160"/>
    <mergeCell ref="ABL159:ABL160"/>
    <mergeCell ref="ABM159:ABM160"/>
    <mergeCell ref="ABN159:ABN160"/>
    <mergeCell ref="ABO159:ABO160"/>
    <mergeCell ref="ADX159:ADX160"/>
    <mergeCell ref="ADY159:ADY160"/>
    <mergeCell ref="ADZ159:ADZ160"/>
    <mergeCell ref="AEA159:AEA160"/>
    <mergeCell ref="AEB159:AEB160"/>
    <mergeCell ref="AEC159:AEC160"/>
    <mergeCell ref="ADR159:ADR160"/>
    <mergeCell ref="ADS159:ADS160"/>
    <mergeCell ref="ADT159:ADT160"/>
    <mergeCell ref="ADU159:ADU160"/>
    <mergeCell ref="ADV159:ADV160"/>
    <mergeCell ref="ADW159:ADW160"/>
    <mergeCell ref="ADL159:ADL160"/>
    <mergeCell ref="ADM159:ADM160"/>
    <mergeCell ref="ADN159:ADN160"/>
    <mergeCell ref="ADO159:ADO160"/>
    <mergeCell ref="ADP159:ADP160"/>
    <mergeCell ref="ADQ159:ADQ160"/>
    <mergeCell ref="ADF159:ADF160"/>
    <mergeCell ref="ADG159:ADG160"/>
    <mergeCell ref="ADH159:ADH160"/>
    <mergeCell ref="ADI159:ADI160"/>
    <mergeCell ref="ADJ159:ADJ160"/>
    <mergeCell ref="ADK159:ADK160"/>
    <mergeCell ref="ACZ159:ACZ160"/>
    <mergeCell ref="ADA159:ADA160"/>
    <mergeCell ref="ADB159:ADB160"/>
    <mergeCell ref="ADC159:ADC160"/>
    <mergeCell ref="ADD159:ADD160"/>
    <mergeCell ref="ADE159:ADE160"/>
    <mergeCell ref="ACT159:ACT160"/>
    <mergeCell ref="ACU159:ACU160"/>
    <mergeCell ref="ACV159:ACV160"/>
    <mergeCell ref="ACW159:ACW160"/>
    <mergeCell ref="ACX159:ACX160"/>
    <mergeCell ref="ACY159:ACY160"/>
    <mergeCell ref="AFH159:AFH160"/>
    <mergeCell ref="AFI159:AFI160"/>
    <mergeCell ref="AFJ159:AFJ160"/>
    <mergeCell ref="AFK159:AFK160"/>
    <mergeCell ref="AFL159:AFL160"/>
    <mergeCell ref="AFM159:AFM160"/>
    <mergeCell ref="AFB159:AFB160"/>
    <mergeCell ref="AFC159:AFC160"/>
    <mergeCell ref="AFD159:AFD160"/>
    <mergeCell ref="AFE159:AFE160"/>
    <mergeCell ref="AFF159:AFF160"/>
    <mergeCell ref="AFG159:AFG160"/>
    <mergeCell ref="AEV159:AEV160"/>
    <mergeCell ref="AEW159:AEW160"/>
    <mergeCell ref="AEX159:AEX160"/>
    <mergeCell ref="AEY159:AEY160"/>
    <mergeCell ref="AEZ159:AEZ160"/>
    <mergeCell ref="AFA159:AFA160"/>
    <mergeCell ref="AEP159:AEP160"/>
    <mergeCell ref="AEQ159:AEQ160"/>
    <mergeCell ref="AER159:AER160"/>
    <mergeCell ref="AES159:AES160"/>
    <mergeCell ref="AET159:AET160"/>
    <mergeCell ref="AEU159:AEU160"/>
    <mergeCell ref="AEJ159:AEJ160"/>
    <mergeCell ref="AEK159:AEK160"/>
    <mergeCell ref="AEL159:AEL160"/>
    <mergeCell ref="AEM159:AEM160"/>
    <mergeCell ref="AEN159:AEN160"/>
    <mergeCell ref="AEO159:AEO160"/>
    <mergeCell ref="AED159:AED160"/>
    <mergeCell ref="AEE159:AEE160"/>
    <mergeCell ref="AEF159:AEF160"/>
    <mergeCell ref="AEG159:AEG160"/>
    <mergeCell ref="AEH159:AEH160"/>
    <mergeCell ref="AEI159:AEI160"/>
    <mergeCell ref="AGR159:AGR160"/>
    <mergeCell ref="AGS159:AGS160"/>
    <mergeCell ref="AGT159:AGT160"/>
    <mergeCell ref="AGU159:AGU160"/>
    <mergeCell ref="AGV159:AGV160"/>
    <mergeCell ref="AGW159:AGW160"/>
    <mergeCell ref="AGL159:AGL160"/>
    <mergeCell ref="AGM159:AGM160"/>
    <mergeCell ref="AGN159:AGN160"/>
    <mergeCell ref="AGO159:AGO160"/>
    <mergeCell ref="AGP159:AGP160"/>
    <mergeCell ref="AGQ159:AGQ160"/>
    <mergeCell ref="AGF159:AGF160"/>
    <mergeCell ref="AGG159:AGG160"/>
    <mergeCell ref="AGH159:AGH160"/>
    <mergeCell ref="AGI159:AGI160"/>
    <mergeCell ref="AGJ159:AGJ160"/>
    <mergeCell ref="AGK159:AGK160"/>
    <mergeCell ref="AFZ159:AFZ160"/>
    <mergeCell ref="AGA159:AGA160"/>
    <mergeCell ref="AGB159:AGB160"/>
    <mergeCell ref="AGC159:AGC160"/>
    <mergeCell ref="AGD159:AGD160"/>
    <mergeCell ref="AGE159:AGE160"/>
    <mergeCell ref="AFT159:AFT160"/>
    <mergeCell ref="AFU159:AFU160"/>
    <mergeCell ref="AFV159:AFV160"/>
    <mergeCell ref="AFW159:AFW160"/>
    <mergeCell ref="AFX159:AFX160"/>
    <mergeCell ref="AFY159:AFY160"/>
    <mergeCell ref="AFN159:AFN160"/>
    <mergeCell ref="AFO159:AFO160"/>
    <mergeCell ref="AFP159:AFP160"/>
    <mergeCell ref="AFQ159:AFQ160"/>
    <mergeCell ref="AFR159:AFR160"/>
    <mergeCell ref="AFS159:AFS160"/>
    <mergeCell ref="AIB159:AIB160"/>
    <mergeCell ref="AIC159:AIC160"/>
    <mergeCell ref="AID159:AID160"/>
    <mergeCell ref="AIE159:AIE160"/>
    <mergeCell ref="AIF159:AIF160"/>
    <mergeCell ref="AIG159:AIG160"/>
    <mergeCell ref="AHV159:AHV160"/>
    <mergeCell ref="AHW159:AHW160"/>
    <mergeCell ref="AHX159:AHX160"/>
    <mergeCell ref="AHY159:AHY160"/>
    <mergeCell ref="AHZ159:AHZ160"/>
    <mergeCell ref="AIA159:AIA160"/>
    <mergeCell ref="AHP159:AHP160"/>
    <mergeCell ref="AHQ159:AHQ160"/>
    <mergeCell ref="AHR159:AHR160"/>
    <mergeCell ref="AHS159:AHS160"/>
    <mergeCell ref="AHT159:AHT160"/>
    <mergeCell ref="AHU159:AHU160"/>
    <mergeCell ref="AHJ159:AHJ160"/>
    <mergeCell ref="AHK159:AHK160"/>
    <mergeCell ref="AHL159:AHL160"/>
    <mergeCell ref="AHM159:AHM160"/>
    <mergeCell ref="AHN159:AHN160"/>
    <mergeCell ref="AHO159:AHO160"/>
    <mergeCell ref="AHD159:AHD160"/>
    <mergeCell ref="AHE159:AHE160"/>
    <mergeCell ref="AHF159:AHF160"/>
    <mergeCell ref="AHG159:AHG160"/>
    <mergeCell ref="AHH159:AHH160"/>
    <mergeCell ref="AHI159:AHI160"/>
    <mergeCell ref="AGX159:AGX160"/>
    <mergeCell ref="AGY159:AGY160"/>
    <mergeCell ref="AGZ159:AGZ160"/>
    <mergeCell ref="AHA159:AHA160"/>
    <mergeCell ref="AHB159:AHB160"/>
    <mergeCell ref="AHC159:AHC160"/>
    <mergeCell ref="AJL159:AJL160"/>
    <mergeCell ref="AJM159:AJM160"/>
    <mergeCell ref="AJN159:AJN160"/>
    <mergeCell ref="AJO159:AJO160"/>
    <mergeCell ref="AJP159:AJP160"/>
    <mergeCell ref="AJQ159:AJQ160"/>
    <mergeCell ref="AJF159:AJF160"/>
    <mergeCell ref="AJG159:AJG160"/>
    <mergeCell ref="AJH159:AJH160"/>
    <mergeCell ref="AJI159:AJI160"/>
    <mergeCell ref="AJJ159:AJJ160"/>
    <mergeCell ref="AJK159:AJK160"/>
    <mergeCell ref="AIZ159:AIZ160"/>
    <mergeCell ref="AJA159:AJA160"/>
    <mergeCell ref="AJB159:AJB160"/>
    <mergeCell ref="AJC159:AJC160"/>
    <mergeCell ref="AJD159:AJD160"/>
    <mergeCell ref="AJE159:AJE160"/>
    <mergeCell ref="AIT159:AIT160"/>
    <mergeCell ref="AIU159:AIU160"/>
    <mergeCell ref="AIV159:AIV160"/>
    <mergeCell ref="AIW159:AIW160"/>
    <mergeCell ref="AIX159:AIX160"/>
    <mergeCell ref="AIY159:AIY160"/>
    <mergeCell ref="AIN159:AIN160"/>
    <mergeCell ref="AIO159:AIO160"/>
    <mergeCell ref="AIP159:AIP160"/>
    <mergeCell ref="AIQ159:AIQ160"/>
    <mergeCell ref="AIR159:AIR160"/>
    <mergeCell ref="AIS159:AIS160"/>
    <mergeCell ref="AIH159:AIH160"/>
    <mergeCell ref="AII159:AII160"/>
    <mergeCell ref="AIJ159:AIJ160"/>
    <mergeCell ref="AIK159:AIK160"/>
    <mergeCell ref="AIL159:AIL160"/>
    <mergeCell ref="AIM159:AIM160"/>
    <mergeCell ref="AKV159:AKV160"/>
    <mergeCell ref="AKW159:AKW160"/>
    <mergeCell ref="AKX159:AKX160"/>
    <mergeCell ref="AKY159:AKY160"/>
    <mergeCell ref="AKZ159:AKZ160"/>
    <mergeCell ref="ALA159:ALA160"/>
    <mergeCell ref="AKP159:AKP160"/>
    <mergeCell ref="AKQ159:AKQ160"/>
    <mergeCell ref="AKR159:AKR160"/>
    <mergeCell ref="AKS159:AKS160"/>
    <mergeCell ref="AKT159:AKT160"/>
    <mergeCell ref="AKU159:AKU160"/>
    <mergeCell ref="AKJ159:AKJ160"/>
    <mergeCell ref="AKK159:AKK160"/>
    <mergeCell ref="AKL159:AKL160"/>
    <mergeCell ref="AKM159:AKM160"/>
    <mergeCell ref="AKN159:AKN160"/>
    <mergeCell ref="AKO159:AKO160"/>
    <mergeCell ref="AKD159:AKD160"/>
    <mergeCell ref="AKE159:AKE160"/>
    <mergeCell ref="AKF159:AKF160"/>
    <mergeCell ref="AKG159:AKG160"/>
    <mergeCell ref="AKH159:AKH160"/>
    <mergeCell ref="AKI159:AKI160"/>
    <mergeCell ref="AJX159:AJX160"/>
    <mergeCell ref="AJY159:AJY160"/>
    <mergeCell ref="AJZ159:AJZ160"/>
    <mergeCell ref="AKA159:AKA160"/>
    <mergeCell ref="AKB159:AKB160"/>
    <mergeCell ref="AKC159:AKC160"/>
    <mergeCell ref="AJR159:AJR160"/>
    <mergeCell ref="AJS159:AJS160"/>
    <mergeCell ref="AJT159:AJT160"/>
    <mergeCell ref="AJU159:AJU160"/>
    <mergeCell ref="AJV159:AJV160"/>
    <mergeCell ref="AJW159:AJW160"/>
    <mergeCell ref="AMF159:AMF160"/>
    <mergeCell ref="AMG159:AMG160"/>
    <mergeCell ref="AMH159:AMH160"/>
    <mergeCell ref="AMI159:AMI160"/>
    <mergeCell ref="AMJ159:AMJ160"/>
    <mergeCell ref="AMK159:AMK160"/>
    <mergeCell ref="ALZ159:ALZ160"/>
    <mergeCell ref="AMA159:AMA160"/>
    <mergeCell ref="AMB159:AMB160"/>
    <mergeCell ref="AMC159:AMC160"/>
    <mergeCell ref="AMD159:AMD160"/>
    <mergeCell ref="AME159:AME160"/>
    <mergeCell ref="ALT159:ALT160"/>
    <mergeCell ref="ALU159:ALU160"/>
    <mergeCell ref="ALV159:ALV160"/>
    <mergeCell ref="ALW159:ALW160"/>
    <mergeCell ref="ALX159:ALX160"/>
    <mergeCell ref="ALY159:ALY160"/>
    <mergeCell ref="ALN159:ALN160"/>
    <mergeCell ref="ALO159:ALO160"/>
    <mergeCell ref="ALP159:ALP160"/>
    <mergeCell ref="ALQ159:ALQ160"/>
    <mergeCell ref="ALR159:ALR160"/>
    <mergeCell ref="ALS159:ALS160"/>
    <mergeCell ref="ALH159:ALH160"/>
    <mergeCell ref="ALI159:ALI160"/>
    <mergeCell ref="ALJ159:ALJ160"/>
    <mergeCell ref="ALK159:ALK160"/>
    <mergeCell ref="ALL159:ALL160"/>
    <mergeCell ref="ALM159:ALM160"/>
    <mergeCell ref="ALB159:ALB160"/>
    <mergeCell ref="ALC159:ALC160"/>
    <mergeCell ref="ALD159:ALD160"/>
    <mergeCell ref="ALE159:ALE160"/>
    <mergeCell ref="ALF159:ALF160"/>
    <mergeCell ref="ALG159:ALG160"/>
    <mergeCell ref="ANP159:ANP160"/>
    <mergeCell ref="ANQ159:ANQ160"/>
    <mergeCell ref="ANR159:ANR160"/>
    <mergeCell ref="ANS159:ANS160"/>
    <mergeCell ref="ANT159:ANT160"/>
    <mergeCell ref="ANU159:ANU160"/>
    <mergeCell ref="ANJ159:ANJ160"/>
    <mergeCell ref="ANK159:ANK160"/>
    <mergeCell ref="ANL159:ANL160"/>
    <mergeCell ref="ANM159:ANM160"/>
    <mergeCell ref="ANN159:ANN160"/>
    <mergeCell ref="ANO159:ANO160"/>
    <mergeCell ref="AND159:AND160"/>
    <mergeCell ref="ANE159:ANE160"/>
    <mergeCell ref="ANF159:ANF160"/>
    <mergeCell ref="ANG159:ANG160"/>
    <mergeCell ref="ANH159:ANH160"/>
    <mergeCell ref="ANI159:ANI160"/>
    <mergeCell ref="AMX159:AMX160"/>
    <mergeCell ref="AMY159:AMY160"/>
    <mergeCell ref="AMZ159:AMZ160"/>
    <mergeCell ref="ANA159:ANA160"/>
    <mergeCell ref="ANB159:ANB160"/>
    <mergeCell ref="ANC159:ANC160"/>
    <mergeCell ref="AMR159:AMR160"/>
    <mergeCell ref="AMS159:AMS160"/>
    <mergeCell ref="AMT159:AMT160"/>
    <mergeCell ref="AMU159:AMU160"/>
    <mergeCell ref="AMV159:AMV160"/>
    <mergeCell ref="AMW159:AMW160"/>
    <mergeCell ref="AML159:AML160"/>
    <mergeCell ref="AMM159:AMM160"/>
    <mergeCell ref="AMN159:AMN160"/>
    <mergeCell ref="AMO159:AMO160"/>
    <mergeCell ref="AMP159:AMP160"/>
    <mergeCell ref="AMQ159:AMQ160"/>
    <mergeCell ref="AOZ159:AOZ160"/>
    <mergeCell ref="APA159:APA160"/>
    <mergeCell ref="APB159:APB160"/>
    <mergeCell ref="APC159:APC160"/>
    <mergeCell ref="APD159:APD160"/>
    <mergeCell ref="APE159:APE160"/>
    <mergeCell ref="AOT159:AOT160"/>
    <mergeCell ref="AOU159:AOU160"/>
    <mergeCell ref="AOV159:AOV160"/>
    <mergeCell ref="AOW159:AOW160"/>
    <mergeCell ref="AOX159:AOX160"/>
    <mergeCell ref="AOY159:AOY160"/>
    <mergeCell ref="AON159:AON160"/>
    <mergeCell ref="AOO159:AOO160"/>
    <mergeCell ref="AOP159:AOP160"/>
    <mergeCell ref="AOQ159:AOQ160"/>
    <mergeCell ref="AOR159:AOR160"/>
    <mergeCell ref="AOS159:AOS160"/>
    <mergeCell ref="AOH159:AOH160"/>
    <mergeCell ref="AOI159:AOI160"/>
    <mergeCell ref="AOJ159:AOJ160"/>
    <mergeCell ref="AOK159:AOK160"/>
    <mergeCell ref="AOL159:AOL160"/>
    <mergeCell ref="AOM159:AOM160"/>
    <mergeCell ref="AOB159:AOB160"/>
    <mergeCell ref="AOC159:AOC160"/>
    <mergeCell ref="AOD159:AOD160"/>
    <mergeCell ref="AOE159:AOE160"/>
    <mergeCell ref="AOF159:AOF160"/>
    <mergeCell ref="AOG159:AOG160"/>
    <mergeCell ref="ANV159:ANV160"/>
    <mergeCell ref="ANW159:ANW160"/>
    <mergeCell ref="ANX159:ANX160"/>
    <mergeCell ref="ANY159:ANY160"/>
    <mergeCell ref="ANZ159:ANZ160"/>
    <mergeCell ref="AOA159:AOA160"/>
    <mergeCell ref="AQJ159:AQJ160"/>
    <mergeCell ref="AQK159:AQK160"/>
    <mergeCell ref="AQL159:AQL160"/>
    <mergeCell ref="AQM159:AQM160"/>
    <mergeCell ref="AQN159:AQN160"/>
    <mergeCell ref="AQO159:AQO160"/>
    <mergeCell ref="AQD159:AQD160"/>
    <mergeCell ref="AQE159:AQE160"/>
    <mergeCell ref="AQF159:AQF160"/>
    <mergeCell ref="AQG159:AQG160"/>
    <mergeCell ref="AQH159:AQH160"/>
    <mergeCell ref="AQI159:AQI160"/>
    <mergeCell ref="APX159:APX160"/>
    <mergeCell ref="APY159:APY160"/>
    <mergeCell ref="APZ159:APZ160"/>
    <mergeCell ref="AQA159:AQA160"/>
    <mergeCell ref="AQB159:AQB160"/>
    <mergeCell ref="AQC159:AQC160"/>
    <mergeCell ref="APR159:APR160"/>
    <mergeCell ref="APS159:APS160"/>
    <mergeCell ref="APT159:APT160"/>
    <mergeCell ref="APU159:APU160"/>
    <mergeCell ref="APV159:APV160"/>
    <mergeCell ref="APW159:APW160"/>
    <mergeCell ref="APL159:APL160"/>
    <mergeCell ref="APM159:APM160"/>
    <mergeCell ref="APN159:APN160"/>
    <mergeCell ref="APO159:APO160"/>
    <mergeCell ref="APP159:APP160"/>
    <mergeCell ref="APQ159:APQ160"/>
    <mergeCell ref="APF159:APF160"/>
    <mergeCell ref="APG159:APG160"/>
    <mergeCell ref="APH159:APH160"/>
    <mergeCell ref="API159:API160"/>
    <mergeCell ref="APJ159:APJ160"/>
    <mergeCell ref="APK159:APK160"/>
    <mergeCell ref="ART159:ART160"/>
    <mergeCell ref="ARU159:ARU160"/>
    <mergeCell ref="ARV159:ARV160"/>
    <mergeCell ref="ARW159:ARW160"/>
    <mergeCell ref="ARX159:ARX160"/>
    <mergeCell ref="ARY159:ARY160"/>
    <mergeCell ref="ARN159:ARN160"/>
    <mergeCell ref="ARO159:ARO160"/>
    <mergeCell ref="ARP159:ARP160"/>
    <mergeCell ref="ARQ159:ARQ160"/>
    <mergeCell ref="ARR159:ARR160"/>
    <mergeCell ref="ARS159:ARS160"/>
    <mergeCell ref="ARH159:ARH160"/>
    <mergeCell ref="ARI159:ARI160"/>
    <mergeCell ref="ARJ159:ARJ160"/>
    <mergeCell ref="ARK159:ARK160"/>
    <mergeCell ref="ARL159:ARL160"/>
    <mergeCell ref="ARM159:ARM160"/>
    <mergeCell ref="ARB159:ARB160"/>
    <mergeCell ref="ARC159:ARC160"/>
    <mergeCell ref="ARD159:ARD160"/>
    <mergeCell ref="ARE159:ARE160"/>
    <mergeCell ref="ARF159:ARF160"/>
    <mergeCell ref="ARG159:ARG160"/>
    <mergeCell ref="AQV159:AQV160"/>
    <mergeCell ref="AQW159:AQW160"/>
    <mergeCell ref="AQX159:AQX160"/>
    <mergeCell ref="AQY159:AQY160"/>
    <mergeCell ref="AQZ159:AQZ160"/>
    <mergeCell ref="ARA159:ARA160"/>
    <mergeCell ref="AQP159:AQP160"/>
    <mergeCell ref="AQQ159:AQQ160"/>
    <mergeCell ref="AQR159:AQR160"/>
    <mergeCell ref="AQS159:AQS160"/>
    <mergeCell ref="AQT159:AQT160"/>
    <mergeCell ref="AQU159:AQU160"/>
    <mergeCell ref="ATD159:ATD160"/>
    <mergeCell ref="ATE159:ATE160"/>
    <mergeCell ref="ATF159:ATF160"/>
    <mergeCell ref="ATG159:ATG160"/>
    <mergeCell ref="ATH159:ATH160"/>
    <mergeCell ref="ATI159:ATI160"/>
    <mergeCell ref="ASX159:ASX160"/>
    <mergeCell ref="ASY159:ASY160"/>
    <mergeCell ref="ASZ159:ASZ160"/>
    <mergeCell ref="ATA159:ATA160"/>
    <mergeCell ref="ATB159:ATB160"/>
    <mergeCell ref="ATC159:ATC160"/>
    <mergeCell ref="ASR159:ASR160"/>
    <mergeCell ref="ASS159:ASS160"/>
    <mergeCell ref="AST159:AST160"/>
    <mergeCell ref="ASU159:ASU160"/>
    <mergeCell ref="ASV159:ASV160"/>
    <mergeCell ref="ASW159:ASW160"/>
    <mergeCell ref="ASL159:ASL160"/>
    <mergeCell ref="ASM159:ASM160"/>
    <mergeCell ref="ASN159:ASN160"/>
    <mergeCell ref="ASO159:ASO160"/>
    <mergeCell ref="ASP159:ASP160"/>
    <mergeCell ref="ASQ159:ASQ160"/>
    <mergeCell ref="ASF159:ASF160"/>
    <mergeCell ref="ASG159:ASG160"/>
    <mergeCell ref="ASH159:ASH160"/>
    <mergeCell ref="ASI159:ASI160"/>
    <mergeCell ref="ASJ159:ASJ160"/>
    <mergeCell ref="ASK159:ASK160"/>
    <mergeCell ref="ARZ159:ARZ160"/>
    <mergeCell ref="ASA159:ASA160"/>
    <mergeCell ref="ASB159:ASB160"/>
    <mergeCell ref="ASC159:ASC160"/>
    <mergeCell ref="ASD159:ASD160"/>
    <mergeCell ref="ASE159:ASE160"/>
    <mergeCell ref="AUN159:AUN160"/>
    <mergeCell ref="AUO159:AUO160"/>
    <mergeCell ref="AUP159:AUP160"/>
    <mergeCell ref="AUQ159:AUQ160"/>
    <mergeCell ref="AUR159:AUR160"/>
    <mergeCell ref="AUS159:AUS160"/>
    <mergeCell ref="AUH159:AUH160"/>
    <mergeCell ref="AUI159:AUI160"/>
    <mergeCell ref="AUJ159:AUJ160"/>
    <mergeCell ref="AUK159:AUK160"/>
    <mergeCell ref="AUL159:AUL160"/>
    <mergeCell ref="AUM159:AUM160"/>
    <mergeCell ref="AUB159:AUB160"/>
    <mergeCell ref="AUC159:AUC160"/>
    <mergeCell ref="AUD159:AUD160"/>
    <mergeCell ref="AUE159:AUE160"/>
    <mergeCell ref="AUF159:AUF160"/>
    <mergeCell ref="AUG159:AUG160"/>
    <mergeCell ref="ATV159:ATV160"/>
    <mergeCell ref="ATW159:ATW160"/>
    <mergeCell ref="ATX159:ATX160"/>
    <mergeCell ref="ATY159:ATY160"/>
    <mergeCell ref="ATZ159:ATZ160"/>
    <mergeCell ref="AUA159:AUA160"/>
    <mergeCell ref="ATP159:ATP160"/>
    <mergeCell ref="ATQ159:ATQ160"/>
    <mergeCell ref="ATR159:ATR160"/>
    <mergeCell ref="ATS159:ATS160"/>
    <mergeCell ref="ATT159:ATT160"/>
    <mergeCell ref="ATU159:ATU160"/>
    <mergeCell ref="ATJ159:ATJ160"/>
    <mergeCell ref="ATK159:ATK160"/>
    <mergeCell ref="ATL159:ATL160"/>
    <mergeCell ref="ATM159:ATM160"/>
    <mergeCell ref="ATN159:ATN160"/>
    <mergeCell ref="ATO159:ATO160"/>
    <mergeCell ref="AVX159:AVX160"/>
    <mergeCell ref="AVY159:AVY160"/>
    <mergeCell ref="AVZ159:AVZ160"/>
    <mergeCell ref="AWA159:AWA160"/>
    <mergeCell ref="AWB159:AWB160"/>
    <mergeCell ref="AWC159:AWC160"/>
    <mergeCell ref="AVR159:AVR160"/>
    <mergeCell ref="AVS159:AVS160"/>
    <mergeCell ref="AVT159:AVT160"/>
    <mergeCell ref="AVU159:AVU160"/>
    <mergeCell ref="AVV159:AVV160"/>
    <mergeCell ref="AVW159:AVW160"/>
    <mergeCell ref="AVL159:AVL160"/>
    <mergeCell ref="AVM159:AVM160"/>
    <mergeCell ref="AVN159:AVN160"/>
    <mergeCell ref="AVO159:AVO160"/>
    <mergeCell ref="AVP159:AVP160"/>
    <mergeCell ref="AVQ159:AVQ160"/>
    <mergeCell ref="AVF159:AVF160"/>
    <mergeCell ref="AVG159:AVG160"/>
    <mergeCell ref="AVH159:AVH160"/>
    <mergeCell ref="AVI159:AVI160"/>
    <mergeCell ref="AVJ159:AVJ160"/>
    <mergeCell ref="AVK159:AVK160"/>
    <mergeCell ref="AUZ159:AUZ160"/>
    <mergeCell ref="AVA159:AVA160"/>
    <mergeCell ref="AVB159:AVB160"/>
    <mergeCell ref="AVC159:AVC160"/>
    <mergeCell ref="AVD159:AVD160"/>
    <mergeCell ref="AVE159:AVE160"/>
    <mergeCell ref="AUT159:AUT160"/>
    <mergeCell ref="AUU159:AUU160"/>
    <mergeCell ref="AUV159:AUV160"/>
    <mergeCell ref="AUW159:AUW160"/>
    <mergeCell ref="AUX159:AUX160"/>
    <mergeCell ref="AUY159:AUY160"/>
    <mergeCell ref="AXH159:AXH160"/>
    <mergeCell ref="AXI159:AXI160"/>
    <mergeCell ref="AXJ159:AXJ160"/>
    <mergeCell ref="AXK159:AXK160"/>
    <mergeCell ref="AXL159:AXL160"/>
    <mergeCell ref="AXM159:AXM160"/>
    <mergeCell ref="AXB159:AXB160"/>
    <mergeCell ref="AXC159:AXC160"/>
    <mergeCell ref="AXD159:AXD160"/>
    <mergeCell ref="AXE159:AXE160"/>
    <mergeCell ref="AXF159:AXF160"/>
    <mergeCell ref="AXG159:AXG160"/>
    <mergeCell ref="AWV159:AWV160"/>
    <mergeCell ref="AWW159:AWW160"/>
    <mergeCell ref="AWX159:AWX160"/>
    <mergeCell ref="AWY159:AWY160"/>
    <mergeCell ref="AWZ159:AWZ160"/>
    <mergeCell ref="AXA159:AXA160"/>
    <mergeCell ref="AWP159:AWP160"/>
    <mergeCell ref="AWQ159:AWQ160"/>
    <mergeCell ref="AWR159:AWR160"/>
    <mergeCell ref="AWS159:AWS160"/>
    <mergeCell ref="AWT159:AWT160"/>
    <mergeCell ref="AWU159:AWU160"/>
    <mergeCell ref="AWJ159:AWJ160"/>
    <mergeCell ref="AWK159:AWK160"/>
    <mergeCell ref="AWL159:AWL160"/>
    <mergeCell ref="AWM159:AWM160"/>
    <mergeCell ref="AWN159:AWN160"/>
    <mergeCell ref="AWO159:AWO160"/>
    <mergeCell ref="AWD159:AWD160"/>
    <mergeCell ref="AWE159:AWE160"/>
    <mergeCell ref="AWF159:AWF160"/>
    <mergeCell ref="AWG159:AWG160"/>
    <mergeCell ref="AWH159:AWH160"/>
    <mergeCell ref="AWI159:AWI160"/>
    <mergeCell ref="AYR159:AYR160"/>
    <mergeCell ref="AYS159:AYS160"/>
    <mergeCell ref="AYT159:AYT160"/>
    <mergeCell ref="AYU159:AYU160"/>
    <mergeCell ref="AYV159:AYV160"/>
    <mergeCell ref="AYW159:AYW160"/>
    <mergeCell ref="AYL159:AYL160"/>
    <mergeCell ref="AYM159:AYM160"/>
    <mergeCell ref="AYN159:AYN160"/>
    <mergeCell ref="AYO159:AYO160"/>
    <mergeCell ref="AYP159:AYP160"/>
    <mergeCell ref="AYQ159:AYQ160"/>
    <mergeCell ref="AYF159:AYF160"/>
    <mergeCell ref="AYG159:AYG160"/>
    <mergeCell ref="AYH159:AYH160"/>
    <mergeCell ref="AYI159:AYI160"/>
    <mergeCell ref="AYJ159:AYJ160"/>
    <mergeCell ref="AYK159:AYK160"/>
    <mergeCell ref="AXZ159:AXZ160"/>
    <mergeCell ref="AYA159:AYA160"/>
    <mergeCell ref="AYB159:AYB160"/>
    <mergeCell ref="AYC159:AYC160"/>
    <mergeCell ref="AYD159:AYD160"/>
    <mergeCell ref="AYE159:AYE160"/>
    <mergeCell ref="AXT159:AXT160"/>
    <mergeCell ref="AXU159:AXU160"/>
    <mergeCell ref="AXV159:AXV160"/>
    <mergeCell ref="AXW159:AXW160"/>
    <mergeCell ref="AXX159:AXX160"/>
    <mergeCell ref="AXY159:AXY160"/>
    <mergeCell ref="AXN159:AXN160"/>
    <mergeCell ref="AXO159:AXO160"/>
    <mergeCell ref="AXP159:AXP160"/>
    <mergeCell ref="AXQ159:AXQ160"/>
    <mergeCell ref="AXR159:AXR160"/>
    <mergeCell ref="AXS159:AXS160"/>
    <mergeCell ref="BAB159:BAB160"/>
    <mergeCell ref="BAC159:BAC160"/>
    <mergeCell ref="BAD159:BAD160"/>
    <mergeCell ref="BAE159:BAE160"/>
    <mergeCell ref="BAF159:BAF160"/>
    <mergeCell ref="BAG159:BAG160"/>
    <mergeCell ref="AZV159:AZV160"/>
    <mergeCell ref="AZW159:AZW160"/>
    <mergeCell ref="AZX159:AZX160"/>
    <mergeCell ref="AZY159:AZY160"/>
    <mergeCell ref="AZZ159:AZZ160"/>
    <mergeCell ref="BAA159:BAA160"/>
    <mergeCell ref="AZP159:AZP160"/>
    <mergeCell ref="AZQ159:AZQ160"/>
    <mergeCell ref="AZR159:AZR160"/>
    <mergeCell ref="AZS159:AZS160"/>
    <mergeCell ref="AZT159:AZT160"/>
    <mergeCell ref="AZU159:AZU160"/>
    <mergeCell ref="AZJ159:AZJ160"/>
    <mergeCell ref="AZK159:AZK160"/>
    <mergeCell ref="AZL159:AZL160"/>
    <mergeCell ref="AZM159:AZM160"/>
    <mergeCell ref="AZN159:AZN160"/>
    <mergeCell ref="AZO159:AZO160"/>
    <mergeCell ref="AZD159:AZD160"/>
    <mergeCell ref="AZE159:AZE160"/>
    <mergeCell ref="AZF159:AZF160"/>
    <mergeCell ref="AZG159:AZG160"/>
    <mergeCell ref="AZH159:AZH160"/>
    <mergeCell ref="AZI159:AZI160"/>
    <mergeCell ref="AYX159:AYX160"/>
    <mergeCell ref="AYY159:AYY160"/>
    <mergeCell ref="AYZ159:AYZ160"/>
    <mergeCell ref="AZA159:AZA160"/>
    <mergeCell ref="AZB159:AZB160"/>
    <mergeCell ref="AZC159:AZC160"/>
    <mergeCell ref="BBL159:BBL160"/>
    <mergeCell ref="BBM159:BBM160"/>
    <mergeCell ref="BBN159:BBN160"/>
    <mergeCell ref="BBO159:BBO160"/>
    <mergeCell ref="BBP159:BBP160"/>
    <mergeCell ref="BBQ159:BBQ160"/>
    <mergeCell ref="BBF159:BBF160"/>
    <mergeCell ref="BBG159:BBG160"/>
    <mergeCell ref="BBH159:BBH160"/>
    <mergeCell ref="BBI159:BBI160"/>
    <mergeCell ref="BBJ159:BBJ160"/>
    <mergeCell ref="BBK159:BBK160"/>
    <mergeCell ref="BAZ159:BAZ160"/>
    <mergeCell ref="BBA159:BBA160"/>
    <mergeCell ref="BBB159:BBB160"/>
    <mergeCell ref="BBC159:BBC160"/>
    <mergeCell ref="BBD159:BBD160"/>
    <mergeCell ref="BBE159:BBE160"/>
    <mergeCell ref="BAT159:BAT160"/>
    <mergeCell ref="BAU159:BAU160"/>
    <mergeCell ref="BAV159:BAV160"/>
    <mergeCell ref="BAW159:BAW160"/>
    <mergeCell ref="BAX159:BAX160"/>
    <mergeCell ref="BAY159:BAY160"/>
    <mergeCell ref="BAN159:BAN160"/>
    <mergeCell ref="BAO159:BAO160"/>
    <mergeCell ref="BAP159:BAP160"/>
    <mergeCell ref="BAQ159:BAQ160"/>
    <mergeCell ref="BAR159:BAR160"/>
    <mergeCell ref="BAS159:BAS160"/>
    <mergeCell ref="BAH159:BAH160"/>
    <mergeCell ref="BAI159:BAI160"/>
    <mergeCell ref="BAJ159:BAJ160"/>
    <mergeCell ref="BAK159:BAK160"/>
    <mergeCell ref="BAL159:BAL160"/>
    <mergeCell ref="BAM159:BAM160"/>
    <mergeCell ref="BCV159:BCV160"/>
    <mergeCell ref="BCW159:BCW160"/>
    <mergeCell ref="BCX159:BCX160"/>
    <mergeCell ref="BCY159:BCY160"/>
    <mergeCell ref="BCZ159:BCZ160"/>
    <mergeCell ref="BDA159:BDA160"/>
    <mergeCell ref="BCP159:BCP160"/>
    <mergeCell ref="BCQ159:BCQ160"/>
    <mergeCell ref="BCR159:BCR160"/>
    <mergeCell ref="BCS159:BCS160"/>
    <mergeCell ref="BCT159:BCT160"/>
    <mergeCell ref="BCU159:BCU160"/>
    <mergeCell ref="BCJ159:BCJ160"/>
    <mergeCell ref="BCK159:BCK160"/>
    <mergeCell ref="BCL159:BCL160"/>
    <mergeCell ref="BCM159:BCM160"/>
    <mergeCell ref="BCN159:BCN160"/>
    <mergeCell ref="BCO159:BCO160"/>
    <mergeCell ref="BCD159:BCD160"/>
    <mergeCell ref="BCE159:BCE160"/>
    <mergeCell ref="BCF159:BCF160"/>
    <mergeCell ref="BCG159:BCG160"/>
    <mergeCell ref="BCH159:BCH160"/>
    <mergeCell ref="BCI159:BCI160"/>
    <mergeCell ref="BBX159:BBX160"/>
    <mergeCell ref="BBY159:BBY160"/>
    <mergeCell ref="BBZ159:BBZ160"/>
    <mergeCell ref="BCA159:BCA160"/>
    <mergeCell ref="BCB159:BCB160"/>
    <mergeCell ref="BCC159:BCC160"/>
    <mergeCell ref="BBR159:BBR160"/>
    <mergeCell ref="BBS159:BBS160"/>
    <mergeCell ref="BBT159:BBT160"/>
    <mergeCell ref="BBU159:BBU160"/>
    <mergeCell ref="BBV159:BBV160"/>
    <mergeCell ref="BBW159:BBW160"/>
    <mergeCell ref="BEF159:BEF160"/>
    <mergeCell ref="BEG159:BEG160"/>
    <mergeCell ref="BEH159:BEH160"/>
    <mergeCell ref="BEI159:BEI160"/>
    <mergeCell ref="BEJ159:BEJ160"/>
    <mergeCell ref="BEK159:BEK160"/>
    <mergeCell ref="BDZ159:BDZ160"/>
    <mergeCell ref="BEA159:BEA160"/>
    <mergeCell ref="BEB159:BEB160"/>
    <mergeCell ref="BEC159:BEC160"/>
    <mergeCell ref="BED159:BED160"/>
    <mergeCell ref="BEE159:BEE160"/>
    <mergeCell ref="BDT159:BDT160"/>
    <mergeCell ref="BDU159:BDU160"/>
    <mergeCell ref="BDV159:BDV160"/>
    <mergeCell ref="BDW159:BDW160"/>
    <mergeCell ref="BDX159:BDX160"/>
    <mergeCell ref="BDY159:BDY160"/>
    <mergeCell ref="BDN159:BDN160"/>
    <mergeCell ref="BDO159:BDO160"/>
    <mergeCell ref="BDP159:BDP160"/>
    <mergeCell ref="BDQ159:BDQ160"/>
    <mergeCell ref="BDR159:BDR160"/>
    <mergeCell ref="BDS159:BDS160"/>
    <mergeCell ref="BDH159:BDH160"/>
    <mergeCell ref="BDI159:BDI160"/>
    <mergeCell ref="BDJ159:BDJ160"/>
    <mergeCell ref="BDK159:BDK160"/>
    <mergeCell ref="BDL159:BDL160"/>
    <mergeCell ref="BDM159:BDM160"/>
    <mergeCell ref="BDB159:BDB160"/>
    <mergeCell ref="BDC159:BDC160"/>
    <mergeCell ref="BDD159:BDD160"/>
    <mergeCell ref="BDE159:BDE160"/>
    <mergeCell ref="BDF159:BDF160"/>
    <mergeCell ref="BDG159:BDG160"/>
    <mergeCell ref="BFP159:BFP160"/>
    <mergeCell ref="BFQ159:BFQ160"/>
    <mergeCell ref="BFR159:BFR160"/>
    <mergeCell ref="BFS159:BFS160"/>
    <mergeCell ref="BFT159:BFT160"/>
    <mergeCell ref="BFU159:BFU160"/>
    <mergeCell ref="BFJ159:BFJ160"/>
    <mergeCell ref="BFK159:BFK160"/>
    <mergeCell ref="BFL159:BFL160"/>
    <mergeCell ref="BFM159:BFM160"/>
    <mergeCell ref="BFN159:BFN160"/>
    <mergeCell ref="BFO159:BFO160"/>
    <mergeCell ref="BFD159:BFD160"/>
    <mergeCell ref="BFE159:BFE160"/>
    <mergeCell ref="BFF159:BFF160"/>
    <mergeCell ref="BFG159:BFG160"/>
    <mergeCell ref="BFH159:BFH160"/>
    <mergeCell ref="BFI159:BFI160"/>
    <mergeCell ref="BEX159:BEX160"/>
    <mergeCell ref="BEY159:BEY160"/>
    <mergeCell ref="BEZ159:BEZ160"/>
    <mergeCell ref="BFA159:BFA160"/>
    <mergeCell ref="BFB159:BFB160"/>
    <mergeCell ref="BFC159:BFC160"/>
    <mergeCell ref="BER159:BER160"/>
    <mergeCell ref="BES159:BES160"/>
    <mergeCell ref="BET159:BET160"/>
    <mergeCell ref="BEU159:BEU160"/>
    <mergeCell ref="BEV159:BEV160"/>
    <mergeCell ref="BEW159:BEW160"/>
    <mergeCell ref="BEL159:BEL160"/>
    <mergeCell ref="BEM159:BEM160"/>
    <mergeCell ref="BEN159:BEN160"/>
    <mergeCell ref="BEO159:BEO160"/>
    <mergeCell ref="BEP159:BEP160"/>
    <mergeCell ref="BEQ159:BEQ160"/>
    <mergeCell ref="BGZ159:BGZ160"/>
    <mergeCell ref="BHA159:BHA160"/>
    <mergeCell ref="BHB159:BHB160"/>
    <mergeCell ref="BHC159:BHC160"/>
    <mergeCell ref="BHD159:BHD160"/>
    <mergeCell ref="BHE159:BHE160"/>
    <mergeCell ref="BGT159:BGT160"/>
    <mergeCell ref="BGU159:BGU160"/>
    <mergeCell ref="BGV159:BGV160"/>
    <mergeCell ref="BGW159:BGW160"/>
    <mergeCell ref="BGX159:BGX160"/>
    <mergeCell ref="BGY159:BGY160"/>
    <mergeCell ref="BGN159:BGN160"/>
    <mergeCell ref="BGO159:BGO160"/>
    <mergeCell ref="BGP159:BGP160"/>
    <mergeCell ref="BGQ159:BGQ160"/>
    <mergeCell ref="BGR159:BGR160"/>
    <mergeCell ref="BGS159:BGS160"/>
    <mergeCell ref="BGH159:BGH160"/>
    <mergeCell ref="BGI159:BGI160"/>
    <mergeCell ref="BGJ159:BGJ160"/>
    <mergeCell ref="BGK159:BGK160"/>
    <mergeCell ref="BGL159:BGL160"/>
    <mergeCell ref="BGM159:BGM160"/>
    <mergeCell ref="BGB159:BGB160"/>
    <mergeCell ref="BGC159:BGC160"/>
    <mergeCell ref="BGD159:BGD160"/>
    <mergeCell ref="BGE159:BGE160"/>
    <mergeCell ref="BGF159:BGF160"/>
    <mergeCell ref="BGG159:BGG160"/>
    <mergeCell ref="BFV159:BFV160"/>
    <mergeCell ref="BFW159:BFW160"/>
    <mergeCell ref="BFX159:BFX160"/>
    <mergeCell ref="BFY159:BFY160"/>
    <mergeCell ref="BFZ159:BFZ160"/>
    <mergeCell ref="BGA159:BGA160"/>
    <mergeCell ref="BIJ159:BIJ160"/>
    <mergeCell ref="BIK159:BIK160"/>
    <mergeCell ref="BIL159:BIL160"/>
    <mergeCell ref="BIM159:BIM160"/>
    <mergeCell ref="BIN159:BIN160"/>
    <mergeCell ref="BIO159:BIO160"/>
    <mergeCell ref="BID159:BID160"/>
    <mergeCell ref="BIE159:BIE160"/>
    <mergeCell ref="BIF159:BIF160"/>
    <mergeCell ref="BIG159:BIG160"/>
    <mergeCell ref="BIH159:BIH160"/>
    <mergeCell ref="BII159:BII160"/>
    <mergeCell ref="BHX159:BHX160"/>
    <mergeCell ref="BHY159:BHY160"/>
    <mergeCell ref="BHZ159:BHZ160"/>
    <mergeCell ref="BIA159:BIA160"/>
    <mergeCell ref="BIB159:BIB160"/>
    <mergeCell ref="BIC159:BIC160"/>
    <mergeCell ref="BHR159:BHR160"/>
    <mergeCell ref="BHS159:BHS160"/>
    <mergeCell ref="BHT159:BHT160"/>
    <mergeCell ref="BHU159:BHU160"/>
    <mergeCell ref="BHV159:BHV160"/>
    <mergeCell ref="BHW159:BHW160"/>
    <mergeCell ref="BHL159:BHL160"/>
    <mergeCell ref="BHM159:BHM160"/>
    <mergeCell ref="BHN159:BHN160"/>
    <mergeCell ref="BHO159:BHO160"/>
    <mergeCell ref="BHP159:BHP160"/>
    <mergeCell ref="BHQ159:BHQ160"/>
    <mergeCell ref="BHF159:BHF160"/>
    <mergeCell ref="BHG159:BHG160"/>
    <mergeCell ref="BHH159:BHH160"/>
    <mergeCell ref="BHI159:BHI160"/>
    <mergeCell ref="BHJ159:BHJ160"/>
    <mergeCell ref="BHK159:BHK160"/>
    <mergeCell ref="BJT159:BJT160"/>
    <mergeCell ref="BJU159:BJU160"/>
    <mergeCell ref="BJV159:BJV160"/>
    <mergeCell ref="BJW159:BJW160"/>
    <mergeCell ref="BJX159:BJX160"/>
    <mergeCell ref="BJY159:BJY160"/>
    <mergeCell ref="BJN159:BJN160"/>
    <mergeCell ref="BJO159:BJO160"/>
    <mergeCell ref="BJP159:BJP160"/>
    <mergeCell ref="BJQ159:BJQ160"/>
    <mergeCell ref="BJR159:BJR160"/>
    <mergeCell ref="BJS159:BJS160"/>
    <mergeCell ref="BJH159:BJH160"/>
    <mergeCell ref="BJI159:BJI160"/>
    <mergeCell ref="BJJ159:BJJ160"/>
    <mergeCell ref="BJK159:BJK160"/>
    <mergeCell ref="BJL159:BJL160"/>
    <mergeCell ref="BJM159:BJM160"/>
    <mergeCell ref="BJB159:BJB160"/>
    <mergeCell ref="BJC159:BJC160"/>
    <mergeCell ref="BJD159:BJD160"/>
    <mergeCell ref="BJE159:BJE160"/>
    <mergeCell ref="BJF159:BJF160"/>
    <mergeCell ref="BJG159:BJG160"/>
    <mergeCell ref="BIV159:BIV160"/>
    <mergeCell ref="BIW159:BIW160"/>
    <mergeCell ref="BIX159:BIX160"/>
    <mergeCell ref="BIY159:BIY160"/>
    <mergeCell ref="BIZ159:BIZ160"/>
    <mergeCell ref="BJA159:BJA160"/>
    <mergeCell ref="BIP159:BIP160"/>
    <mergeCell ref="BIQ159:BIQ160"/>
    <mergeCell ref="BIR159:BIR160"/>
    <mergeCell ref="BIS159:BIS160"/>
    <mergeCell ref="BIT159:BIT160"/>
    <mergeCell ref="BIU159:BIU160"/>
    <mergeCell ref="BLD159:BLD160"/>
    <mergeCell ref="BLE159:BLE160"/>
    <mergeCell ref="BLF159:BLF160"/>
    <mergeCell ref="BLG159:BLG160"/>
    <mergeCell ref="BLH159:BLH160"/>
    <mergeCell ref="BLI159:BLI160"/>
    <mergeCell ref="BKX159:BKX160"/>
    <mergeCell ref="BKY159:BKY160"/>
    <mergeCell ref="BKZ159:BKZ160"/>
    <mergeCell ref="BLA159:BLA160"/>
    <mergeCell ref="BLB159:BLB160"/>
    <mergeCell ref="BLC159:BLC160"/>
    <mergeCell ref="BKR159:BKR160"/>
    <mergeCell ref="BKS159:BKS160"/>
    <mergeCell ref="BKT159:BKT160"/>
    <mergeCell ref="BKU159:BKU160"/>
    <mergeCell ref="BKV159:BKV160"/>
    <mergeCell ref="BKW159:BKW160"/>
    <mergeCell ref="BKL159:BKL160"/>
    <mergeCell ref="BKM159:BKM160"/>
    <mergeCell ref="BKN159:BKN160"/>
    <mergeCell ref="BKO159:BKO160"/>
    <mergeCell ref="BKP159:BKP160"/>
    <mergeCell ref="BKQ159:BKQ160"/>
    <mergeCell ref="BKF159:BKF160"/>
    <mergeCell ref="BKG159:BKG160"/>
    <mergeCell ref="BKH159:BKH160"/>
    <mergeCell ref="BKI159:BKI160"/>
    <mergeCell ref="BKJ159:BKJ160"/>
    <mergeCell ref="BKK159:BKK160"/>
    <mergeCell ref="BJZ159:BJZ160"/>
    <mergeCell ref="BKA159:BKA160"/>
    <mergeCell ref="BKB159:BKB160"/>
    <mergeCell ref="BKC159:BKC160"/>
    <mergeCell ref="BKD159:BKD160"/>
    <mergeCell ref="BKE159:BKE160"/>
    <mergeCell ref="BMN159:BMN160"/>
    <mergeCell ref="BMO159:BMO160"/>
    <mergeCell ref="BMP159:BMP160"/>
    <mergeCell ref="BMQ159:BMQ160"/>
    <mergeCell ref="BMR159:BMR160"/>
    <mergeCell ref="BMS159:BMS160"/>
    <mergeCell ref="BMH159:BMH160"/>
    <mergeCell ref="BMI159:BMI160"/>
    <mergeCell ref="BMJ159:BMJ160"/>
    <mergeCell ref="BMK159:BMK160"/>
    <mergeCell ref="BML159:BML160"/>
    <mergeCell ref="BMM159:BMM160"/>
    <mergeCell ref="BMB159:BMB160"/>
    <mergeCell ref="BMC159:BMC160"/>
    <mergeCell ref="BMD159:BMD160"/>
    <mergeCell ref="BME159:BME160"/>
    <mergeCell ref="BMF159:BMF160"/>
    <mergeCell ref="BMG159:BMG160"/>
    <mergeCell ref="BLV159:BLV160"/>
    <mergeCell ref="BLW159:BLW160"/>
    <mergeCell ref="BLX159:BLX160"/>
    <mergeCell ref="BLY159:BLY160"/>
    <mergeCell ref="BLZ159:BLZ160"/>
    <mergeCell ref="BMA159:BMA160"/>
    <mergeCell ref="BLP159:BLP160"/>
    <mergeCell ref="BLQ159:BLQ160"/>
    <mergeCell ref="BLR159:BLR160"/>
    <mergeCell ref="BLS159:BLS160"/>
    <mergeCell ref="BLT159:BLT160"/>
    <mergeCell ref="BLU159:BLU160"/>
    <mergeCell ref="BLJ159:BLJ160"/>
    <mergeCell ref="BLK159:BLK160"/>
    <mergeCell ref="BLL159:BLL160"/>
    <mergeCell ref="BLM159:BLM160"/>
    <mergeCell ref="BLN159:BLN160"/>
    <mergeCell ref="BLO159:BLO160"/>
    <mergeCell ref="BNX159:BNX160"/>
    <mergeCell ref="BNY159:BNY160"/>
    <mergeCell ref="BNZ159:BNZ160"/>
    <mergeCell ref="BOA159:BOA160"/>
    <mergeCell ref="BOB159:BOB160"/>
    <mergeCell ref="BOC159:BOC160"/>
    <mergeCell ref="BNR159:BNR160"/>
    <mergeCell ref="BNS159:BNS160"/>
    <mergeCell ref="BNT159:BNT160"/>
    <mergeCell ref="BNU159:BNU160"/>
    <mergeCell ref="BNV159:BNV160"/>
    <mergeCell ref="BNW159:BNW160"/>
    <mergeCell ref="BNL159:BNL160"/>
    <mergeCell ref="BNM159:BNM160"/>
    <mergeCell ref="BNN159:BNN160"/>
    <mergeCell ref="BNO159:BNO160"/>
    <mergeCell ref="BNP159:BNP160"/>
    <mergeCell ref="BNQ159:BNQ160"/>
    <mergeCell ref="BNF159:BNF160"/>
    <mergeCell ref="BNG159:BNG160"/>
    <mergeCell ref="BNH159:BNH160"/>
    <mergeCell ref="BNI159:BNI160"/>
    <mergeCell ref="BNJ159:BNJ160"/>
    <mergeCell ref="BNK159:BNK160"/>
    <mergeCell ref="BMZ159:BMZ160"/>
    <mergeCell ref="BNA159:BNA160"/>
    <mergeCell ref="BNB159:BNB160"/>
    <mergeCell ref="BNC159:BNC160"/>
    <mergeCell ref="BND159:BND160"/>
    <mergeCell ref="BNE159:BNE160"/>
    <mergeCell ref="BMT159:BMT160"/>
    <mergeCell ref="BMU159:BMU160"/>
    <mergeCell ref="BMV159:BMV160"/>
    <mergeCell ref="BMW159:BMW160"/>
    <mergeCell ref="BMX159:BMX160"/>
    <mergeCell ref="BMY159:BMY160"/>
    <mergeCell ref="BPH159:BPH160"/>
    <mergeCell ref="BPI159:BPI160"/>
    <mergeCell ref="BPJ159:BPJ160"/>
    <mergeCell ref="BPK159:BPK160"/>
    <mergeCell ref="BPL159:BPL160"/>
    <mergeCell ref="BPM159:BPM160"/>
    <mergeCell ref="BPB159:BPB160"/>
    <mergeCell ref="BPC159:BPC160"/>
    <mergeCell ref="BPD159:BPD160"/>
    <mergeCell ref="BPE159:BPE160"/>
    <mergeCell ref="BPF159:BPF160"/>
    <mergeCell ref="BPG159:BPG160"/>
    <mergeCell ref="BOV159:BOV160"/>
    <mergeCell ref="BOW159:BOW160"/>
    <mergeCell ref="BOX159:BOX160"/>
    <mergeCell ref="BOY159:BOY160"/>
    <mergeCell ref="BOZ159:BOZ160"/>
    <mergeCell ref="BPA159:BPA160"/>
    <mergeCell ref="BOP159:BOP160"/>
    <mergeCell ref="BOQ159:BOQ160"/>
    <mergeCell ref="BOR159:BOR160"/>
    <mergeCell ref="BOS159:BOS160"/>
    <mergeCell ref="BOT159:BOT160"/>
    <mergeCell ref="BOU159:BOU160"/>
    <mergeCell ref="BOJ159:BOJ160"/>
    <mergeCell ref="BOK159:BOK160"/>
    <mergeCell ref="BOL159:BOL160"/>
    <mergeCell ref="BOM159:BOM160"/>
    <mergeCell ref="BON159:BON160"/>
    <mergeCell ref="BOO159:BOO160"/>
    <mergeCell ref="BOD159:BOD160"/>
    <mergeCell ref="BOE159:BOE160"/>
    <mergeCell ref="BOF159:BOF160"/>
    <mergeCell ref="BOG159:BOG160"/>
    <mergeCell ref="BOH159:BOH160"/>
    <mergeCell ref="BOI159:BOI160"/>
    <mergeCell ref="BQR159:BQR160"/>
    <mergeCell ref="BQS159:BQS160"/>
    <mergeCell ref="BQT159:BQT160"/>
    <mergeCell ref="BQU159:BQU160"/>
    <mergeCell ref="BQV159:BQV160"/>
    <mergeCell ref="BQW159:BQW160"/>
    <mergeCell ref="BQL159:BQL160"/>
    <mergeCell ref="BQM159:BQM160"/>
    <mergeCell ref="BQN159:BQN160"/>
    <mergeCell ref="BQO159:BQO160"/>
    <mergeCell ref="BQP159:BQP160"/>
    <mergeCell ref="BQQ159:BQQ160"/>
    <mergeCell ref="BQF159:BQF160"/>
    <mergeCell ref="BQG159:BQG160"/>
    <mergeCell ref="BQH159:BQH160"/>
    <mergeCell ref="BQI159:BQI160"/>
    <mergeCell ref="BQJ159:BQJ160"/>
    <mergeCell ref="BQK159:BQK160"/>
    <mergeCell ref="BPZ159:BPZ160"/>
    <mergeCell ref="BQA159:BQA160"/>
    <mergeCell ref="BQB159:BQB160"/>
    <mergeCell ref="BQC159:BQC160"/>
    <mergeCell ref="BQD159:BQD160"/>
    <mergeCell ref="BQE159:BQE160"/>
    <mergeCell ref="BPT159:BPT160"/>
    <mergeCell ref="BPU159:BPU160"/>
    <mergeCell ref="BPV159:BPV160"/>
    <mergeCell ref="BPW159:BPW160"/>
    <mergeCell ref="BPX159:BPX160"/>
    <mergeCell ref="BPY159:BPY160"/>
    <mergeCell ref="BPN159:BPN160"/>
    <mergeCell ref="BPO159:BPO160"/>
    <mergeCell ref="BPP159:BPP160"/>
    <mergeCell ref="BPQ159:BPQ160"/>
    <mergeCell ref="BPR159:BPR160"/>
    <mergeCell ref="BPS159:BPS160"/>
    <mergeCell ref="BSB159:BSB160"/>
    <mergeCell ref="BSC159:BSC160"/>
    <mergeCell ref="BSD159:BSD160"/>
    <mergeCell ref="BSE159:BSE160"/>
    <mergeCell ref="BSF159:BSF160"/>
    <mergeCell ref="BSG159:BSG160"/>
    <mergeCell ref="BRV159:BRV160"/>
    <mergeCell ref="BRW159:BRW160"/>
    <mergeCell ref="BRX159:BRX160"/>
    <mergeCell ref="BRY159:BRY160"/>
    <mergeCell ref="BRZ159:BRZ160"/>
    <mergeCell ref="BSA159:BSA160"/>
    <mergeCell ref="BRP159:BRP160"/>
    <mergeCell ref="BRQ159:BRQ160"/>
    <mergeCell ref="BRR159:BRR160"/>
    <mergeCell ref="BRS159:BRS160"/>
    <mergeCell ref="BRT159:BRT160"/>
    <mergeCell ref="BRU159:BRU160"/>
    <mergeCell ref="BRJ159:BRJ160"/>
    <mergeCell ref="BRK159:BRK160"/>
    <mergeCell ref="BRL159:BRL160"/>
    <mergeCell ref="BRM159:BRM160"/>
    <mergeCell ref="BRN159:BRN160"/>
    <mergeCell ref="BRO159:BRO160"/>
    <mergeCell ref="BRD159:BRD160"/>
    <mergeCell ref="BRE159:BRE160"/>
    <mergeCell ref="BRF159:BRF160"/>
    <mergeCell ref="BRG159:BRG160"/>
    <mergeCell ref="BRH159:BRH160"/>
    <mergeCell ref="BRI159:BRI160"/>
    <mergeCell ref="BQX159:BQX160"/>
    <mergeCell ref="BQY159:BQY160"/>
    <mergeCell ref="BQZ159:BQZ160"/>
    <mergeCell ref="BRA159:BRA160"/>
    <mergeCell ref="BRB159:BRB160"/>
    <mergeCell ref="BRC159:BRC160"/>
    <mergeCell ref="BTL159:BTL160"/>
    <mergeCell ref="BTM159:BTM160"/>
    <mergeCell ref="BTN159:BTN160"/>
    <mergeCell ref="BTO159:BTO160"/>
    <mergeCell ref="BTP159:BTP160"/>
    <mergeCell ref="BTQ159:BTQ160"/>
    <mergeCell ref="BTF159:BTF160"/>
    <mergeCell ref="BTG159:BTG160"/>
    <mergeCell ref="BTH159:BTH160"/>
    <mergeCell ref="BTI159:BTI160"/>
    <mergeCell ref="BTJ159:BTJ160"/>
    <mergeCell ref="BTK159:BTK160"/>
    <mergeCell ref="BSZ159:BSZ160"/>
    <mergeCell ref="BTA159:BTA160"/>
    <mergeCell ref="BTB159:BTB160"/>
    <mergeCell ref="BTC159:BTC160"/>
    <mergeCell ref="BTD159:BTD160"/>
    <mergeCell ref="BTE159:BTE160"/>
    <mergeCell ref="BST159:BST160"/>
    <mergeCell ref="BSU159:BSU160"/>
    <mergeCell ref="BSV159:BSV160"/>
    <mergeCell ref="BSW159:BSW160"/>
    <mergeCell ref="BSX159:BSX160"/>
    <mergeCell ref="BSY159:BSY160"/>
    <mergeCell ref="BSN159:BSN160"/>
    <mergeCell ref="BSO159:BSO160"/>
    <mergeCell ref="BSP159:BSP160"/>
    <mergeCell ref="BSQ159:BSQ160"/>
    <mergeCell ref="BSR159:BSR160"/>
    <mergeCell ref="BSS159:BSS160"/>
    <mergeCell ref="BSH159:BSH160"/>
    <mergeCell ref="BSI159:BSI160"/>
    <mergeCell ref="BSJ159:BSJ160"/>
    <mergeCell ref="BSK159:BSK160"/>
    <mergeCell ref="BSL159:BSL160"/>
    <mergeCell ref="BSM159:BSM160"/>
    <mergeCell ref="BUV159:BUV160"/>
    <mergeCell ref="BUW159:BUW160"/>
    <mergeCell ref="BUX159:BUX160"/>
    <mergeCell ref="BUY159:BUY160"/>
    <mergeCell ref="BUZ159:BUZ160"/>
    <mergeCell ref="BVA159:BVA160"/>
    <mergeCell ref="BUP159:BUP160"/>
    <mergeCell ref="BUQ159:BUQ160"/>
    <mergeCell ref="BUR159:BUR160"/>
    <mergeCell ref="BUS159:BUS160"/>
    <mergeCell ref="BUT159:BUT160"/>
    <mergeCell ref="BUU159:BUU160"/>
    <mergeCell ref="BUJ159:BUJ160"/>
    <mergeCell ref="BUK159:BUK160"/>
    <mergeCell ref="BUL159:BUL160"/>
    <mergeCell ref="BUM159:BUM160"/>
    <mergeCell ref="BUN159:BUN160"/>
    <mergeCell ref="BUO159:BUO160"/>
    <mergeCell ref="BUD159:BUD160"/>
    <mergeCell ref="BUE159:BUE160"/>
    <mergeCell ref="BUF159:BUF160"/>
    <mergeCell ref="BUG159:BUG160"/>
    <mergeCell ref="BUH159:BUH160"/>
    <mergeCell ref="BUI159:BUI160"/>
    <mergeCell ref="BTX159:BTX160"/>
    <mergeCell ref="BTY159:BTY160"/>
    <mergeCell ref="BTZ159:BTZ160"/>
    <mergeCell ref="BUA159:BUA160"/>
    <mergeCell ref="BUB159:BUB160"/>
    <mergeCell ref="BUC159:BUC160"/>
    <mergeCell ref="BTR159:BTR160"/>
    <mergeCell ref="BTS159:BTS160"/>
    <mergeCell ref="BTT159:BTT160"/>
    <mergeCell ref="BTU159:BTU160"/>
    <mergeCell ref="BTV159:BTV160"/>
    <mergeCell ref="BTW159:BTW160"/>
    <mergeCell ref="BWF159:BWF160"/>
    <mergeCell ref="BWG159:BWG160"/>
    <mergeCell ref="BWH159:BWH160"/>
    <mergeCell ref="BWI159:BWI160"/>
    <mergeCell ref="BWJ159:BWJ160"/>
    <mergeCell ref="BWK159:BWK160"/>
    <mergeCell ref="BVZ159:BVZ160"/>
    <mergeCell ref="BWA159:BWA160"/>
    <mergeCell ref="BWB159:BWB160"/>
    <mergeCell ref="BWC159:BWC160"/>
    <mergeCell ref="BWD159:BWD160"/>
    <mergeCell ref="BWE159:BWE160"/>
    <mergeCell ref="BVT159:BVT160"/>
    <mergeCell ref="BVU159:BVU160"/>
    <mergeCell ref="BVV159:BVV160"/>
    <mergeCell ref="BVW159:BVW160"/>
    <mergeCell ref="BVX159:BVX160"/>
    <mergeCell ref="BVY159:BVY160"/>
    <mergeCell ref="BVN159:BVN160"/>
    <mergeCell ref="BVO159:BVO160"/>
    <mergeCell ref="BVP159:BVP160"/>
    <mergeCell ref="BVQ159:BVQ160"/>
    <mergeCell ref="BVR159:BVR160"/>
    <mergeCell ref="BVS159:BVS160"/>
    <mergeCell ref="BVH159:BVH160"/>
    <mergeCell ref="BVI159:BVI160"/>
    <mergeCell ref="BVJ159:BVJ160"/>
    <mergeCell ref="BVK159:BVK160"/>
    <mergeCell ref="BVL159:BVL160"/>
    <mergeCell ref="BVM159:BVM160"/>
    <mergeCell ref="BVB159:BVB160"/>
    <mergeCell ref="BVC159:BVC160"/>
    <mergeCell ref="BVD159:BVD160"/>
    <mergeCell ref="BVE159:BVE160"/>
    <mergeCell ref="BVF159:BVF160"/>
    <mergeCell ref="BVG159:BVG160"/>
    <mergeCell ref="BXP159:BXP160"/>
    <mergeCell ref="BXQ159:BXQ160"/>
    <mergeCell ref="BXR159:BXR160"/>
    <mergeCell ref="BXS159:BXS160"/>
    <mergeCell ref="BXT159:BXT160"/>
    <mergeCell ref="BXU159:BXU160"/>
    <mergeCell ref="BXJ159:BXJ160"/>
    <mergeCell ref="BXK159:BXK160"/>
    <mergeCell ref="BXL159:BXL160"/>
    <mergeCell ref="BXM159:BXM160"/>
    <mergeCell ref="BXN159:BXN160"/>
    <mergeCell ref="BXO159:BXO160"/>
    <mergeCell ref="BXD159:BXD160"/>
    <mergeCell ref="BXE159:BXE160"/>
    <mergeCell ref="BXF159:BXF160"/>
    <mergeCell ref="BXG159:BXG160"/>
    <mergeCell ref="BXH159:BXH160"/>
    <mergeCell ref="BXI159:BXI160"/>
    <mergeCell ref="BWX159:BWX160"/>
    <mergeCell ref="BWY159:BWY160"/>
    <mergeCell ref="BWZ159:BWZ160"/>
    <mergeCell ref="BXA159:BXA160"/>
    <mergeCell ref="BXB159:BXB160"/>
    <mergeCell ref="BXC159:BXC160"/>
    <mergeCell ref="BWR159:BWR160"/>
    <mergeCell ref="BWS159:BWS160"/>
    <mergeCell ref="BWT159:BWT160"/>
    <mergeCell ref="BWU159:BWU160"/>
    <mergeCell ref="BWV159:BWV160"/>
    <mergeCell ref="BWW159:BWW160"/>
    <mergeCell ref="BWL159:BWL160"/>
    <mergeCell ref="BWM159:BWM160"/>
    <mergeCell ref="BWN159:BWN160"/>
    <mergeCell ref="BWO159:BWO160"/>
    <mergeCell ref="BWP159:BWP160"/>
    <mergeCell ref="BWQ159:BWQ160"/>
    <mergeCell ref="BYZ159:BYZ160"/>
    <mergeCell ref="BZA159:BZA160"/>
    <mergeCell ref="BZB159:BZB160"/>
    <mergeCell ref="BZC159:BZC160"/>
    <mergeCell ref="BZD159:BZD160"/>
    <mergeCell ref="BZE159:BZE160"/>
    <mergeCell ref="BYT159:BYT160"/>
    <mergeCell ref="BYU159:BYU160"/>
    <mergeCell ref="BYV159:BYV160"/>
    <mergeCell ref="BYW159:BYW160"/>
    <mergeCell ref="BYX159:BYX160"/>
    <mergeCell ref="BYY159:BYY160"/>
    <mergeCell ref="BYN159:BYN160"/>
    <mergeCell ref="BYO159:BYO160"/>
    <mergeCell ref="BYP159:BYP160"/>
    <mergeCell ref="BYQ159:BYQ160"/>
    <mergeCell ref="BYR159:BYR160"/>
    <mergeCell ref="BYS159:BYS160"/>
    <mergeCell ref="BYH159:BYH160"/>
    <mergeCell ref="BYI159:BYI160"/>
    <mergeCell ref="BYJ159:BYJ160"/>
    <mergeCell ref="BYK159:BYK160"/>
    <mergeCell ref="BYL159:BYL160"/>
    <mergeCell ref="BYM159:BYM160"/>
    <mergeCell ref="BYB159:BYB160"/>
    <mergeCell ref="BYC159:BYC160"/>
    <mergeCell ref="BYD159:BYD160"/>
    <mergeCell ref="BYE159:BYE160"/>
    <mergeCell ref="BYF159:BYF160"/>
    <mergeCell ref="BYG159:BYG160"/>
    <mergeCell ref="BXV159:BXV160"/>
    <mergeCell ref="BXW159:BXW160"/>
    <mergeCell ref="BXX159:BXX160"/>
    <mergeCell ref="BXY159:BXY160"/>
    <mergeCell ref="BXZ159:BXZ160"/>
    <mergeCell ref="BYA159:BYA160"/>
    <mergeCell ref="CAJ159:CAJ160"/>
    <mergeCell ref="CAK159:CAK160"/>
    <mergeCell ref="CAL159:CAL160"/>
    <mergeCell ref="CAM159:CAM160"/>
    <mergeCell ref="CAN159:CAN160"/>
    <mergeCell ref="CAO159:CAO160"/>
    <mergeCell ref="CAD159:CAD160"/>
    <mergeCell ref="CAE159:CAE160"/>
    <mergeCell ref="CAF159:CAF160"/>
    <mergeCell ref="CAG159:CAG160"/>
    <mergeCell ref="CAH159:CAH160"/>
    <mergeCell ref="CAI159:CAI160"/>
    <mergeCell ref="BZX159:BZX160"/>
    <mergeCell ref="BZY159:BZY160"/>
    <mergeCell ref="BZZ159:BZZ160"/>
    <mergeCell ref="CAA159:CAA160"/>
    <mergeCell ref="CAB159:CAB160"/>
    <mergeCell ref="CAC159:CAC160"/>
    <mergeCell ref="BZR159:BZR160"/>
    <mergeCell ref="BZS159:BZS160"/>
    <mergeCell ref="BZT159:BZT160"/>
    <mergeCell ref="BZU159:BZU160"/>
    <mergeCell ref="BZV159:BZV160"/>
    <mergeCell ref="BZW159:BZW160"/>
    <mergeCell ref="BZL159:BZL160"/>
    <mergeCell ref="BZM159:BZM160"/>
    <mergeCell ref="BZN159:BZN160"/>
    <mergeCell ref="BZO159:BZO160"/>
    <mergeCell ref="BZP159:BZP160"/>
    <mergeCell ref="BZQ159:BZQ160"/>
    <mergeCell ref="BZF159:BZF160"/>
    <mergeCell ref="BZG159:BZG160"/>
    <mergeCell ref="BZH159:BZH160"/>
    <mergeCell ref="BZI159:BZI160"/>
    <mergeCell ref="BZJ159:BZJ160"/>
    <mergeCell ref="BZK159:BZK160"/>
    <mergeCell ref="CBT159:CBT160"/>
    <mergeCell ref="CBU159:CBU160"/>
    <mergeCell ref="CBV159:CBV160"/>
    <mergeCell ref="CBW159:CBW160"/>
    <mergeCell ref="CBX159:CBX160"/>
    <mergeCell ref="CBY159:CBY160"/>
    <mergeCell ref="CBN159:CBN160"/>
    <mergeCell ref="CBO159:CBO160"/>
    <mergeCell ref="CBP159:CBP160"/>
    <mergeCell ref="CBQ159:CBQ160"/>
    <mergeCell ref="CBR159:CBR160"/>
    <mergeCell ref="CBS159:CBS160"/>
    <mergeCell ref="CBH159:CBH160"/>
    <mergeCell ref="CBI159:CBI160"/>
    <mergeCell ref="CBJ159:CBJ160"/>
    <mergeCell ref="CBK159:CBK160"/>
    <mergeCell ref="CBL159:CBL160"/>
    <mergeCell ref="CBM159:CBM160"/>
    <mergeCell ref="CBB159:CBB160"/>
    <mergeCell ref="CBC159:CBC160"/>
    <mergeCell ref="CBD159:CBD160"/>
    <mergeCell ref="CBE159:CBE160"/>
    <mergeCell ref="CBF159:CBF160"/>
    <mergeCell ref="CBG159:CBG160"/>
    <mergeCell ref="CAV159:CAV160"/>
    <mergeCell ref="CAW159:CAW160"/>
    <mergeCell ref="CAX159:CAX160"/>
    <mergeCell ref="CAY159:CAY160"/>
    <mergeCell ref="CAZ159:CAZ160"/>
    <mergeCell ref="CBA159:CBA160"/>
    <mergeCell ref="CAP159:CAP160"/>
    <mergeCell ref="CAQ159:CAQ160"/>
    <mergeCell ref="CAR159:CAR160"/>
    <mergeCell ref="CAS159:CAS160"/>
    <mergeCell ref="CAT159:CAT160"/>
    <mergeCell ref="CAU159:CAU160"/>
    <mergeCell ref="CDD159:CDD160"/>
    <mergeCell ref="CDE159:CDE160"/>
    <mergeCell ref="CDF159:CDF160"/>
    <mergeCell ref="CDG159:CDG160"/>
    <mergeCell ref="CDH159:CDH160"/>
    <mergeCell ref="CDI159:CDI160"/>
    <mergeCell ref="CCX159:CCX160"/>
    <mergeCell ref="CCY159:CCY160"/>
    <mergeCell ref="CCZ159:CCZ160"/>
    <mergeCell ref="CDA159:CDA160"/>
    <mergeCell ref="CDB159:CDB160"/>
    <mergeCell ref="CDC159:CDC160"/>
    <mergeCell ref="CCR159:CCR160"/>
    <mergeCell ref="CCS159:CCS160"/>
    <mergeCell ref="CCT159:CCT160"/>
    <mergeCell ref="CCU159:CCU160"/>
    <mergeCell ref="CCV159:CCV160"/>
    <mergeCell ref="CCW159:CCW160"/>
    <mergeCell ref="CCL159:CCL160"/>
    <mergeCell ref="CCM159:CCM160"/>
    <mergeCell ref="CCN159:CCN160"/>
    <mergeCell ref="CCO159:CCO160"/>
    <mergeCell ref="CCP159:CCP160"/>
    <mergeCell ref="CCQ159:CCQ160"/>
    <mergeCell ref="CCF159:CCF160"/>
    <mergeCell ref="CCG159:CCG160"/>
    <mergeCell ref="CCH159:CCH160"/>
    <mergeCell ref="CCI159:CCI160"/>
    <mergeCell ref="CCJ159:CCJ160"/>
    <mergeCell ref="CCK159:CCK160"/>
    <mergeCell ref="CBZ159:CBZ160"/>
    <mergeCell ref="CCA159:CCA160"/>
    <mergeCell ref="CCB159:CCB160"/>
    <mergeCell ref="CCC159:CCC160"/>
    <mergeCell ref="CCD159:CCD160"/>
    <mergeCell ref="CCE159:CCE160"/>
    <mergeCell ref="CEN159:CEN160"/>
    <mergeCell ref="CEO159:CEO160"/>
    <mergeCell ref="CEP159:CEP160"/>
    <mergeCell ref="CEQ159:CEQ160"/>
    <mergeCell ref="CER159:CER160"/>
    <mergeCell ref="CES159:CES160"/>
    <mergeCell ref="CEH159:CEH160"/>
    <mergeCell ref="CEI159:CEI160"/>
    <mergeCell ref="CEJ159:CEJ160"/>
    <mergeCell ref="CEK159:CEK160"/>
    <mergeCell ref="CEL159:CEL160"/>
    <mergeCell ref="CEM159:CEM160"/>
    <mergeCell ref="CEB159:CEB160"/>
    <mergeCell ref="CEC159:CEC160"/>
    <mergeCell ref="CED159:CED160"/>
    <mergeCell ref="CEE159:CEE160"/>
    <mergeCell ref="CEF159:CEF160"/>
    <mergeCell ref="CEG159:CEG160"/>
    <mergeCell ref="CDV159:CDV160"/>
    <mergeCell ref="CDW159:CDW160"/>
    <mergeCell ref="CDX159:CDX160"/>
    <mergeCell ref="CDY159:CDY160"/>
    <mergeCell ref="CDZ159:CDZ160"/>
    <mergeCell ref="CEA159:CEA160"/>
    <mergeCell ref="CDP159:CDP160"/>
    <mergeCell ref="CDQ159:CDQ160"/>
    <mergeCell ref="CDR159:CDR160"/>
    <mergeCell ref="CDS159:CDS160"/>
    <mergeCell ref="CDT159:CDT160"/>
    <mergeCell ref="CDU159:CDU160"/>
    <mergeCell ref="CDJ159:CDJ160"/>
    <mergeCell ref="CDK159:CDK160"/>
    <mergeCell ref="CDL159:CDL160"/>
    <mergeCell ref="CDM159:CDM160"/>
    <mergeCell ref="CDN159:CDN160"/>
    <mergeCell ref="CDO159:CDO160"/>
    <mergeCell ref="CFX159:CFX160"/>
    <mergeCell ref="CFY159:CFY160"/>
    <mergeCell ref="CFZ159:CFZ160"/>
    <mergeCell ref="CGA159:CGA160"/>
    <mergeCell ref="CGB159:CGB160"/>
    <mergeCell ref="CGC159:CGC160"/>
    <mergeCell ref="CFR159:CFR160"/>
    <mergeCell ref="CFS159:CFS160"/>
    <mergeCell ref="CFT159:CFT160"/>
    <mergeCell ref="CFU159:CFU160"/>
    <mergeCell ref="CFV159:CFV160"/>
    <mergeCell ref="CFW159:CFW160"/>
    <mergeCell ref="CFL159:CFL160"/>
    <mergeCell ref="CFM159:CFM160"/>
    <mergeCell ref="CFN159:CFN160"/>
    <mergeCell ref="CFO159:CFO160"/>
    <mergeCell ref="CFP159:CFP160"/>
    <mergeCell ref="CFQ159:CFQ160"/>
    <mergeCell ref="CFF159:CFF160"/>
    <mergeCell ref="CFG159:CFG160"/>
    <mergeCell ref="CFH159:CFH160"/>
    <mergeCell ref="CFI159:CFI160"/>
    <mergeCell ref="CFJ159:CFJ160"/>
    <mergeCell ref="CFK159:CFK160"/>
    <mergeCell ref="CEZ159:CEZ160"/>
    <mergeCell ref="CFA159:CFA160"/>
    <mergeCell ref="CFB159:CFB160"/>
    <mergeCell ref="CFC159:CFC160"/>
    <mergeCell ref="CFD159:CFD160"/>
    <mergeCell ref="CFE159:CFE160"/>
    <mergeCell ref="CET159:CET160"/>
    <mergeCell ref="CEU159:CEU160"/>
    <mergeCell ref="CEV159:CEV160"/>
    <mergeCell ref="CEW159:CEW160"/>
    <mergeCell ref="CEX159:CEX160"/>
    <mergeCell ref="CEY159:CEY160"/>
    <mergeCell ref="CHH159:CHH160"/>
    <mergeCell ref="CHI159:CHI160"/>
    <mergeCell ref="CHJ159:CHJ160"/>
    <mergeCell ref="CHK159:CHK160"/>
    <mergeCell ref="CHL159:CHL160"/>
    <mergeCell ref="CHM159:CHM160"/>
    <mergeCell ref="CHB159:CHB160"/>
    <mergeCell ref="CHC159:CHC160"/>
    <mergeCell ref="CHD159:CHD160"/>
    <mergeCell ref="CHE159:CHE160"/>
    <mergeCell ref="CHF159:CHF160"/>
    <mergeCell ref="CHG159:CHG160"/>
    <mergeCell ref="CGV159:CGV160"/>
    <mergeCell ref="CGW159:CGW160"/>
    <mergeCell ref="CGX159:CGX160"/>
    <mergeCell ref="CGY159:CGY160"/>
    <mergeCell ref="CGZ159:CGZ160"/>
    <mergeCell ref="CHA159:CHA160"/>
    <mergeCell ref="CGP159:CGP160"/>
    <mergeCell ref="CGQ159:CGQ160"/>
    <mergeCell ref="CGR159:CGR160"/>
    <mergeCell ref="CGS159:CGS160"/>
    <mergeCell ref="CGT159:CGT160"/>
    <mergeCell ref="CGU159:CGU160"/>
    <mergeCell ref="CGJ159:CGJ160"/>
    <mergeCell ref="CGK159:CGK160"/>
    <mergeCell ref="CGL159:CGL160"/>
    <mergeCell ref="CGM159:CGM160"/>
    <mergeCell ref="CGN159:CGN160"/>
    <mergeCell ref="CGO159:CGO160"/>
    <mergeCell ref="CGD159:CGD160"/>
    <mergeCell ref="CGE159:CGE160"/>
    <mergeCell ref="CGF159:CGF160"/>
    <mergeCell ref="CGG159:CGG160"/>
    <mergeCell ref="CGH159:CGH160"/>
    <mergeCell ref="CGI159:CGI160"/>
    <mergeCell ref="CIR159:CIR160"/>
    <mergeCell ref="CIS159:CIS160"/>
    <mergeCell ref="CIT159:CIT160"/>
    <mergeCell ref="CIU159:CIU160"/>
    <mergeCell ref="CIV159:CIV160"/>
    <mergeCell ref="CIW159:CIW160"/>
    <mergeCell ref="CIL159:CIL160"/>
    <mergeCell ref="CIM159:CIM160"/>
    <mergeCell ref="CIN159:CIN160"/>
    <mergeCell ref="CIO159:CIO160"/>
    <mergeCell ref="CIP159:CIP160"/>
    <mergeCell ref="CIQ159:CIQ160"/>
    <mergeCell ref="CIF159:CIF160"/>
    <mergeCell ref="CIG159:CIG160"/>
    <mergeCell ref="CIH159:CIH160"/>
    <mergeCell ref="CII159:CII160"/>
    <mergeCell ref="CIJ159:CIJ160"/>
    <mergeCell ref="CIK159:CIK160"/>
    <mergeCell ref="CHZ159:CHZ160"/>
    <mergeCell ref="CIA159:CIA160"/>
    <mergeCell ref="CIB159:CIB160"/>
    <mergeCell ref="CIC159:CIC160"/>
    <mergeCell ref="CID159:CID160"/>
    <mergeCell ref="CIE159:CIE160"/>
    <mergeCell ref="CHT159:CHT160"/>
    <mergeCell ref="CHU159:CHU160"/>
    <mergeCell ref="CHV159:CHV160"/>
    <mergeCell ref="CHW159:CHW160"/>
    <mergeCell ref="CHX159:CHX160"/>
    <mergeCell ref="CHY159:CHY160"/>
    <mergeCell ref="CHN159:CHN160"/>
    <mergeCell ref="CHO159:CHO160"/>
    <mergeCell ref="CHP159:CHP160"/>
    <mergeCell ref="CHQ159:CHQ160"/>
    <mergeCell ref="CHR159:CHR160"/>
    <mergeCell ref="CHS159:CHS160"/>
    <mergeCell ref="CKB159:CKB160"/>
    <mergeCell ref="CKC159:CKC160"/>
    <mergeCell ref="CKD159:CKD160"/>
    <mergeCell ref="CKE159:CKE160"/>
    <mergeCell ref="CKF159:CKF160"/>
    <mergeCell ref="CKG159:CKG160"/>
    <mergeCell ref="CJV159:CJV160"/>
    <mergeCell ref="CJW159:CJW160"/>
    <mergeCell ref="CJX159:CJX160"/>
    <mergeCell ref="CJY159:CJY160"/>
    <mergeCell ref="CJZ159:CJZ160"/>
    <mergeCell ref="CKA159:CKA160"/>
    <mergeCell ref="CJP159:CJP160"/>
    <mergeCell ref="CJQ159:CJQ160"/>
    <mergeCell ref="CJR159:CJR160"/>
    <mergeCell ref="CJS159:CJS160"/>
    <mergeCell ref="CJT159:CJT160"/>
    <mergeCell ref="CJU159:CJU160"/>
    <mergeCell ref="CJJ159:CJJ160"/>
    <mergeCell ref="CJK159:CJK160"/>
    <mergeCell ref="CJL159:CJL160"/>
    <mergeCell ref="CJM159:CJM160"/>
    <mergeCell ref="CJN159:CJN160"/>
    <mergeCell ref="CJO159:CJO160"/>
    <mergeCell ref="CJD159:CJD160"/>
    <mergeCell ref="CJE159:CJE160"/>
    <mergeCell ref="CJF159:CJF160"/>
    <mergeCell ref="CJG159:CJG160"/>
    <mergeCell ref="CJH159:CJH160"/>
    <mergeCell ref="CJI159:CJI160"/>
    <mergeCell ref="CIX159:CIX160"/>
    <mergeCell ref="CIY159:CIY160"/>
    <mergeCell ref="CIZ159:CIZ160"/>
    <mergeCell ref="CJA159:CJA160"/>
    <mergeCell ref="CJB159:CJB160"/>
    <mergeCell ref="CJC159:CJC160"/>
    <mergeCell ref="CLL159:CLL160"/>
    <mergeCell ref="CLM159:CLM160"/>
    <mergeCell ref="CLN159:CLN160"/>
    <mergeCell ref="CLO159:CLO160"/>
    <mergeCell ref="CLP159:CLP160"/>
    <mergeCell ref="CLQ159:CLQ160"/>
    <mergeCell ref="CLF159:CLF160"/>
    <mergeCell ref="CLG159:CLG160"/>
    <mergeCell ref="CLH159:CLH160"/>
    <mergeCell ref="CLI159:CLI160"/>
    <mergeCell ref="CLJ159:CLJ160"/>
    <mergeCell ref="CLK159:CLK160"/>
    <mergeCell ref="CKZ159:CKZ160"/>
    <mergeCell ref="CLA159:CLA160"/>
    <mergeCell ref="CLB159:CLB160"/>
    <mergeCell ref="CLC159:CLC160"/>
    <mergeCell ref="CLD159:CLD160"/>
    <mergeCell ref="CLE159:CLE160"/>
    <mergeCell ref="CKT159:CKT160"/>
    <mergeCell ref="CKU159:CKU160"/>
    <mergeCell ref="CKV159:CKV160"/>
    <mergeCell ref="CKW159:CKW160"/>
    <mergeCell ref="CKX159:CKX160"/>
    <mergeCell ref="CKY159:CKY160"/>
    <mergeCell ref="CKN159:CKN160"/>
    <mergeCell ref="CKO159:CKO160"/>
    <mergeCell ref="CKP159:CKP160"/>
    <mergeCell ref="CKQ159:CKQ160"/>
    <mergeCell ref="CKR159:CKR160"/>
    <mergeCell ref="CKS159:CKS160"/>
    <mergeCell ref="CKH159:CKH160"/>
    <mergeCell ref="CKI159:CKI160"/>
    <mergeCell ref="CKJ159:CKJ160"/>
    <mergeCell ref="CKK159:CKK160"/>
    <mergeCell ref="CKL159:CKL160"/>
    <mergeCell ref="CKM159:CKM160"/>
    <mergeCell ref="CMV159:CMV160"/>
    <mergeCell ref="CMW159:CMW160"/>
    <mergeCell ref="CMX159:CMX160"/>
    <mergeCell ref="CMY159:CMY160"/>
    <mergeCell ref="CMZ159:CMZ160"/>
    <mergeCell ref="CNA159:CNA160"/>
    <mergeCell ref="CMP159:CMP160"/>
    <mergeCell ref="CMQ159:CMQ160"/>
    <mergeCell ref="CMR159:CMR160"/>
    <mergeCell ref="CMS159:CMS160"/>
    <mergeCell ref="CMT159:CMT160"/>
    <mergeCell ref="CMU159:CMU160"/>
    <mergeCell ref="CMJ159:CMJ160"/>
    <mergeCell ref="CMK159:CMK160"/>
    <mergeCell ref="CML159:CML160"/>
    <mergeCell ref="CMM159:CMM160"/>
    <mergeCell ref="CMN159:CMN160"/>
    <mergeCell ref="CMO159:CMO160"/>
    <mergeCell ref="CMD159:CMD160"/>
    <mergeCell ref="CME159:CME160"/>
    <mergeCell ref="CMF159:CMF160"/>
    <mergeCell ref="CMG159:CMG160"/>
    <mergeCell ref="CMH159:CMH160"/>
    <mergeCell ref="CMI159:CMI160"/>
    <mergeCell ref="CLX159:CLX160"/>
    <mergeCell ref="CLY159:CLY160"/>
    <mergeCell ref="CLZ159:CLZ160"/>
    <mergeCell ref="CMA159:CMA160"/>
    <mergeCell ref="CMB159:CMB160"/>
    <mergeCell ref="CMC159:CMC160"/>
    <mergeCell ref="CLR159:CLR160"/>
    <mergeCell ref="CLS159:CLS160"/>
    <mergeCell ref="CLT159:CLT160"/>
    <mergeCell ref="CLU159:CLU160"/>
    <mergeCell ref="CLV159:CLV160"/>
    <mergeCell ref="CLW159:CLW160"/>
    <mergeCell ref="COF159:COF160"/>
    <mergeCell ref="COG159:COG160"/>
    <mergeCell ref="COH159:COH160"/>
    <mergeCell ref="COI159:COI160"/>
    <mergeCell ref="COJ159:COJ160"/>
    <mergeCell ref="COK159:COK160"/>
    <mergeCell ref="CNZ159:CNZ160"/>
    <mergeCell ref="COA159:COA160"/>
    <mergeCell ref="COB159:COB160"/>
    <mergeCell ref="COC159:COC160"/>
    <mergeCell ref="COD159:COD160"/>
    <mergeCell ref="COE159:COE160"/>
    <mergeCell ref="CNT159:CNT160"/>
    <mergeCell ref="CNU159:CNU160"/>
    <mergeCell ref="CNV159:CNV160"/>
    <mergeCell ref="CNW159:CNW160"/>
    <mergeCell ref="CNX159:CNX160"/>
    <mergeCell ref="CNY159:CNY160"/>
    <mergeCell ref="CNN159:CNN160"/>
    <mergeCell ref="CNO159:CNO160"/>
    <mergeCell ref="CNP159:CNP160"/>
    <mergeCell ref="CNQ159:CNQ160"/>
    <mergeCell ref="CNR159:CNR160"/>
    <mergeCell ref="CNS159:CNS160"/>
    <mergeCell ref="CNH159:CNH160"/>
    <mergeCell ref="CNI159:CNI160"/>
    <mergeCell ref="CNJ159:CNJ160"/>
    <mergeCell ref="CNK159:CNK160"/>
    <mergeCell ref="CNL159:CNL160"/>
    <mergeCell ref="CNM159:CNM160"/>
    <mergeCell ref="CNB159:CNB160"/>
    <mergeCell ref="CNC159:CNC160"/>
    <mergeCell ref="CND159:CND160"/>
    <mergeCell ref="CNE159:CNE160"/>
    <mergeCell ref="CNF159:CNF160"/>
    <mergeCell ref="CNG159:CNG160"/>
    <mergeCell ref="CPP159:CPP160"/>
    <mergeCell ref="CPQ159:CPQ160"/>
    <mergeCell ref="CPR159:CPR160"/>
    <mergeCell ref="CPS159:CPS160"/>
    <mergeCell ref="CPT159:CPT160"/>
    <mergeCell ref="CPU159:CPU160"/>
    <mergeCell ref="CPJ159:CPJ160"/>
    <mergeCell ref="CPK159:CPK160"/>
    <mergeCell ref="CPL159:CPL160"/>
    <mergeCell ref="CPM159:CPM160"/>
    <mergeCell ref="CPN159:CPN160"/>
    <mergeCell ref="CPO159:CPO160"/>
    <mergeCell ref="CPD159:CPD160"/>
    <mergeCell ref="CPE159:CPE160"/>
    <mergeCell ref="CPF159:CPF160"/>
    <mergeCell ref="CPG159:CPG160"/>
    <mergeCell ref="CPH159:CPH160"/>
    <mergeCell ref="CPI159:CPI160"/>
    <mergeCell ref="COX159:COX160"/>
    <mergeCell ref="COY159:COY160"/>
    <mergeCell ref="COZ159:COZ160"/>
    <mergeCell ref="CPA159:CPA160"/>
    <mergeCell ref="CPB159:CPB160"/>
    <mergeCell ref="CPC159:CPC160"/>
    <mergeCell ref="COR159:COR160"/>
    <mergeCell ref="COS159:COS160"/>
    <mergeCell ref="COT159:COT160"/>
    <mergeCell ref="COU159:COU160"/>
    <mergeCell ref="COV159:COV160"/>
    <mergeCell ref="COW159:COW160"/>
    <mergeCell ref="COL159:COL160"/>
    <mergeCell ref="COM159:COM160"/>
    <mergeCell ref="CON159:CON160"/>
    <mergeCell ref="COO159:COO160"/>
    <mergeCell ref="COP159:COP160"/>
    <mergeCell ref="COQ159:COQ160"/>
    <mergeCell ref="CQZ159:CQZ160"/>
    <mergeCell ref="CRA159:CRA160"/>
    <mergeCell ref="CRB159:CRB160"/>
    <mergeCell ref="CRC159:CRC160"/>
    <mergeCell ref="CRD159:CRD160"/>
    <mergeCell ref="CRE159:CRE160"/>
    <mergeCell ref="CQT159:CQT160"/>
    <mergeCell ref="CQU159:CQU160"/>
    <mergeCell ref="CQV159:CQV160"/>
    <mergeCell ref="CQW159:CQW160"/>
    <mergeCell ref="CQX159:CQX160"/>
    <mergeCell ref="CQY159:CQY160"/>
    <mergeCell ref="CQN159:CQN160"/>
    <mergeCell ref="CQO159:CQO160"/>
    <mergeCell ref="CQP159:CQP160"/>
    <mergeCell ref="CQQ159:CQQ160"/>
    <mergeCell ref="CQR159:CQR160"/>
    <mergeCell ref="CQS159:CQS160"/>
    <mergeCell ref="CQH159:CQH160"/>
    <mergeCell ref="CQI159:CQI160"/>
    <mergeCell ref="CQJ159:CQJ160"/>
    <mergeCell ref="CQK159:CQK160"/>
    <mergeCell ref="CQL159:CQL160"/>
    <mergeCell ref="CQM159:CQM160"/>
    <mergeCell ref="CQB159:CQB160"/>
    <mergeCell ref="CQC159:CQC160"/>
    <mergeCell ref="CQD159:CQD160"/>
    <mergeCell ref="CQE159:CQE160"/>
    <mergeCell ref="CQF159:CQF160"/>
    <mergeCell ref="CQG159:CQG160"/>
    <mergeCell ref="CPV159:CPV160"/>
    <mergeCell ref="CPW159:CPW160"/>
    <mergeCell ref="CPX159:CPX160"/>
    <mergeCell ref="CPY159:CPY160"/>
    <mergeCell ref="CPZ159:CPZ160"/>
    <mergeCell ref="CQA159:CQA160"/>
    <mergeCell ref="CSJ159:CSJ160"/>
    <mergeCell ref="CSK159:CSK160"/>
    <mergeCell ref="CSL159:CSL160"/>
    <mergeCell ref="CSM159:CSM160"/>
    <mergeCell ref="CSN159:CSN160"/>
    <mergeCell ref="CSO159:CSO160"/>
    <mergeCell ref="CSD159:CSD160"/>
    <mergeCell ref="CSE159:CSE160"/>
    <mergeCell ref="CSF159:CSF160"/>
    <mergeCell ref="CSG159:CSG160"/>
    <mergeCell ref="CSH159:CSH160"/>
    <mergeCell ref="CSI159:CSI160"/>
    <mergeCell ref="CRX159:CRX160"/>
    <mergeCell ref="CRY159:CRY160"/>
    <mergeCell ref="CRZ159:CRZ160"/>
    <mergeCell ref="CSA159:CSA160"/>
    <mergeCell ref="CSB159:CSB160"/>
    <mergeCell ref="CSC159:CSC160"/>
    <mergeCell ref="CRR159:CRR160"/>
    <mergeCell ref="CRS159:CRS160"/>
    <mergeCell ref="CRT159:CRT160"/>
    <mergeCell ref="CRU159:CRU160"/>
    <mergeCell ref="CRV159:CRV160"/>
    <mergeCell ref="CRW159:CRW160"/>
    <mergeCell ref="CRL159:CRL160"/>
    <mergeCell ref="CRM159:CRM160"/>
    <mergeCell ref="CRN159:CRN160"/>
    <mergeCell ref="CRO159:CRO160"/>
    <mergeCell ref="CRP159:CRP160"/>
    <mergeCell ref="CRQ159:CRQ160"/>
    <mergeCell ref="CRF159:CRF160"/>
    <mergeCell ref="CRG159:CRG160"/>
    <mergeCell ref="CRH159:CRH160"/>
    <mergeCell ref="CRI159:CRI160"/>
    <mergeCell ref="CRJ159:CRJ160"/>
    <mergeCell ref="CRK159:CRK160"/>
    <mergeCell ref="CTT159:CTT160"/>
    <mergeCell ref="CTU159:CTU160"/>
    <mergeCell ref="CTV159:CTV160"/>
    <mergeCell ref="CTW159:CTW160"/>
    <mergeCell ref="CTX159:CTX160"/>
    <mergeCell ref="CTY159:CTY160"/>
    <mergeCell ref="CTN159:CTN160"/>
    <mergeCell ref="CTO159:CTO160"/>
    <mergeCell ref="CTP159:CTP160"/>
    <mergeCell ref="CTQ159:CTQ160"/>
    <mergeCell ref="CTR159:CTR160"/>
    <mergeCell ref="CTS159:CTS160"/>
    <mergeCell ref="CTH159:CTH160"/>
    <mergeCell ref="CTI159:CTI160"/>
    <mergeCell ref="CTJ159:CTJ160"/>
    <mergeCell ref="CTK159:CTK160"/>
    <mergeCell ref="CTL159:CTL160"/>
    <mergeCell ref="CTM159:CTM160"/>
    <mergeCell ref="CTB159:CTB160"/>
    <mergeCell ref="CTC159:CTC160"/>
    <mergeCell ref="CTD159:CTD160"/>
    <mergeCell ref="CTE159:CTE160"/>
    <mergeCell ref="CTF159:CTF160"/>
    <mergeCell ref="CTG159:CTG160"/>
    <mergeCell ref="CSV159:CSV160"/>
    <mergeCell ref="CSW159:CSW160"/>
    <mergeCell ref="CSX159:CSX160"/>
    <mergeCell ref="CSY159:CSY160"/>
    <mergeCell ref="CSZ159:CSZ160"/>
    <mergeCell ref="CTA159:CTA160"/>
    <mergeCell ref="CSP159:CSP160"/>
    <mergeCell ref="CSQ159:CSQ160"/>
    <mergeCell ref="CSR159:CSR160"/>
    <mergeCell ref="CSS159:CSS160"/>
    <mergeCell ref="CST159:CST160"/>
    <mergeCell ref="CSU159:CSU160"/>
    <mergeCell ref="CVD159:CVD160"/>
    <mergeCell ref="CVE159:CVE160"/>
    <mergeCell ref="CVF159:CVF160"/>
    <mergeCell ref="CVG159:CVG160"/>
    <mergeCell ref="CVH159:CVH160"/>
    <mergeCell ref="CVI159:CVI160"/>
    <mergeCell ref="CUX159:CUX160"/>
    <mergeCell ref="CUY159:CUY160"/>
    <mergeCell ref="CUZ159:CUZ160"/>
    <mergeCell ref="CVA159:CVA160"/>
    <mergeCell ref="CVB159:CVB160"/>
    <mergeCell ref="CVC159:CVC160"/>
    <mergeCell ref="CUR159:CUR160"/>
    <mergeCell ref="CUS159:CUS160"/>
    <mergeCell ref="CUT159:CUT160"/>
    <mergeCell ref="CUU159:CUU160"/>
    <mergeCell ref="CUV159:CUV160"/>
    <mergeCell ref="CUW159:CUW160"/>
    <mergeCell ref="CUL159:CUL160"/>
    <mergeCell ref="CUM159:CUM160"/>
    <mergeCell ref="CUN159:CUN160"/>
    <mergeCell ref="CUO159:CUO160"/>
    <mergeCell ref="CUP159:CUP160"/>
    <mergeCell ref="CUQ159:CUQ160"/>
    <mergeCell ref="CUF159:CUF160"/>
    <mergeCell ref="CUG159:CUG160"/>
    <mergeCell ref="CUH159:CUH160"/>
    <mergeCell ref="CUI159:CUI160"/>
    <mergeCell ref="CUJ159:CUJ160"/>
    <mergeCell ref="CUK159:CUK160"/>
    <mergeCell ref="CTZ159:CTZ160"/>
    <mergeCell ref="CUA159:CUA160"/>
    <mergeCell ref="CUB159:CUB160"/>
    <mergeCell ref="CUC159:CUC160"/>
    <mergeCell ref="CUD159:CUD160"/>
    <mergeCell ref="CUE159:CUE160"/>
    <mergeCell ref="CWN159:CWN160"/>
    <mergeCell ref="CWO159:CWO160"/>
    <mergeCell ref="CWP159:CWP160"/>
    <mergeCell ref="CWQ159:CWQ160"/>
    <mergeCell ref="CWR159:CWR160"/>
    <mergeCell ref="CWS159:CWS160"/>
    <mergeCell ref="CWH159:CWH160"/>
    <mergeCell ref="CWI159:CWI160"/>
    <mergeCell ref="CWJ159:CWJ160"/>
    <mergeCell ref="CWK159:CWK160"/>
    <mergeCell ref="CWL159:CWL160"/>
    <mergeCell ref="CWM159:CWM160"/>
    <mergeCell ref="CWB159:CWB160"/>
    <mergeCell ref="CWC159:CWC160"/>
    <mergeCell ref="CWD159:CWD160"/>
    <mergeCell ref="CWE159:CWE160"/>
    <mergeCell ref="CWF159:CWF160"/>
    <mergeCell ref="CWG159:CWG160"/>
    <mergeCell ref="CVV159:CVV160"/>
    <mergeCell ref="CVW159:CVW160"/>
    <mergeCell ref="CVX159:CVX160"/>
    <mergeCell ref="CVY159:CVY160"/>
    <mergeCell ref="CVZ159:CVZ160"/>
    <mergeCell ref="CWA159:CWA160"/>
    <mergeCell ref="CVP159:CVP160"/>
    <mergeCell ref="CVQ159:CVQ160"/>
    <mergeCell ref="CVR159:CVR160"/>
    <mergeCell ref="CVS159:CVS160"/>
    <mergeCell ref="CVT159:CVT160"/>
    <mergeCell ref="CVU159:CVU160"/>
    <mergeCell ref="CVJ159:CVJ160"/>
    <mergeCell ref="CVK159:CVK160"/>
    <mergeCell ref="CVL159:CVL160"/>
    <mergeCell ref="CVM159:CVM160"/>
    <mergeCell ref="CVN159:CVN160"/>
    <mergeCell ref="CVO159:CVO160"/>
    <mergeCell ref="CXX159:CXX160"/>
    <mergeCell ref="CXY159:CXY160"/>
    <mergeCell ref="CXZ159:CXZ160"/>
    <mergeCell ref="CYA159:CYA160"/>
    <mergeCell ref="CYB159:CYB160"/>
    <mergeCell ref="CYC159:CYC160"/>
    <mergeCell ref="CXR159:CXR160"/>
    <mergeCell ref="CXS159:CXS160"/>
    <mergeCell ref="CXT159:CXT160"/>
    <mergeCell ref="CXU159:CXU160"/>
    <mergeCell ref="CXV159:CXV160"/>
    <mergeCell ref="CXW159:CXW160"/>
    <mergeCell ref="CXL159:CXL160"/>
    <mergeCell ref="CXM159:CXM160"/>
    <mergeCell ref="CXN159:CXN160"/>
    <mergeCell ref="CXO159:CXO160"/>
    <mergeCell ref="CXP159:CXP160"/>
    <mergeCell ref="CXQ159:CXQ160"/>
    <mergeCell ref="CXF159:CXF160"/>
    <mergeCell ref="CXG159:CXG160"/>
    <mergeCell ref="CXH159:CXH160"/>
    <mergeCell ref="CXI159:CXI160"/>
    <mergeCell ref="CXJ159:CXJ160"/>
    <mergeCell ref="CXK159:CXK160"/>
    <mergeCell ref="CWZ159:CWZ160"/>
    <mergeCell ref="CXA159:CXA160"/>
    <mergeCell ref="CXB159:CXB160"/>
    <mergeCell ref="CXC159:CXC160"/>
    <mergeCell ref="CXD159:CXD160"/>
    <mergeCell ref="CXE159:CXE160"/>
    <mergeCell ref="CWT159:CWT160"/>
    <mergeCell ref="CWU159:CWU160"/>
    <mergeCell ref="CWV159:CWV160"/>
    <mergeCell ref="CWW159:CWW160"/>
    <mergeCell ref="CWX159:CWX160"/>
    <mergeCell ref="CWY159:CWY160"/>
    <mergeCell ref="CZH159:CZH160"/>
    <mergeCell ref="CZI159:CZI160"/>
    <mergeCell ref="CZJ159:CZJ160"/>
    <mergeCell ref="CZK159:CZK160"/>
    <mergeCell ref="CZL159:CZL160"/>
    <mergeCell ref="CZM159:CZM160"/>
    <mergeCell ref="CZB159:CZB160"/>
    <mergeCell ref="CZC159:CZC160"/>
    <mergeCell ref="CZD159:CZD160"/>
    <mergeCell ref="CZE159:CZE160"/>
    <mergeCell ref="CZF159:CZF160"/>
    <mergeCell ref="CZG159:CZG160"/>
    <mergeCell ref="CYV159:CYV160"/>
    <mergeCell ref="CYW159:CYW160"/>
    <mergeCell ref="CYX159:CYX160"/>
    <mergeCell ref="CYY159:CYY160"/>
    <mergeCell ref="CYZ159:CYZ160"/>
    <mergeCell ref="CZA159:CZA160"/>
    <mergeCell ref="CYP159:CYP160"/>
    <mergeCell ref="CYQ159:CYQ160"/>
    <mergeCell ref="CYR159:CYR160"/>
    <mergeCell ref="CYS159:CYS160"/>
    <mergeCell ref="CYT159:CYT160"/>
    <mergeCell ref="CYU159:CYU160"/>
    <mergeCell ref="CYJ159:CYJ160"/>
    <mergeCell ref="CYK159:CYK160"/>
    <mergeCell ref="CYL159:CYL160"/>
    <mergeCell ref="CYM159:CYM160"/>
    <mergeCell ref="CYN159:CYN160"/>
    <mergeCell ref="CYO159:CYO160"/>
    <mergeCell ref="CYD159:CYD160"/>
    <mergeCell ref="CYE159:CYE160"/>
    <mergeCell ref="CYF159:CYF160"/>
    <mergeCell ref="CYG159:CYG160"/>
    <mergeCell ref="CYH159:CYH160"/>
    <mergeCell ref="CYI159:CYI160"/>
    <mergeCell ref="DAR159:DAR160"/>
    <mergeCell ref="DAS159:DAS160"/>
    <mergeCell ref="DAT159:DAT160"/>
    <mergeCell ref="DAU159:DAU160"/>
    <mergeCell ref="DAV159:DAV160"/>
    <mergeCell ref="DAW159:DAW160"/>
    <mergeCell ref="DAL159:DAL160"/>
    <mergeCell ref="DAM159:DAM160"/>
    <mergeCell ref="DAN159:DAN160"/>
    <mergeCell ref="DAO159:DAO160"/>
    <mergeCell ref="DAP159:DAP160"/>
    <mergeCell ref="DAQ159:DAQ160"/>
    <mergeCell ref="DAF159:DAF160"/>
    <mergeCell ref="DAG159:DAG160"/>
    <mergeCell ref="DAH159:DAH160"/>
    <mergeCell ref="DAI159:DAI160"/>
    <mergeCell ref="DAJ159:DAJ160"/>
    <mergeCell ref="DAK159:DAK160"/>
    <mergeCell ref="CZZ159:CZZ160"/>
    <mergeCell ref="DAA159:DAA160"/>
    <mergeCell ref="DAB159:DAB160"/>
    <mergeCell ref="DAC159:DAC160"/>
    <mergeCell ref="DAD159:DAD160"/>
    <mergeCell ref="DAE159:DAE160"/>
    <mergeCell ref="CZT159:CZT160"/>
    <mergeCell ref="CZU159:CZU160"/>
    <mergeCell ref="CZV159:CZV160"/>
    <mergeCell ref="CZW159:CZW160"/>
    <mergeCell ref="CZX159:CZX160"/>
    <mergeCell ref="CZY159:CZY160"/>
    <mergeCell ref="CZN159:CZN160"/>
    <mergeCell ref="CZO159:CZO160"/>
    <mergeCell ref="CZP159:CZP160"/>
    <mergeCell ref="CZQ159:CZQ160"/>
    <mergeCell ref="CZR159:CZR160"/>
    <mergeCell ref="CZS159:CZS160"/>
    <mergeCell ref="DCB159:DCB160"/>
    <mergeCell ref="DCC159:DCC160"/>
    <mergeCell ref="DCD159:DCD160"/>
    <mergeCell ref="DCE159:DCE160"/>
    <mergeCell ref="DCF159:DCF160"/>
    <mergeCell ref="DCG159:DCG160"/>
    <mergeCell ref="DBV159:DBV160"/>
    <mergeCell ref="DBW159:DBW160"/>
    <mergeCell ref="DBX159:DBX160"/>
    <mergeCell ref="DBY159:DBY160"/>
    <mergeCell ref="DBZ159:DBZ160"/>
    <mergeCell ref="DCA159:DCA160"/>
    <mergeCell ref="DBP159:DBP160"/>
    <mergeCell ref="DBQ159:DBQ160"/>
    <mergeCell ref="DBR159:DBR160"/>
    <mergeCell ref="DBS159:DBS160"/>
    <mergeCell ref="DBT159:DBT160"/>
    <mergeCell ref="DBU159:DBU160"/>
    <mergeCell ref="DBJ159:DBJ160"/>
    <mergeCell ref="DBK159:DBK160"/>
    <mergeCell ref="DBL159:DBL160"/>
    <mergeCell ref="DBM159:DBM160"/>
    <mergeCell ref="DBN159:DBN160"/>
    <mergeCell ref="DBO159:DBO160"/>
    <mergeCell ref="DBD159:DBD160"/>
    <mergeCell ref="DBE159:DBE160"/>
    <mergeCell ref="DBF159:DBF160"/>
    <mergeCell ref="DBG159:DBG160"/>
    <mergeCell ref="DBH159:DBH160"/>
    <mergeCell ref="DBI159:DBI160"/>
    <mergeCell ref="DAX159:DAX160"/>
    <mergeCell ref="DAY159:DAY160"/>
    <mergeCell ref="DAZ159:DAZ160"/>
    <mergeCell ref="DBA159:DBA160"/>
    <mergeCell ref="DBB159:DBB160"/>
    <mergeCell ref="DBC159:DBC160"/>
    <mergeCell ref="DDL159:DDL160"/>
    <mergeCell ref="DDM159:DDM160"/>
    <mergeCell ref="DDN159:DDN160"/>
    <mergeCell ref="DDO159:DDO160"/>
    <mergeCell ref="DDP159:DDP160"/>
    <mergeCell ref="DDQ159:DDQ160"/>
    <mergeCell ref="DDF159:DDF160"/>
    <mergeCell ref="DDG159:DDG160"/>
    <mergeCell ref="DDH159:DDH160"/>
    <mergeCell ref="DDI159:DDI160"/>
    <mergeCell ref="DDJ159:DDJ160"/>
    <mergeCell ref="DDK159:DDK160"/>
    <mergeCell ref="DCZ159:DCZ160"/>
    <mergeCell ref="DDA159:DDA160"/>
    <mergeCell ref="DDB159:DDB160"/>
    <mergeCell ref="DDC159:DDC160"/>
    <mergeCell ref="DDD159:DDD160"/>
    <mergeCell ref="DDE159:DDE160"/>
    <mergeCell ref="DCT159:DCT160"/>
    <mergeCell ref="DCU159:DCU160"/>
    <mergeCell ref="DCV159:DCV160"/>
    <mergeCell ref="DCW159:DCW160"/>
    <mergeCell ref="DCX159:DCX160"/>
    <mergeCell ref="DCY159:DCY160"/>
    <mergeCell ref="DCN159:DCN160"/>
    <mergeCell ref="DCO159:DCO160"/>
    <mergeCell ref="DCP159:DCP160"/>
    <mergeCell ref="DCQ159:DCQ160"/>
    <mergeCell ref="DCR159:DCR160"/>
    <mergeCell ref="DCS159:DCS160"/>
    <mergeCell ref="DCH159:DCH160"/>
    <mergeCell ref="DCI159:DCI160"/>
    <mergeCell ref="DCJ159:DCJ160"/>
    <mergeCell ref="DCK159:DCK160"/>
    <mergeCell ref="DCL159:DCL160"/>
    <mergeCell ref="DCM159:DCM160"/>
    <mergeCell ref="DEV159:DEV160"/>
    <mergeCell ref="DEW159:DEW160"/>
    <mergeCell ref="DEX159:DEX160"/>
    <mergeCell ref="DEY159:DEY160"/>
    <mergeCell ref="DEZ159:DEZ160"/>
    <mergeCell ref="DFA159:DFA160"/>
    <mergeCell ref="DEP159:DEP160"/>
    <mergeCell ref="DEQ159:DEQ160"/>
    <mergeCell ref="DER159:DER160"/>
    <mergeCell ref="DES159:DES160"/>
    <mergeCell ref="DET159:DET160"/>
    <mergeCell ref="DEU159:DEU160"/>
    <mergeCell ref="DEJ159:DEJ160"/>
    <mergeCell ref="DEK159:DEK160"/>
    <mergeCell ref="DEL159:DEL160"/>
    <mergeCell ref="DEM159:DEM160"/>
    <mergeCell ref="DEN159:DEN160"/>
    <mergeCell ref="DEO159:DEO160"/>
    <mergeCell ref="DED159:DED160"/>
    <mergeCell ref="DEE159:DEE160"/>
    <mergeCell ref="DEF159:DEF160"/>
    <mergeCell ref="DEG159:DEG160"/>
    <mergeCell ref="DEH159:DEH160"/>
    <mergeCell ref="DEI159:DEI160"/>
    <mergeCell ref="DDX159:DDX160"/>
    <mergeCell ref="DDY159:DDY160"/>
    <mergeCell ref="DDZ159:DDZ160"/>
    <mergeCell ref="DEA159:DEA160"/>
    <mergeCell ref="DEB159:DEB160"/>
    <mergeCell ref="DEC159:DEC160"/>
    <mergeCell ref="DDR159:DDR160"/>
    <mergeCell ref="DDS159:DDS160"/>
    <mergeCell ref="DDT159:DDT160"/>
    <mergeCell ref="DDU159:DDU160"/>
    <mergeCell ref="DDV159:DDV160"/>
    <mergeCell ref="DDW159:DDW160"/>
    <mergeCell ref="DGF159:DGF160"/>
    <mergeCell ref="DGG159:DGG160"/>
    <mergeCell ref="DGH159:DGH160"/>
    <mergeCell ref="DGI159:DGI160"/>
    <mergeCell ref="DGJ159:DGJ160"/>
    <mergeCell ref="DGK159:DGK160"/>
    <mergeCell ref="DFZ159:DFZ160"/>
    <mergeCell ref="DGA159:DGA160"/>
    <mergeCell ref="DGB159:DGB160"/>
    <mergeCell ref="DGC159:DGC160"/>
    <mergeCell ref="DGD159:DGD160"/>
    <mergeCell ref="DGE159:DGE160"/>
    <mergeCell ref="DFT159:DFT160"/>
    <mergeCell ref="DFU159:DFU160"/>
    <mergeCell ref="DFV159:DFV160"/>
    <mergeCell ref="DFW159:DFW160"/>
    <mergeCell ref="DFX159:DFX160"/>
    <mergeCell ref="DFY159:DFY160"/>
    <mergeCell ref="DFN159:DFN160"/>
    <mergeCell ref="DFO159:DFO160"/>
    <mergeCell ref="DFP159:DFP160"/>
    <mergeCell ref="DFQ159:DFQ160"/>
    <mergeCell ref="DFR159:DFR160"/>
    <mergeCell ref="DFS159:DFS160"/>
    <mergeCell ref="DFH159:DFH160"/>
    <mergeCell ref="DFI159:DFI160"/>
    <mergeCell ref="DFJ159:DFJ160"/>
    <mergeCell ref="DFK159:DFK160"/>
    <mergeCell ref="DFL159:DFL160"/>
    <mergeCell ref="DFM159:DFM160"/>
    <mergeCell ref="DFB159:DFB160"/>
    <mergeCell ref="DFC159:DFC160"/>
    <mergeCell ref="DFD159:DFD160"/>
    <mergeCell ref="DFE159:DFE160"/>
    <mergeCell ref="DFF159:DFF160"/>
    <mergeCell ref="DFG159:DFG160"/>
    <mergeCell ref="DHP159:DHP160"/>
    <mergeCell ref="DHQ159:DHQ160"/>
    <mergeCell ref="DHR159:DHR160"/>
    <mergeCell ref="DHS159:DHS160"/>
    <mergeCell ref="DHT159:DHT160"/>
    <mergeCell ref="DHU159:DHU160"/>
    <mergeCell ref="DHJ159:DHJ160"/>
    <mergeCell ref="DHK159:DHK160"/>
    <mergeCell ref="DHL159:DHL160"/>
    <mergeCell ref="DHM159:DHM160"/>
    <mergeCell ref="DHN159:DHN160"/>
    <mergeCell ref="DHO159:DHO160"/>
    <mergeCell ref="DHD159:DHD160"/>
    <mergeCell ref="DHE159:DHE160"/>
    <mergeCell ref="DHF159:DHF160"/>
    <mergeCell ref="DHG159:DHG160"/>
    <mergeCell ref="DHH159:DHH160"/>
    <mergeCell ref="DHI159:DHI160"/>
    <mergeCell ref="DGX159:DGX160"/>
    <mergeCell ref="DGY159:DGY160"/>
    <mergeCell ref="DGZ159:DGZ160"/>
    <mergeCell ref="DHA159:DHA160"/>
    <mergeCell ref="DHB159:DHB160"/>
    <mergeCell ref="DHC159:DHC160"/>
    <mergeCell ref="DGR159:DGR160"/>
    <mergeCell ref="DGS159:DGS160"/>
    <mergeCell ref="DGT159:DGT160"/>
    <mergeCell ref="DGU159:DGU160"/>
    <mergeCell ref="DGV159:DGV160"/>
    <mergeCell ref="DGW159:DGW160"/>
    <mergeCell ref="DGL159:DGL160"/>
    <mergeCell ref="DGM159:DGM160"/>
    <mergeCell ref="DGN159:DGN160"/>
    <mergeCell ref="DGO159:DGO160"/>
    <mergeCell ref="DGP159:DGP160"/>
    <mergeCell ref="DGQ159:DGQ160"/>
    <mergeCell ref="DIZ159:DIZ160"/>
    <mergeCell ref="DJA159:DJA160"/>
    <mergeCell ref="DJB159:DJB160"/>
    <mergeCell ref="DJC159:DJC160"/>
    <mergeCell ref="DJD159:DJD160"/>
    <mergeCell ref="DJE159:DJE160"/>
    <mergeCell ref="DIT159:DIT160"/>
    <mergeCell ref="DIU159:DIU160"/>
    <mergeCell ref="DIV159:DIV160"/>
    <mergeCell ref="DIW159:DIW160"/>
    <mergeCell ref="DIX159:DIX160"/>
    <mergeCell ref="DIY159:DIY160"/>
    <mergeCell ref="DIN159:DIN160"/>
    <mergeCell ref="DIO159:DIO160"/>
    <mergeCell ref="DIP159:DIP160"/>
    <mergeCell ref="DIQ159:DIQ160"/>
    <mergeCell ref="DIR159:DIR160"/>
    <mergeCell ref="DIS159:DIS160"/>
    <mergeCell ref="DIH159:DIH160"/>
    <mergeCell ref="DII159:DII160"/>
    <mergeCell ref="DIJ159:DIJ160"/>
    <mergeCell ref="DIK159:DIK160"/>
    <mergeCell ref="DIL159:DIL160"/>
    <mergeCell ref="DIM159:DIM160"/>
    <mergeCell ref="DIB159:DIB160"/>
    <mergeCell ref="DIC159:DIC160"/>
    <mergeCell ref="DID159:DID160"/>
    <mergeCell ref="DIE159:DIE160"/>
    <mergeCell ref="DIF159:DIF160"/>
    <mergeCell ref="DIG159:DIG160"/>
    <mergeCell ref="DHV159:DHV160"/>
    <mergeCell ref="DHW159:DHW160"/>
    <mergeCell ref="DHX159:DHX160"/>
    <mergeCell ref="DHY159:DHY160"/>
    <mergeCell ref="DHZ159:DHZ160"/>
    <mergeCell ref="DIA159:DIA160"/>
    <mergeCell ref="DKJ159:DKJ160"/>
    <mergeCell ref="DKK159:DKK160"/>
    <mergeCell ref="DKL159:DKL160"/>
    <mergeCell ref="DKM159:DKM160"/>
    <mergeCell ref="DKN159:DKN160"/>
    <mergeCell ref="DKO159:DKO160"/>
    <mergeCell ref="DKD159:DKD160"/>
    <mergeCell ref="DKE159:DKE160"/>
    <mergeCell ref="DKF159:DKF160"/>
    <mergeCell ref="DKG159:DKG160"/>
    <mergeCell ref="DKH159:DKH160"/>
    <mergeCell ref="DKI159:DKI160"/>
    <mergeCell ref="DJX159:DJX160"/>
    <mergeCell ref="DJY159:DJY160"/>
    <mergeCell ref="DJZ159:DJZ160"/>
    <mergeCell ref="DKA159:DKA160"/>
    <mergeCell ref="DKB159:DKB160"/>
    <mergeCell ref="DKC159:DKC160"/>
    <mergeCell ref="DJR159:DJR160"/>
    <mergeCell ref="DJS159:DJS160"/>
    <mergeCell ref="DJT159:DJT160"/>
    <mergeCell ref="DJU159:DJU160"/>
    <mergeCell ref="DJV159:DJV160"/>
    <mergeCell ref="DJW159:DJW160"/>
    <mergeCell ref="DJL159:DJL160"/>
    <mergeCell ref="DJM159:DJM160"/>
    <mergeCell ref="DJN159:DJN160"/>
    <mergeCell ref="DJO159:DJO160"/>
    <mergeCell ref="DJP159:DJP160"/>
    <mergeCell ref="DJQ159:DJQ160"/>
    <mergeCell ref="DJF159:DJF160"/>
    <mergeCell ref="DJG159:DJG160"/>
    <mergeCell ref="DJH159:DJH160"/>
    <mergeCell ref="DJI159:DJI160"/>
    <mergeCell ref="DJJ159:DJJ160"/>
    <mergeCell ref="DJK159:DJK160"/>
    <mergeCell ref="DLT159:DLT160"/>
    <mergeCell ref="DLU159:DLU160"/>
    <mergeCell ref="DLV159:DLV160"/>
    <mergeCell ref="DLW159:DLW160"/>
    <mergeCell ref="DLX159:DLX160"/>
    <mergeCell ref="DLY159:DLY160"/>
    <mergeCell ref="DLN159:DLN160"/>
    <mergeCell ref="DLO159:DLO160"/>
    <mergeCell ref="DLP159:DLP160"/>
    <mergeCell ref="DLQ159:DLQ160"/>
    <mergeCell ref="DLR159:DLR160"/>
    <mergeCell ref="DLS159:DLS160"/>
    <mergeCell ref="DLH159:DLH160"/>
    <mergeCell ref="DLI159:DLI160"/>
    <mergeCell ref="DLJ159:DLJ160"/>
    <mergeCell ref="DLK159:DLK160"/>
    <mergeCell ref="DLL159:DLL160"/>
    <mergeCell ref="DLM159:DLM160"/>
    <mergeCell ref="DLB159:DLB160"/>
    <mergeCell ref="DLC159:DLC160"/>
    <mergeCell ref="DLD159:DLD160"/>
    <mergeCell ref="DLE159:DLE160"/>
    <mergeCell ref="DLF159:DLF160"/>
    <mergeCell ref="DLG159:DLG160"/>
    <mergeCell ref="DKV159:DKV160"/>
    <mergeCell ref="DKW159:DKW160"/>
    <mergeCell ref="DKX159:DKX160"/>
    <mergeCell ref="DKY159:DKY160"/>
    <mergeCell ref="DKZ159:DKZ160"/>
    <mergeCell ref="DLA159:DLA160"/>
    <mergeCell ref="DKP159:DKP160"/>
    <mergeCell ref="DKQ159:DKQ160"/>
    <mergeCell ref="DKR159:DKR160"/>
    <mergeCell ref="DKS159:DKS160"/>
    <mergeCell ref="DKT159:DKT160"/>
    <mergeCell ref="DKU159:DKU160"/>
    <mergeCell ref="DND159:DND160"/>
    <mergeCell ref="DNE159:DNE160"/>
    <mergeCell ref="DNF159:DNF160"/>
    <mergeCell ref="DNG159:DNG160"/>
    <mergeCell ref="DNH159:DNH160"/>
    <mergeCell ref="DNI159:DNI160"/>
    <mergeCell ref="DMX159:DMX160"/>
    <mergeCell ref="DMY159:DMY160"/>
    <mergeCell ref="DMZ159:DMZ160"/>
    <mergeCell ref="DNA159:DNA160"/>
    <mergeCell ref="DNB159:DNB160"/>
    <mergeCell ref="DNC159:DNC160"/>
    <mergeCell ref="DMR159:DMR160"/>
    <mergeCell ref="DMS159:DMS160"/>
    <mergeCell ref="DMT159:DMT160"/>
    <mergeCell ref="DMU159:DMU160"/>
    <mergeCell ref="DMV159:DMV160"/>
    <mergeCell ref="DMW159:DMW160"/>
    <mergeCell ref="DML159:DML160"/>
    <mergeCell ref="DMM159:DMM160"/>
    <mergeCell ref="DMN159:DMN160"/>
    <mergeCell ref="DMO159:DMO160"/>
    <mergeCell ref="DMP159:DMP160"/>
    <mergeCell ref="DMQ159:DMQ160"/>
    <mergeCell ref="DMF159:DMF160"/>
    <mergeCell ref="DMG159:DMG160"/>
    <mergeCell ref="DMH159:DMH160"/>
    <mergeCell ref="DMI159:DMI160"/>
    <mergeCell ref="DMJ159:DMJ160"/>
    <mergeCell ref="DMK159:DMK160"/>
    <mergeCell ref="DLZ159:DLZ160"/>
    <mergeCell ref="DMA159:DMA160"/>
    <mergeCell ref="DMB159:DMB160"/>
    <mergeCell ref="DMC159:DMC160"/>
    <mergeCell ref="DMD159:DMD160"/>
    <mergeCell ref="DME159:DME160"/>
    <mergeCell ref="DON159:DON160"/>
    <mergeCell ref="DOO159:DOO160"/>
    <mergeCell ref="DOP159:DOP160"/>
    <mergeCell ref="DOQ159:DOQ160"/>
    <mergeCell ref="DOR159:DOR160"/>
    <mergeCell ref="DOS159:DOS160"/>
    <mergeCell ref="DOH159:DOH160"/>
    <mergeCell ref="DOI159:DOI160"/>
    <mergeCell ref="DOJ159:DOJ160"/>
    <mergeCell ref="DOK159:DOK160"/>
    <mergeCell ref="DOL159:DOL160"/>
    <mergeCell ref="DOM159:DOM160"/>
    <mergeCell ref="DOB159:DOB160"/>
    <mergeCell ref="DOC159:DOC160"/>
    <mergeCell ref="DOD159:DOD160"/>
    <mergeCell ref="DOE159:DOE160"/>
    <mergeCell ref="DOF159:DOF160"/>
    <mergeCell ref="DOG159:DOG160"/>
    <mergeCell ref="DNV159:DNV160"/>
    <mergeCell ref="DNW159:DNW160"/>
    <mergeCell ref="DNX159:DNX160"/>
    <mergeCell ref="DNY159:DNY160"/>
    <mergeCell ref="DNZ159:DNZ160"/>
    <mergeCell ref="DOA159:DOA160"/>
    <mergeCell ref="DNP159:DNP160"/>
    <mergeCell ref="DNQ159:DNQ160"/>
    <mergeCell ref="DNR159:DNR160"/>
    <mergeCell ref="DNS159:DNS160"/>
    <mergeCell ref="DNT159:DNT160"/>
    <mergeCell ref="DNU159:DNU160"/>
    <mergeCell ref="DNJ159:DNJ160"/>
    <mergeCell ref="DNK159:DNK160"/>
    <mergeCell ref="DNL159:DNL160"/>
    <mergeCell ref="DNM159:DNM160"/>
    <mergeCell ref="DNN159:DNN160"/>
    <mergeCell ref="DNO159:DNO160"/>
    <mergeCell ref="DPX159:DPX160"/>
    <mergeCell ref="DPY159:DPY160"/>
    <mergeCell ref="DPZ159:DPZ160"/>
    <mergeCell ref="DQA159:DQA160"/>
    <mergeCell ref="DQB159:DQB160"/>
    <mergeCell ref="DQC159:DQC160"/>
    <mergeCell ref="DPR159:DPR160"/>
    <mergeCell ref="DPS159:DPS160"/>
    <mergeCell ref="DPT159:DPT160"/>
    <mergeCell ref="DPU159:DPU160"/>
    <mergeCell ref="DPV159:DPV160"/>
    <mergeCell ref="DPW159:DPW160"/>
    <mergeCell ref="DPL159:DPL160"/>
    <mergeCell ref="DPM159:DPM160"/>
    <mergeCell ref="DPN159:DPN160"/>
    <mergeCell ref="DPO159:DPO160"/>
    <mergeCell ref="DPP159:DPP160"/>
    <mergeCell ref="DPQ159:DPQ160"/>
    <mergeCell ref="DPF159:DPF160"/>
    <mergeCell ref="DPG159:DPG160"/>
    <mergeCell ref="DPH159:DPH160"/>
    <mergeCell ref="DPI159:DPI160"/>
    <mergeCell ref="DPJ159:DPJ160"/>
    <mergeCell ref="DPK159:DPK160"/>
    <mergeCell ref="DOZ159:DOZ160"/>
    <mergeCell ref="DPA159:DPA160"/>
    <mergeCell ref="DPB159:DPB160"/>
    <mergeCell ref="DPC159:DPC160"/>
    <mergeCell ref="DPD159:DPD160"/>
    <mergeCell ref="DPE159:DPE160"/>
    <mergeCell ref="DOT159:DOT160"/>
    <mergeCell ref="DOU159:DOU160"/>
    <mergeCell ref="DOV159:DOV160"/>
    <mergeCell ref="DOW159:DOW160"/>
    <mergeCell ref="DOX159:DOX160"/>
    <mergeCell ref="DOY159:DOY160"/>
    <mergeCell ref="DRH159:DRH160"/>
    <mergeCell ref="DRI159:DRI160"/>
    <mergeCell ref="DRJ159:DRJ160"/>
    <mergeCell ref="DRK159:DRK160"/>
    <mergeCell ref="DRL159:DRL160"/>
    <mergeCell ref="DRM159:DRM160"/>
    <mergeCell ref="DRB159:DRB160"/>
    <mergeCell ref="DRC159:DRC160"/>
    <mergeCell ref="DRD159:DRD160"/>
    <mergeCell ref="DRE159:DRE160"/>
    <mergeCell ref="DRF159:DRF160"/>
    <mergeCell ref="DRG159:DRG160"/>
    <mergeCell ref="DQV159:DQV160"/>
    <mergeCell ref="DQW159:DQW160"/>
    <mergeCell ref="DQX159:DQX160"/>
    <mergeCell ref="DQY159:DQY160"/>
    <mergeCell ref="DQZ159:DQZ160"/>
    <mergeCell ref="DRA159:DRA160"/>
    <mergeCell ref="DQP159:DQP160"/>
    <mergeCell ref="DQQ159:DQQ160"/>
    <mergeCell ref="DQR159:DQR160"/>
    <mergeCell ref="DQS159:DQS160"/>
    <mergeCell ref="DQT159:DQT160"/>
    <mergeCell ref="DQU159:DQU160"/>
    <mergeCell ref="DQJ159:DQJ160"/>
    <mergeCell ref="DQK159:DQK160"/>
    <mergeCell ref="DQL159:DQL160"/>
    <mergeCell ref="DQM159:DQM160"/>
    <mergeCell ref="DQN159:DQN160"/>
    <mergeCell ref="DQO159:DQO160"/>
    <mergeCell ref="DQD159:DQD160"/>
    <mergeCell ref="DQE159:DQE160"/>
    <mergeCell ref="DQF159:DQF160"/>
    <mergeCell ref="DQG159:DQG160"/>
    <mergeCell ref="DQH159:DQH160"/>
    <mergeCell ref="DQI159:DQI160"/>
    <mergeCell ref="DSR159:DSR160"/>
    <mergeCell ref="DSS159:DSS160"/>
    <mergeCell ref="DST159:DST160"/>
    <mergeCell ref="DSU159:DSU160"/>
    <mergeCell ref="DSV159:DSV160"/>
    <mergeCell ref="DSW159:DSW160"/>
    <mergeCell ref="DSL159:DSL160"/>
    <mergeCell ref="DSM159:DSM160"/>
    <mergeCell ref="DSN159:DSN160"/>
    <mergeCell ref="DSO159:DSO160"/>
    <mergeCell ref="DSP159:DSP160"/>
    <mergeCell ref="DSQ159:DSQ160"/>
    <mergeCell ref="DSF159:DSF160"/>
    <mergeCell ref="DSG159:DSG160"/>
    <mergeCell ref="DSH159:DSH160"/>
    <mergeCell ref="DSI159:DSI160"/>
    <mergeCell ref="DSJ159:DSJ160"/>
    <mergeCell ref="DSK159:DSK160"/>
    <mergeCell ref="DRZ159:DRZ160"/>
    <mergeCell ref="DSA159:DSA160"/>
    <mergeCell ref="DSB159:DSB160"/>
    <mergeCell ref="DSC159:DSC160"/>
    <mergeCell ref="DSD159:DSD160"/>
    <mergeCell ref="DSE159:DSE160"/>
    <mergeCell ref="DRT159:DRT160"/>
    <mergeCell ref="DRU159:DRU160"/>
    <mergeCell ref="DRV159:DRV160"/>
    <mergeCell ref="DRW159:DRW160"/>
    <mergeCell ref="DRX159:DRX160"/>
    <mergeCell ref="DRY159:DRY160"/>
    <mergeCell ref="DRN159:DRN160"/>
    <mergeCell ref="DRO159:DRO160"/>
    <mergeCell ref="DRP159:DRP160"/>
    <mergeCell ref="DRQ159:DRQ160"/>
    <mergeCell ref="DRR159:DRR160"/>
    <mergeCell ref="DRS159:DRS160"/>
    <mergeCell ref="DUB159:DUB160"/>
    <mergeCell ref="DUC159:DUC160"/>
    <mergeCell ref="DUD159:DUD160"/>
    <mergeCell ref="DUE159:DUE160"/>
    <mergeCell ref="DUF159:DUF160"/>
    <mergeCell ref="DUG159:DUG160"/>
    <mergeCell ref="DTV159:DTV160"/>
    <mergeCell ref="DTW159:DTW160"/>
    <mergeCell ref="DTX159:DTX160"/>
    <mergeCell ref="DTY159:DTY160"/>
    <mergeCell ref="DTZ159:DTZ160"/>
    <mergeCell ref="DUA159:DUA160"/>
    <mergeCell ref="DTP159:DTP160"/>
    <mergeCell ref="DTQ159:DTQ160"/>
    <mergeCell ref="DTR159:DTR160"/>
    <mergeCell ref="DTS159:DTS160"/>
    <mergeCell ref="DTT159:DTT160"/>
    <mergeCell ref="DTU159:DTU160"/>
    <mergeCell ref="DTJ159:DTJ160"/>
    <mergeCell ref="DTK159:DTK160"/>
    <mergeCell ref="DTL159:DTL160"/>
    <mergeCell ref="DTM159:DTM160"/>
    <mergeCell ref="DTN159:DTN160"/>
    <mergeCell ref="DTO159:DTO160"/>
    <mergeCell ref="DTD159:DTD160"/>
    <mergeCell ref="DTE159:DTE160"/>
    <mergeCell ref="DTF159:DTF160"/>
    <mergeCell ref="DTG159:DTG160"/>
    <mergeCell ref="DTH159:DTH160"/>
    <mergeCell ref="DTI159:DTI160"/>
    <mergeCell ref="DSX159:DSX160"/>
    <mergeCell ref="DSY159:DSY160"/>
    <mergeCell ref="DSZ159:DSZ160"/>
    <mergeCell ref="DTA159:DTA160"/>
    <mergeCell ref="DTB159:DTB160"/>
    <mergeCell ref="DTC159:DTC160"/>
    <mergeCell ref="DVL159:DVL160"/>
    <mergeCell ref="DVM159:DVM160"/>
    <mergeCell ref="DVN159:DVN160"/>
    <mergeCell ref="DVO159:DVO160"/>
    <mergeCell ref="DVP159:DVP160"/>
    <mergeCell ref="DVQ159:DVQ160"/>
    <mergeCell ref="DVF159:DVF160"/>
    <mergeCell ref="DVG159:DVG160"/>
    <mergeCell ref="DVH159:DVH160"/>
    <mergeCell ref="DVI159:DVI160"/>
    <mergeCell ref="DVJ159:DVJ160"/>
    <mergeCell ref="DVK159:DVK160"/>
    <mergeCell ref="DUZ159:DUZ160"/>
    <mergeCell ref="DVA159:DVA160"/>
    <mergeCell ref="DVB159:DVB160"/>
    <mergeCell ref="DVC159:DVC160"/>
    <mergeCell ref="DVD159:DVD160"/>
    <mergeCell ref="DVE159:DVE160"/>
    <mergeCell ref="DUT159:DUT160"/>
    <mergeCell ref="DUU159:DUU160"/>
    <mergeCell ref="DUV159:DUV160"/>
    <mergeCell ref="DUW159:DUW160"/>
    <mergeCell ref="DUX159:DUX160"/>
    <mergeCell ref="DUY159:DUY160"/>
    <mergeCell ref="DUN159:DUN160"/>
    <mergeCell ref="DUO159:DUO160"/>
    <mergeCell ref="DUP159:DUP160"/>
    <mergeCell ref="DUQ159:DUQ160"/>
    <mergeCell ref="DUR159:DUR160"/>
    <mergeCell ref="DUS159:DUS160"/>
    <mergeCell ref="DUH159:DUH160"/>
    <mergeCell ref="DUI159:DUI160"/>
    <mergeCell ref="DUJ159:DUJ160"/>
    <mergeCell ref="DUK159:DUK160"/>
    <mergeCell ref="DUL159:DUL160"/>
    <mergeCell ref="DUM159:DUM160"/>
    <mergeCell ref="DWV159:DWV160"/>
    <mergeCell ref="DWW159:DWW160"/>
    <mergeCell ref="DWX159:DWX160"/>
    <mergeCell ref="DWY159:DWY160"/>
    <mergeCell ref="DWZ159:DWZ160"/>
    <mergeCell ref="DXA159:DXA160"/>
    <mergeCell ref="DWP159:DWP160"/>
    <mergeCell ref="DWQ159:DWQ160"/>
    <mergeCell ref="DWR159:DWR160"/>
    <mergeCell ref="DWS159:DWS160"/>
    <mergeCell ref="DWT159:DWT160"/>
    <mergeCell ref="DWU159:DWU160"/>
    <mergeCell ref="DWJ159:DWJ160"/>
    <mergeCell ref="DWK159:DWK160"/>
    <mergeCell ref="DWL159:DWL160"/>
    <mergeCell ref="DWM159:DWM160"/>
    <mergeCell ref="DWN159:DWN160"/>
    <mergeCell ref="DWO159:DWO160"/>
    <mergeCell ref="DWD159:DWD160"/>
    <mergeCell ref="DWE159:DWE160"/>
    <mergeCell ref="DWF159:DWF160"/>
    <mergeCell ref="DWG159:DWG160"/>
    <mergeCell ref="DWH159:DWH160"/>
    <mergeCell ref="DWI159:DWI160"/>
    <mergeCell ref="DVX159:DVX160"/>
    <mergeCell ref="DVY159:DVY160"/>
    <mergeCell ref="DVZ159:DVZ160"/>
    <mergeCell ref="DWA159:DWA160"/>
    <mergeCell ref="DWB159:DWB160"/>
    <mergeCell ref="DWC159:DWC160"/>
    <mergeCell ref="DVR159:DVR160"/>
    <mergeCell ref="DVS159:DVS160"/>
    <mergeCell ref="DVT159:DVT160"/>
    <mergeCell ref="DVU159:DVU160"/>
    <mergeCell ref="DVV159:DVV160"/>
    <mergeCell ref="DVW159:DVW160"/>
    <mergeCell ref="DYF159:DYF160"/>
    <mergeCell ref="DYG159:DYG160"/>
    <mergeCell ref="DYH159:DYH160"/>
    <mergeCell ref="DYI159:DYI160"/>
    <mergeCell ref="DYJ159:DYJ160"/>
    <mergeCell ref="DYK159:DYK160"/>
    <mergeCell ref="DXZ159:DXZ160"/>
    <mergeCell ref="DYA159:DYA160"/>
    <mergeCell ref="DYB159:DYB160"/>
    <mergeCell ref="DYC159:DYC160"/>
    <mergeCell ref="DYD159:DYD160"/>
    <mergeCell ref="DYE159:DYE160"/>
    <mergeCell ref="DXT159:DXT160"/>
    <mergeCell ref="DXU159:DXU160"/>
    <mergeCell ref="DXV159:DXV160"/>
    <mergeCell ref="DXW159:DXW160"/>
    <mergeCell ref="DXX159:DXX160"/>
    <mergeCell ref="DXY159:DXY160"/>
    <mergeCell ref="DXN159:DXN160"/>
    <mergeCell ref="DXO159:DXO160"/>
    <mergeCell ref="DXP159:DXP160"/>
    <mergeCell ref="DXQ159:DXQ160"/>
    <mergeCell ref="DXR159:DXR160"/>
    <mergeCell ref="DXS159:DXS160"/>
    <mergeCell ref="DXH159:DXH160"/>
    <mergeCell ref="DXI159:DXI160"/>
    <mergeCell ref="DXJ159:DXJ160"/>
    <mergeCell ref="DXK159:DXK160"/>
    <mergeCell ref="DXL159:DXL160"/>
    <mergeCell ref="DXM159:DXM160"/>
    <mergeCell ref="DXB159:DXB160"/>
    <mergeCell ref="DXC159:DXC160"/>
    <mergeCell ref="DXD159:DXD160"/>
    <mergeCell ref="DXE159:DXE160"/>
    <mergeCell ref="DXF159:DXF160"/>
    <mergeCell ref="DXG159:DXG160"/>
    <mergeCell ref="DZP159:DZP160"/>
    <mergeCell ref="DZQ159:DZQ160"/>
    <mergeCell ref="DZR159:DZR160"/>
    <mergeCell ref="DZS159:DZS160"/>
    <mergeCell ref="DZT159:DZT160"/>
    <mergeCell ref="DZU159:DZU160"/>
    <mergeCell ref="DZJ159:DZJ160"/>
    <mergeCell ref="DZK159:DZK160"/>
    <mergeCell ref="DZL159:DZL160"/>
    <mergeCell ref="DZM159:DZM160"/>
    <mergeCell ref="DZN159:DZN160"/>
    <mergeCell ref="DZO159:DZO160"/>
    <mergeCell ref="DZD159:DZD160"/>
    <mergeCell ref="DZE159:DZE160"/>
    <mergeCell ref="DZF159:DZF160"/>
    <mergeCell ref="DZG159:DZG160"/>
    <mergeCell ref="DZH159:DZH160"/>
    <mergeCell ref="DZI159:DZI160"/>
    <mergeCell ref="DYX159:DYX160"/>
    <mergeCell ref="DYY159:DYY160"/>
    <mergeCell ref="DYZ159:DYZ160"/>
    <mergeCell ref="DZA159:DZA160"/>
    <mergeCell ref="DZB159:DZB160"/>
    <mergeCell ref="DZC159:DZC160"/>
    <mergeCell ref="DYR159:DYR160"/>
    <mergeCell ref="DYS159:DYS160"/>
    <mergeCell ref="DYT159:DYT160"/>
    <mergeCell ref="DYU159:DYU160"/>
    <mergeCell ref="DYV159:DYV160"/>
    <mergeCell ref="DYW159:DYW160"/>
    <mergeCell ref="DYL159:DYL160"/>
    <mergeCell ref="DYM159:DYM160"/>
    <mergeCell ref="DYN159:DYN160"/>
    <mergeCell ref="DYO159:DYO160"/>
    <mergeCell ref="DYP159:DYP160"/>
    <mergeCell ref="DYQ159:DYQ160"/>
    <mergeCell ref="EAZ159:EAZ160"/>
    <mergeCell ref="EBA159:EBA160"/>
    <mergeCell ref="EBB159:EBB160"/>
    <mergeCell ref="EBC159:EBC160"/>
    <mergeCell ref="EBD159:EBD160"/>
    <mergeCell ref="EBE159:EBE160"/>
    <mergeCell ref="EAT159:EAT160"/>
    <mergeCell ref="EAU159:EAU160"/>
    <mergeCell ref="EAV159:EAV160"/>
    <mergeCell ref="EAW159:EAW160"/>
    <mergeCell ref="EAX159:EAX160"/>
    <mergeCell ref="EAY159:EAY160"/>
    <mergeCell ref="EAN159:EAN160"/>
    <mergeCell ref="EAO159:EAO160"/>
    <mergeCell ref="EAP159:EAP160"/>
    <mergeCell ref="EAQ159:EAQ160"/>
    <mergeCell ref="EAR159:EAR160"/>
    <mergeCell ref="EAS159:EAS160"/>
    <mergeCell ref="EAH159:EAH160"/>
    <mergeCell ref="EAI159:EAI160"/>
    <mergeCell ref="EAJ159:EAJ160"/>
    <mergeCell ref="EAK159:EAK160"/>
    <mergeCell ref="EAL159:EAL160"/>
    <mergeCell ref="EAM159:EAM160"/>
    <mergeCell ref="EAB159:EAB160"/>
    <mergeCell ref="EAC159:EAC160"/>
    <mergeCell ref="EAD159:EAD160"/>
    <mergeCell ref="EAE159:EAE160"/>
    <mergeCell ref="EAF159:EAF160"/>
    <mergeCell ref="EAG159:EAG160"/>
    <mergeCell ref="DZV159:DZV160"/>
    <mergeCell ref="DZW159:DZW160"/>
    <mergeCell ref="DZX159:DZX160"/>
    <mergeCell ref="DZY159:DZY160"/>
    <mergeCell ref="DZZ159:DZZ160"/>
    <mergeCell ref="EAA159:EAA160"/>
    <mergeCell ref="ECJ159:ECJ160"/>
    <mergeCell ref="ECK159:ECK160"/>
    <mergeCell ref="ECL159:ECL160"/>
    <mergeCell ref="ECM159:ECM160"/>
    <mergeCell ref="ECN159:ECN160"/>
    <mergeCell ref="ECO159:ECO160"/>
    <mergeCell ref="ECD159:ECD160"/>
    <mergeCell ref="ECE159:ECE160"/>
    <mergeCell ref="ECF159:ECF160"/>
    <mergeCell ref="ECG159:ECG160"/>
    <mergeCell ref="ECH159:ECH160"/>
    <mergeCell ref="ECI159:ECI160"/>
    <mergeCell ref="EBX159:EBX160"/>
    <mergeCell ref="EBY159:EBY160"/>
    <mergeCell ref="EBZ159:EBZ160"/>
    <mergeCell ref="ECA159:ECA160"/>
    <mergeCell ref="ECB159:ECB160"/>
    <mergeCell ref="ECC159:ECC160"/>
    <mergeCell ref="EBR159:EBR160"/>
    <mergeCell ref="EBS159:EBS160"/>
    <mergeCell ref="EBT159:EBT160"/>
    <mergeCell ref="EBU159:EBU160"/>
    <mergeCell ref="EBV159:EBV160"/>
    <mergeCell ref="EBW159:EBW160"/>
    <mergeCell ref="EBL159:EBL160"/>
    <mergeCell ref="EBM159:EBM160"/>
    <mergeCell ref="EBN159:EBN160"/>
    <mergeCell ref="EBO159:EBO160"/>
    <mergeCell ref="EBP159:EBP160"/>
    <mergeCell ref="EBQ159:EBQ160"/>
    <mergeCell ref="EBF159:EBF160"/>
    <mergeCell ref="EBG159:EBG160"/>
    <mergeCell ref="EBH159:EBH160"/>
    <mergeCell ref="EBI159:EBI160"/>
    <mergeCell ref="EBJ159:EBJ160"/>
    <mergeCell ref="EBK159:EBK160"/>
    <mergeCell ref="EDT159:EDT160"/>
    <mergeCell ref="EDU159:EDU160"/>
    <mergeCell ref="EDV159:EDV160"/>
    <mergeCell ref="EDW159:EDW160"/>
    <mergeCell ref="EDX159:EDX160"/>
    <mergeCell ref="EDY159:EDY160"/>
    <mergeCell ref="EDN159:EDN160"/>
    <mergeCell ref="EDO159:EDO160"/>
    <mergeCell ref="EDP159:EDP160"/>
    <mergeCell ref="EDQ159:EDQ160"/>
    <mergeCell ref="EDR159:EDR160"/>
    <mergeCell ref="EDS159:EDS160"/>
    <mergeCell ref="EDH159:EDH160"/>
    <mergeCell ref="EDI159:EDI160"/>
    <mergeCell ref="EDJ159:EDJ160"/>
    <mergeCell ref="EDK159:EDK160"/>
    <mergeCell ref="EDL159:EDL160"/>
    <mergeCell ref="EDM159:EDM160"/>
    <mergeCell ref="EDB159:EDB160"/>
    <mergeCell ref="EDC159:EDC160"/>
    <mergeCell ref="EDD159:EDD160"/>
    <mergeCell ref="EDE159:EDE160"/>
    <mergeCell ref="EDF159:EDF160"/>
    <mergeCell ref="EDG159:EDG160"/>
    <mergeCell ref="ECV159:ECV160"/>
    <mergeCell ref="ECW159:ECW160"/>
    <mergeCell ref="ECX159:ECX160"/>
    <mergeCell ref="ECY159:ECY160"/>
    <mergeCell ref="ECZ159:ECZ160"/>
    <mergeCell ref="EDA159:EDA160"/>
    <mergeCell ref="ECP159:ECP160"/>
    <mergeCell ref="ECQ159:ECQ160"/>
    <mergeCell ref="ECR159:ECR160"/>
    <mergeCell ref="ECS159:ECS160"/>
    <mergeCell ref="ECT159:ECT160"/>
    <mergeCell ref="ECU159:ECU160"/>
    <mergeCell ref="EFD159:EFD160"/>
    <mergeCell ref="EFE159:EFE160"/>
    <mergeCell ref="EFF159:EFF160"/>
    <mergeCell ref="EFG159:EFG160"/>
    <mergeCell ref="EFH159:EFH160"/>
    <mergeCell ref="EFI159:EFI160"/>
    <mergeCell ref="EEX159:EEX160"/>
    <mergeCell ref="EEY159:EEY160"/>
    <mergeCell ref="EEZ159:EEZ160"/>
    <mergeCell ref="EFA159:EFA160"/>
    <mergeCell ref="EFB159:EFB160"/>
    <mergeCell ref="EFC159:EFC160"/>
    <mergeCell ref="EER159:EER160"/>
    <mergeCell ref="EES159:EES160"/>
    <mergeCell ref="EET159:EET160"/>
    <mergeCell ref="EEU159:EEU160"/>
    <mergeCell ref="EEV159:EEV160"/>
    <mergeCell ref="EEW159:EEW160"/>
    <mergeCell ref="EEL159:EEL160"/>
    <mergeCell ref="EEM159:EEM160"/>
    <mergeCell ref="EEN159:EEN160"/>
    <mergeCell ref="EEO159:EEO160"/>
    <mergeCell ref="EEP159:EEP160"/>
    <mergeCell ref="EEQ159:EEQ160"/>
    <mergeCell ref="EEF159:EEF160"/>
    <mergeCell ref="EEG159:EEG160"/>
    <mergeCell ref="EEH159:EEH160"/>
    <mergeCell ref="EEI159:EEI160"/>
    <mergeCell ref="EEJ159:EEJ160"/>
    <mergeCell ref="EEK159:EEK160"/>
    <mergeCell ref="EDZ159:EDZ160"/>
    <mergeCell ref="EEA159:EEA160"/>
    <mergeCell ref="EEB159:EEB160"/>
    <mergeCell ref="EEC159:EEC160"/>
    <mergeCell ref="EED159:EED160"/>
    <mergeCell ref="EEE159:EEE160"/>
    <mergeCell ref="EGN159:EGN160"/>
    <mergeCell ref="EGO159:EGO160"/>
    <mergeCell ref="EGP159:EGP160"/>
    <mergeCell ref="EGQ159:EGQ160"/>
    <mergeCell ref="EGR159:EGR160"/>
    <mergeCell ref="EGS159:EGS160"/>
    <mergeCell ref="EGH159:EGH160"/>
    <mergeCell ref="EGI159:EGI160"/>
    <mergeCell ref="EGJ159:EGJ160"/>
    <mergeCell ref="EGK159:EGK160"/>
    <mergeCell ref="EGL159:EGL160"/>
    <mergeCell ref="EGM159:EGM160"/>
    <mergeCell ref="EGB159:EGB160"/>
    <mergeCell ref="EGC159:EGC160"/>
    <mergeCell ref="EGD159:EGD160"/>
    <mergeCell ref="EGE159:EGE160"/>
    <mergeCell ref="EGF159:EGF160"/>
    <mergeCell ref="EGG159:EGG160"/>
    <mergeCell ref="EFV159:EFV160"/>
    <mergeCell ref="EFW159:EFW160"/>
    <mergeCell ref="EFX159:EFX160"/>
    <mergeCell ref="EFY159:EFY160"/>
    <mergeCell ref="EFZ159:EFZ160"/>
    <mergeCell ref="EGA159:EGA160"/>
    <mergeCell ref="EFP159:EFP160"/>
    <mergeCell ref="EFQ159:EFQ160"/>
    <mergeCell ref="EFR159:EFR160"/>
    <mergeCell ref="EFS159:EFS160"/>
    <mergeCell ref="EFT159:EFT160"/>
    <mergeCell ref="EFU159:EFU160"/>
    <mergeCell ref="EFJ159:EFJ160"/>
    <mergeCell ref="EFK159:EFK160"/>
    <mergeCell ref="EFL159:EFL160"/>
    <mergeCell ref="EFM159:EFM160"/>
    <mergeCell ref="EFN159:EFN160"/>
    <mergeCell ref="EFO159:EFO160"/>
    <mergeCell ref="EHX159:EHX160"/>
    <mergeCell ref="EHY159:EHY160"/>
    <mergeCell ref="EHZ159:EHZ160"/>
    <mergeCell ref="EIA159:EIA160"/>
    <mergeCell ref="EIB159:EIB160"/>
    <mergeCell ref="EIC159:EIC160"/>
    <mergeCell ref="EHR159:EHR160"/>
    <mergeCell ref="EHS159:EHS160"/>
    <mergeCell ref="EHT159:EHT160"/>
    <mergeCell ref="EHU159:EHU160"/>
    <mergeCell ref="EHV159:EHV160"/>
    <mergeCell ref="EHW159:EHW160"/>
    <mergeCell ref="EHL159:EHL160"/>
    <mergeCell ref="EHM159:EHM160"/>
    <mergeCell ref="EHN159:EHN160"/>
    <mergeCell ref="EHO159:EHO160"/>
    <mergeCell ref="EHP159:EHP160"/>
    <mergeCell ref="EHQ159:EHQ160"/>
    <mergeCell ref="EHF159:EHF160"/>
    <mergeCell ref="EHG159:EHG160"/>
    <mergeCell ref="EHH159:EHH160"/>
    <mergeCell ref="EHI159:EHI160"/>
    <mergeCell ref="EHJ159:EHJ160"/>
    <mergeCell ref="EHK159:EHK160"/>
    <mergeCell ref="EGZ159:EGZ160"/>
    <mergeCell ref="EHA159:EHA160"/>
    <mergeCell ref="EHB159:EHB160"/>
    <mergeCell ref="EHC159:EHC160"/>
    <mergeCell ref="EHD159:EHD160"/>
    <mergeCell ref="EHE159:EHE160"/>
    <mergeCell ref="EGT159:EGT160"/>
    <mergeCell ref="EGU159:EGU160"/>
    <mergeCell ref="EGV159:EGV160"/>
    <mergeCell ref="EGW159:EGW160"/>
    <mergeCell ref="EGX159:EGX160"/>
    <mergeCell ref="EGY159:EGY160"/>
    <mergeCell ref="EJH159:EJH160"/>
    <mergeCell ref="EJI159:EJI160"/>
    <mergeCell ref="EJJ159:EJJ160"/>
    <mergeCell ref="EJK159:EJK160"/>
    <mergeCell ref="EJL159:EJL160"/>
    <mergeCell ref="EJM159:EJM160"/>
    <mergeCell ref="EJB159:EJB160"/>
    <mergeCell ref="EJC159:EJC160"/>
    <mergeCell ref="EJD159:EJD160"/>
    <mergeCell ref="EJE159:EJE160"/>
    <mergeCell ref="EJF159:EJF160"/>
    <mergeCell ref="EJG159:EJG160"/>
    <mergeCell ref="EIV159:EIV160"/>
    <mergeCell ref="EIW159:EIW160"/>
    <mergeCell ref="EIX159:EIX160"/>
    <mergeCell ref="EIY159:EIY160"/>
    <mergeCell ref="EIZ159:EIZ160"/>
    <mergeCell ref="EJA159:EJA160"/>
    <mergeCell ref="EIP159:EIP160"/>
    <mergeCell ref="EIQ159:EIQ160"/>
    <mergeCell ref="EIR159:EIR160"/>
    <mergeCell ref="EIS159:EIS160"/>
    <mergeCell ref="EIT159:EIT160"/>
    <mergeCell ref="EIU159:EIU160"/>
    <mergeCell ref="EIJ159:EIJ160"/>
    <mergeCell ref="EIK159:EIK160"/>
    <mergeCell ref="EIL159:EIL160"/>
    <mergeCell ref="EIM159:EIM160"/>
    <mergeCell ref="EIN159:EIN160"/>
    <mergeCell ref="EIO159:EIO160"/>
    <mergeCell ref="EID159:EID160"/>
    <mergeCell ref="EIE159:EIE160"/>
    <mergeCell ref="EIF159:EIF160"/>
    <mergeCell ref="EIG159:EIG160"/>
    <mergeCell ref="EIH159:EIH160"/>
    <mergeCell ref="EII159:EII160"/>
    <mergeCell ref="EKR159:EKR160"/>
    <mergeCell ref="EKS159:EKS160"/>
    <mergeCell ref="EKT159:EKT160"/>
    <mergeCell ref="EKU159:EKU160"/>
    <mergeCell ref="EKV159:EKV160"/>
    <mergeCell ref="EKW159:EKW160"/>
    <mergeCell ref="EKL159:EKL160"/>
    <mergeCell ref="EKM159:EKM160"/>
    <mergeCell ref="EKN159:EKN160"/>
    <mergeCell ref="EKO159:EKO160"/>
    <mergeCell ref="EKP159:EKP160"/>
    <mergeCell ref="EKQ159:EKQ160"/>
    <mergeCell ref="EKF159:EKF160"/>
    <mergeCell ref="EKG159:EKG160"/>
    <mergeCell ref="EKH159:EKH160"/>
    <mergeCell ref="EKI159:EKI160"/>
    <mergeCell ref="EKJ159:EKJ160"/>
    <mergeCell ref="EKK159:EKK160"/>
    <mergeCell ref="EJZ159:EJZ160"/>
    <mergeCell ref="EKA159:EKA160"/>
    <mergeCell ref="EKB159:EKB160"/>
    <mergeCell ref="EKC159:EKC160"/>
    <mergeCell ref="EKD159:EKD160"/>
    <mergeCell ref="EKE159:EKE160"/>
    <mergeCell ref="EJT159:EJT160"/>
    <mergeCell ref="EJU159:EJU160"/>
    <mergeCell ref="EJV159:EJV160"/>
    <mergeCell ref="EJW159:EJW160"/>
    <mergeCell ref="EJX159:EJX160"/>
    <mergeCell ref="EJY159:EJY160"/>
    <mergeCell ref="EJN159:EJN160"/>
    <mergeCell ref="EJO159:EJO160"/>
    <mergeCell ref="EJP159:EJP160"/>
    <mergeCell ref="EJQ159:EJQ160"/>
    <mergeCell ref="EJR159:EJR160"/>
    <mergeCell ref="EJS159:EJS160"/>
    <mergeCell ref="EMB159:EMB160"/>
    <mergeCell ref="EMC159:EMC160"/>
    <mergeCell ref="EMD159:EMD160"/>
    <mergeCell ref="EME159:EME160"/>
    <mergeCell ref="EMF159:EMF160"/>
    <mergeCell ref="EMG159:EMG160"/>
    <mergeCell ref="ELV159:ELV160"/>
    <mergeCell ref="ELW159:ELW160"/>
    <mergeCell ref="ELX159:ELX160"/>
    <mergeCell ref="ELY159:ELY160"/>
    <mergeCell ref="ELZ159:ELZ160"/>
    <mergeCell ref="EMA159:EMA160"/>
    <mergeCell ref="ELP159:ELP160"/>
    <mergeCell ref="ELQ159:ELQ160"/>
    <mergeCell ref="ELR159:ELR160"/>
    <mergeCell ref="ELS159:ELS160"/>
    <mergeCell ref="ELT159:ELT160"/>
    <mergeCell ref="ELU159:ELU160"/>
    <mergeCell ref="ELJ159:ELJ160"/>
    <mergeCell ref="ELK159:ELK160"/>
    <mergeCell ref="ELL159:ELL160"/>
    <mergeCell ref="ELM159:ELM160"/>
    <mergeCell ref="ELN159:ELN160"/>
    <mergeCell ref="ELO159:ELO160"/>
    <mergeCell ref="ELD159:ELD160"/>
    <mergeCell ref="ELE159:ELE160"/>
    <mergeCell ref="ELF159:ELF160"/>
    <mergeCell ref="ELG159:ELG160"/>
    <mergeCell ref="ELH159:ELH160"/>
    <mergeCell ref="ELI159:ELI160"/>
    <mergeCell ref="EKX159:EKX160"/>
    <mergeCell ref="EKY159:EKY160"/>
    <mergeCell ref="EKZ159:EKZ160"/>
    <mergeCell ref="ELA159:ELA160"/>
    <mergeCell ref="ELB159:ELB160"/>
    <mergeCell ref="ELC159:ELC160"/>
    <mergeCell ref="ENL159:ENL160"/>
    <mergeCell ref="ENM159:ENM160"/>
    <mergeCell ref="ENN159:ENN160"/>
    <mergeCell ref="ENO159:ENO160"/>
    <mergeCell ref="ENP159:ENP160"/>
    <mergeCell ref="ENQ159:ENQ160"/>
    <mergeCell ref="ENF159:ENF160"/>
    <mergeCell ref="ENG159:ENG160"/>
    <mergeCell ref="ENH159:ENH160"/>
    <mergeCell ref="ENI159:ENI160"/>
    <mergeCell ref="ENJ159:ENJ160"/>
    <mergeCell ref="ENK159:ENK160"/>
    <mergeCell ref="EMZ159:EMZ160"/>
    <mergeCell ref="ENA159:ENA160"/>
    <mergeCell ref="ENB159:ENB160"/>
    <mergeCell ref="ENC159:ENC160"/>
    <mergeCell ref="END159:END160"/>
    <mergeCell ref="ENE159:ENE160"/>
    <mergeCell ref="EMT159:EMT160"/>
    <mergeCell ref="EMU159:EMU160"/>
    <mergeCell ref="EMV159:EMV160"/>
    <mergeCell ref="EMW159:EMW160"/>
    <mergeCell ref="EMX159:EMX160"/>
    <mergeCell ref="EMY159:EMY160"/>
    <mergeCell ref="EMN159:EMN160"/>
    <mergeCell ref="EMO159:EMO160"/>
    <mergeCell ref="EMP159:EMP160"/>
    <mergeCell ref="EMQ159:EMQ160"/>
    <mergeCell ref="EMR159:EMR160"/>
    <mergeCell ref="EMS159:EMS160"/>
    <mergeCell ref="EMH159:EMH160"/>
    <mergeCell ref="EMI159:EMI160"/>
    <mergeCell ref="EMJ159:EMJ160"/>
    <mergeCell ref="EMK159:EMK160"/>
    <mergeCell ref="EML159:EML160"/>
    <mergeCell ref="EMM159:EMM160"/>
    <mergeCell ref="EOV159:EOV160"/>
    <mergeCell ref="EOW159:EOW160"/>
    <mergeCell ref="EOX159:EOX160"/>
    <mergeCell ref="EOY159:EOY160"/>
    <mergeCell ref="EOZ159:EOZ160"/>
    <mergeCell ref="EPA159:EPA160"/>
    <mergeCell ref="EOP159:EOP160"/>
    <mergeCell ref="EOQ159:EOQ160"/>
    <mergeCell ref="EOR159:EOR160"/>
    <mergeCell ref="EOS159:EOS160"/>
    <mergeCell ref="EOT159:EOT160"/>
    <mergeCell ref="EOU159:EOU160"/>
    <mergeCell ref="EOJ159:EOJ160"/>
    <mergeCell ref="EOK159:EOK160"/>
    <mergeCell ref="EOL159:EOL160"/>
    <mergeCell ref="EOM159:EOM160"/>
    <mergeCell ref="EON159:EON160"/>
    <mergeCell ref="EOO159:EOO160"/>
    <mergeCell ref="EOD159:EOD160"/>
    <mergeCell ref="EOE159:EOE160"/>
    <mergeCell ref="EOF159:EOF160"/>
    <mergeCell ref="EOG159:EOG160"/>
    <mergeCell ref="EOH159:EOH160"/>
    <mergeCell ref="EOI159:EOI160"/>
    <mergeCell ref="ENX159:ENX160"/>
    <mergeCell ref="ENY159:ENY160"/>
    <mergeCell ref="ENZ159:ENZ160"/>
    <mergeCell ref="EOA159:EOA160"/>
    <mergeCell ref="EOB159:EOB160"/>
    <mergeCell ref="EOC159:EOC160"/>
    <mergeCell ref="ENR159:ENR160"/>
    <mergeCell ref="ENS159:ENS160"/>
    <mergeCell ref="ENT159:ENT160"/>
    <mergeCell ref="ENU159:ENU160"/>
    <mergeCell ref="ENV159:ENV160"/>
    <mergeCell ref="ENW159:ENW160"/>
    <mergeCell ref="EQF159:EQF160"/>
    <mergeCell ref="EQG159:EQG160"/>
    <mergeCell ref="EQH159:EQH160"/>
    <mergeCell ref="EQI159:EQI160"/>
    <mergeCell ref="EQJ159:EQJ160"/>
    <mergeCell ref="EQK159:EQK160"/>
    <mergeCell ref="EPZ159:EPZ160"/>
    <mergeCell ref="EQA159:EQA160"/>
    <mergeCell ref="EQB159:EQB160"/>
    <mergeCell ref="EQC159:EQC160"/>
    <mergeCell ref="EQD159:EQD160"/>
    <mergeCell ref="EQE159:EQE160"/>
    <mergeCell ref="EPT159:EPT160"/>
    <mergeCell ref="EPU159:EPU160"/>
    <mergeCell ref="EPV159:EPV160"/>
    <mergeCell ref="EPW159:EPW160"/>
    <mergeCell ref="EPX159:EPX160"/>
    <mergeCell ref="EPY159:EPY160"/>
    <mergeCell ref="EPN159:EPN160"/>
    <mergeCell ref="EPO159:EPO160"/>
    <mergeCell ref="EPP159:EPP160"/>
    <mergeCell ref="EPQ159:EPQ160"/>
    <mergeCell ref="EPR159:EPR160"/>
    <mergeCell ref="EPS159:EPS160"/>
    <mergeCell ref="EPH159:EPH160"/>
    <mergeCell ref="EPI159:EPI160"/>
    <mergeCell ref="EPJ159:EPJ160"/>
    <mergeCell ref="EPK159:EPK160"/>
    <mergeCell ref="EPL159:EPL160"/>
    <mergeCell ref="EPM159:EPM160"/>
    <mergeCell ref="EPB159:EPB160"/>
    <mergeCell ref="EPC159:EPC160"/>
    <mergeCell ref="EPD159:EPD160"/>
    <mergeCell ref="EPE159:EPE160"/>
    <mergeCell ref="EPF159:EPF160"/>
    <mergeCell ref="EPG159:EPG160"/>
    <mergeCell ref="ERP159:ERP160"/>
    <mergeCell ref="ERQ159:ERQ160"/>
    <mergeCell ref="ERR159:ERR160"/>
    <mergeCell ref="ERS159:ERS160"/>
    <mergeCell ref="ERT159:ERT160"/>
    <mergeCell ref="ERU159:ERU160"/>
    <mergeCell ref="ERJ159:ERJ160"/>
    <mergeCell ref="ERK159:ERK160"/>
    <mergeCell ref="ERL159:ERL160"/>
    <mergeCell ref="ERM159:ERM160"/>
    <mergeCell ref="ERN159:ERN160"/>
    <mergeCell ref="ERO159:ERO160"/>
    <mergeCell ref="ERD159:ERD160"/>
    <mergeCell ref="ERE159:ERE160"/>
    <mergeCell ref="ERF159:ERF160"/>
    <mergeCell ref="ERG159:ERG160"/>
    <mergeCell ref="ERH159:ERH160"/>
    <mergeCell ref="ERI159:ERI160"/>
    <mergeCell ref="EQX159:EQX160"/>
    <mergeCell ref="EQY159:EQY160"/>
    <mergeCell ref="EQZ159:EQZ160"/>
    <mergeCell ref="ERA159:ERA160"/>
    <mergeCell ref="ERB159:ERB160"/>
    <mergeCell ref="ERC159:ERC160"/>
    <mergeCell ref="EQR159:EQR160"/>
    <mergeCell ref="EQS159:EQS160"/>
    <mergeCell ref="EQT159:EQT160"/>
    <mergeCell ref="EQU159:EQU160"/>
    <mergeCell ref="EQV159:EQV160"/>
    <mergeCell ref="EQW159:EQW160"/>
    <mergeCell ref="EQL159:EQL160"/>
    <mergeCell ref="EQM159:EQM160"/>
    <mergeCell ref="EQN159:EQN160"/>
    <mergeCell ref="EQO159:EQO160"/>
    <mergeCell ref="EQP159:EQP160"/>
    <mergeCell ref="EQQ159:EQQ160"/>
    <mergeCell ref="ESZ159:ESZ160"/>
    <mergeCell ref="ETA159:ETA160"/>
    <mergeCell ref="ETB159:ETB160"/>
    <mergeCell ref="ETC159:ETC160"/>
    <mergeCell ref="ETD159:ETD160"/>
    <mergeCell ref="ETE159:ETE160"/>
    <mergeCell ref="EST159:EST160"/>
    <mergeCell ref="ESU159:ESU160"/>
    <mergeCell ref="ESV159:ESV160"/>
    <mergeCell ref="ESW159:ESW160"/>
    <mergeCell ref="ESX159:ESX160"/>
    <mergeCell ref="ESY159:ESY160"/>
    <mergeCell ref="ESN159:ESN160"/>
    <mergeCell ref="ESO159:ESO160"/>
    <mergeCell ref="ESP159:ESP160"/>
    <mergeCell ref="ESQ159:ESQ160"/>
    <mergeCell ref="ESR159:ESR160"/>
    <mergeCell ref="ESS159:ESS160"/>
    <mergeCell ref="ESH159:ESH160"/>
    <mergeCell ref="ESI159:ESI160"/>
    <mergeCell ref="ESJ159:ESJ160"/>
    <mergeCell ref="ESK159:ESK160"/>
    <mergeCell ref="ESL159:ESL160"/>
    <mergeCell ref="ESM159:ESM160"/>
    <mergeCell ref="ESB159:ESB160"/>
    <mergeCell ref="ESC159:ESC160"/>
    <mergeCell ref="ESD159:ESD160"/>
    <mergeCell ref="ESE159:ESE160"/>
    <mergeCell ref="ESF159:ESF160"/>
    <mergeCell ref="ESG159:ESG160"/>
    <mergeCell ref="ERV159:ERV160"/>
    <mergeCell ref="ERW159:ERW160"/>
    <mergeCell ref="ERX159:ERX160"/>
    <mergeCell ref="ERY159:ERY160"/>
    <mergeCell ref="ERZ159:ERZ160"/>
    <mergeCell ref="ESA159:ESA160"/>
    <mergeCell ref="EUJ159:EUJ160"/>
    <mergeCell ref="EUK159:EUK160"/>
    <mergeCell ref="EUL159:EUL160"/>
    <mergeCell ref="EUM159:EUM160"/>
    <mergeCell ref="EUN159:EUN160"/>
    <mergeCell ref="EUO159:EUO160"/>
    <mergeCell ref="EUD159:EUD160"/>
    <mergeCell ref="EUE159:EUE160"/>
    <mergeCell ref="EUF159:EUF160"/>
    <mergeCell ref="EUG159:EUG160"/>
    <mergeCell ref="EUH159:EUH160"/>
    <mergeCell ref="EUI159:EUI160"/>
    <mergeCell ref="ETX159:ETX160"/>
    <mergeCell ref="ETY159:ETY160"/>
    <mergeCell ref="ETZ159:ETZ160"/>
    <mergeCell ref="EUA159:EUA160"/>
    <mergeCell ref="EUB159:EUB160"/>
    <mergeCell ref="EUC159:EUC160"/>
    <mergeCell ref="ETR159:ETR160"/>
    <mergeCell ref="ETS159:ETS160"/>
    <mergeCell ref="ETT159:ETT160"/>
    <mergeCell ref="ETU159:ETU160"/>
    <mergeCell ref="ETV159:ETV160"/>
    <mergeCell ref="ETW159:ETW160"/>
    <mergeCell ref="ETL159:ETL160"/>
    <mergeCell ref="ETM159:ETM160"/>
    <mergeCell ref="ETN159:ETN160"/>
    <mergeCell ref="ETO159:ETO160"/>
    <mergeCell ref="ETP159:ETP160"/>
    <mergeCell ref="ETQ159:ETQ160"/>
    <mergeCell ref="ETF159:ETF160"/>
    <mergeCell ref="ETG159:ETG160"/>
    <mergeCell ref="ETH159:ETH160"/>
    <mergeCell ref="ETI159:ETI160"/>
    <mergeCell ref="ETJ159:ETJ160"/>
    <mergeCell ref="ETK159:ETK160"/>
    <mergeCell ref="EVT159:EVT160"/>
    <mergeCell ref="EVU159:EVU160"/>
    <mergeCell ref="EVV159:EVV160"/>
    <mergeCell ref="EVW159:EVW160"/>
    <mergeCell ref="EVX159:EVX160"/>
    <mergeCell ref="EVY159:EVY160"/>
    <mergeCell ref="EVN159:EVN160"/>
    <mergeCell ref="EVO159:EVO160"/>
    <mergeCell ref="EVP159:EVP160"/>
    <mergeCell ref="EVQ159:EVQ160"/>
    <mergeCell ref="EVR159:EVR160"/>
    <mergeCell ref="EVS159:EVS160"/>
    <mergeCell ref="EVH159:EVH160"/>
    <mergeCell ref="EVI159:EVI160"/>
    <mergeCell ref="EVJ159:EVJ160"/>
    <mergeCell ref="EVK159:EVK160"/>
    <mergeCell ref="EVL159:EVL160"/>
    <mergeCell ref="EVM159:EVM160"/>
    <mergeCell ref="EVB159:EVB160"/>
    <mergeCell ref="EVC159:EVC160"/>
    <mergeCell ref="EVD159:EVD160"/>
    <mergeCell ref="EVE159:EVE160"/>
    <mergeCell ref="EVF159:EVF160"/>
    <mergeCell ref="EVG159:EVG160"/>
    <mergeCell ref="EUV159:EUV160"/>
    <mergeCell ref="EUW159:EUW160"/>
    <mergeCell ref="EUX159:EUX160"/>
    <mergeCell ref="EUY159:EUY160"/>
    <mergeCell ref="EUZ159:EUZ160"/>
    <mergeCell ref="EVA159:EVA160"/>
    <mergeCell ref="EUP159:EUP160"/>
    <mergeCell ref="EUQ159:EUQ160"/>
    <mergeCell ref="EUR159:EUR160"/>
    <mergeCell ref="EUS159:EUS160"/>
    <mergeCell ref="EUT159:EUT160"/>
    <mergeCell ref="EUU159:EUU160"/>
    <mergeCell ref="EXD159:EXD160"/>
    <mergeCell ref="EXE159:EXE160"/>
    <mergeCell ref="EXF159:EXF160"/>
    <mergeCell ref="EXG159:EXG160"/>
    <mergeCell ref="EXH159:EXH160"/>
    <mergeCell ref="EXI159:EXI160"/>
    <mergeCell ref="EWX159:EWX160"/>
    <mergeCell ref="EWY159:EWY160"/>
    <mergeCell ref="EWZ159:EWZ160"/>
    <mergeCell ref="EXA159:EXA160"/>
    <mergeCell ref="EXB159:EXB160"/>
    <mergeCell ref="EXC159:EXC160"/>
    <mergeCell ref="EWR159:EWR160"/>
    <mergeCell ref="EWS159:EWS160"/>
    <mergeCell ref="EWT159:EWT160"/>
    <mergeCell ref="EWU159:EWU160"/>
    <mergeCell ref="EWV159:EWV160"/>
    <mergeCell ref="EWW159:EWW160"/>
    <mergeCell ref="EWL159:EWL160"/>
    <mergeCell ref="EWM159:EWM160"/>
    <mergeCell ref="EWN159:EWN160"/>
    <mergeCell ref="EWO159:EWO160"/>
    <mergeCell ref="EWP159:EWP160"/>
    <mergeCell ref="EWQ159:EWQ160"/>
    <mergeCell ref="EWF159:EWF160"/>
    <mergeCell ref="EWG159:EWG160"/>
    <mergeCell ref="EWH159:EWH160"/>
    <mergeCell ref="EWI159:EWI160"/>
    <mergeCell ref="EWJ159:EWJ160"/>
    <mergeCell ref="EWK159:EWK160"/>
    <mergeCell ref="EVZ159:EVZ160"/>
    <mergeCell ref="EWA159:EWA160"/>
    <mergeCell ref="EWB159:EWB160"/>
    <mergeCell ref="EWC159:EWC160"/>
    <mergeCell ref="EWD159:EWD160"/>
    <mergeCell ref="EWE159:EWE160"/>
    <mergeCell ref="EYN159:EYN160"/>
    <mergeCell ref="EYO159:EYO160"/>
    <mergeCell ref="EYP159:EYP160"/>
    <mergeCell ref="EYQ159:EYQ160"/>
    <mergeCell ref="EYR159:EYR160"/>
    <mergeCell ref="EYS159:EYS160"/>
    <mergeCell ref="EYH159:EYH160"/>
    <mergeCell ref="EYI159:EYI160"/>
    <mergeCell ref="EYJ159:EYJ160"/>
    <mergeCell ref="EYK159:EYK160"/>
    <mergeCell ref="EYL159:EYL160"/>
    <mergeCell ref="EYM159:EYM160"/>
    <mergeCell ref="EYB159:EYB160"/>
    <mergeCell ref="EYC159:EYC160"/>
    <mergeCell ref="EYD159:EYD160"/>
    <mergeCell ref="EYE159:EYE160"/>
    <mergeCell ref="EYF159:EYF160"/>
    <mergeCell ref="EYG159:EYG160"/>
    <mergeCell ref="EXV159:EXV160"/>
    <mergeCell ref="EXW159:EXW160"/>
    <mergeCell ref="EXX159:EXX160"/>
    <mergeCell ref="EXY159:EXY160"/>
    <mergeCell ref="EXZ159:EXZ160"/>
    <mergeCell ref="EYA159:EYA160"/>
    <mergeCell ref="EXP159:EXP160"/>
    <mergeCell ref="EXQ159:EXQ160"/>
    <mergeCell ref="EXR159:EXR160"/>
    <mergeCell ref="EXS159:EXS160"/>
    <mergeCell ref="EXT159:EXT160"/>
    <mergeCell ref="EXU159:EXU160"/>
    <mergeCell ref="EXJ159:EXJ160"/>
    <mergeCell ref="EXK159:EXK160"/>
    <mergeCell ref="EXL159:EXL160"/>
    <mergeCell ref="EXM159:EXM160"/>
    <mergeCell ref="EXN159:EXN160"/>
    <mergeCell ref="EXO159:EXO160"/>
    <mergeCell ref="EZX159:EZX160"/>
    <mergeCell ref="EZY159:EZY160"/>
    <mergeCell ref="EZZ159:EZZ160"/>
    <mergeCell ref="FAA159:FAA160"/>
    <mergeCell ref="FAB159:FAB160"/>
    <mergeCell ref="FAC159:FAC160"/>
    <mergeCell ref="EZR159:EZR160"/>
    <mergeCell ref="EZS159:EZS160"/>
    <mergeCell ref="EZT159:EZT160"/>
    <mergeCell ref="EZU159:EZU160"/>
    <mergeCell ref="EZV159:EZV160"/>
    <mergeCell ref="EZW159:EZW160"/>
    <mergeCell ref="EZL159:EZL160"/>
    <mergeCell ref="EZM159:EZM160"/>
    <mergeCell ref="EZN159:EZN160"/>
    <mergeCell ref="EZO159:EZO160"/>
    <mergeCell ref="EZP159:EZP160"/>
    <mergeCell ref="EZQ159:EZQ160"/>
    <mergeCell ref="EZF159:EZF160"/>
    <mergeCell ref="EZG159:EZG160"/>
    <mergeCell ref="EZH159:EZH160"/>
    <mergeCell ref="EZI159:EZI160"/>
    <mergeCell ref="EZJ159:EZJ160"/>
    <mergeCell ref="EZK159:EZK160"/>
    <mergeCell ref="EYZ159:EYZ160"/>
    <mergeCell ref="EZA159:EZA160"/>
    <mergeCell ref="EZB159:EZB160"/>
    <mergeCell ref="EZC159:EZC160"/>
    <mergeCell ref="EZD159:EZD160"/>
    <mergeCell ref="EZE159:EZE160"/>
    <mergeCell ref="EYT159:EYT160"/>
    <mergeCell ref="EYU159:EYU160"/>
    <mergeCell ref="EYV159:EYV160"/>
    <mergeCell ref="EYW159:EYW160"/>
    <mergeCell ref="EYX159:EYX160"/>
    <mergeCell ref="EYY159:EYY160"/>
    <mergeCell ref="FBH159:FBH160"/>
    <mergeCell ref="FBI159:FBI160"/>
    <mergeCell ref="FBJ159:FBJ160"/>
    <mergeCell ref="FBK159:FBK160"/>
    <mergeCell ref="FBL159:FBL160"/>
    <mergeCell ref="FBM159:FBM160"/>
    <mergeCell ref="FBB159:FBB160"/>
    <mergeCell ref="FBC159:FBC160"/>
    <mergeCell ref="FBD159:FBD160"/>
    <mergeCell ref="FBE159:FBE160"/>
    <mergeCell ref="FBF159:FBF160"/>
    <mergeCell ref="FBG159:FBG160"/>
    <mergeCell ref="FAV159:FAV160"/>
    <mergeCell ref="FAW159:FAW160"/>
    <mergeCell ref="FAX159:FAX160"/>
    <mergeCell ref="FAY159:FAY160"/>
    <mergeCell ref="FAZ159:FAZ160"/>
    <mergeCell ref="FBA159:FBA160"/>
    <mergeCell ref="FAP159:FAP160"/>
    <mergeCell ref="FAQ159:FAQ160"/>
    <mergeCell ref="FAR159:FAR160"/>
    <mergeCell ref="FAS159:FAS160"/>
    <mergeCell ref="FAT159:FAT160"/>
    <mergeCell ref="FAU159:FAU160"/>
    <mergeCell ref="FAJ159:FAJ160"/>
    <mergeCell ref="FAK159:FAK160"/>
    <mergeCell ref="FAL159:FAL160"/>
    <mergeCell ref="FAM159:FAM160"/>
    <mergeCell ref="FAN159:FAN160"/>
    <mergeCell ref="FAO159:FAO160"/>
    <mergeCell ref="FAD159:FAD160"/>
    <mergeCell ref="FAE159:FAE160"/>
    <mergeCell ref="FAF159:FAF160"/>
    <mergeCell ref="FAG159:FAG160"/>
    <mergeCell ref="FAH159:FAH160"/>
    <mergeCell ref="FAI159:FAI160"/>
    <mergeCell ref="FCR159:FCR160"/>
    <mergeCell ref="FCS159:FCS160"/>
    <mergeCell ref="FCT159:FCT160"/>
    <mergeCell ref="FCU159:FCU160"/>
    <mergeCell ref="FCV159:FCV160"/>
    <mergeCell ref="FCW159:FCW160"/>
    <mergeCell ref="FCL159:FCL160"/>
    <mergeCell ref="FCM159:FCM160"/>
    <mergeCell ref="FCN159:FCN160"/>
    <mergeCell ref="FCO159:FCO160"/>
    <mergeCell ref="FCP159:FCP160"/>
    <mergeCell ref="FCQ159:FCQ160"/>
    <mergeCell ref="FCF159:FCF160"/>
    <mergeCell ref="FCG159:FCG160"/>
    <mergeCell ref="FCH159:FCH160"/>
    <mergeCell ref="FCI159:FCI160"/>
    <mergeCell ref="FCJ159:FCJ160"/>
    <mergeCell ref="FCK159:FCK160"/>
    <mergeCell ref="FBZ159:FBZ160"/>
    <mergeCell ref="FCA159:FCA160"/>
    <mergeCell ref="FCB159:FCB160"/>
    <mergeCell ref="FCC159:FCC160"/>
    <mergeCell ref="FCD159:FCD160"/>
    <mergeCell ref="FCE159:FCE160"/>
    <mergeCell ref="FBT159:FBT160"/>
    <mergeCell ref="FBU159:FBU160"/>
    <mergeCell ref="FBV159:FBV160"/>
    <mergeCell ref="FBW159:FBW160"/>
    <mergeCell ref="FBX159:FBX160"/>
    <mergeCell ref="FBY159:FBY160"/>
    <mergeCell ref="FBN159:FBN160"/>
    <mergeCell ref="FBO159:FBO160"/>
    <mergeCell ref="FBP159:FBP160"/>
    <mergeCell ref="FBQ159:FBQ160"/>
    <mergeCell ref="FBR159:FBR160"/>
    <mergeCell ref="FBS159:FBS160"/>
    <mergeCell ref="FEB159:FEB160"/>
    <mergeCell ref="FEC159:FEC160"/>
    <mergeCell ref="FED159:FED160"/>
    <mergeCell ref="FEE159:FEE160"/>
    <mergeCell ref="FEF159:FEF160"/>
    <mergeCell ref="FEG159:FEG160"/>
    <mergeCell ref="FDV159:FDV160"/>
    <mergeCell ref="FDW159:FDW160"/>
    <mergeCell ref="FDX159:FDX160"/>
    <mergeCell ref="FDY159:FDY160"/>
    <mergeCell ref="FDZ159:FDZ160"/>
    <mergeCell ref="FEA159:FEA160"/>
    <mergeCell ref="FDP159:FDP160"/>
    <mergeCell ref="FDQ159:FDQ160"/>
    <mergeCell ref="FDR159:FDR160"/>
    <mergeCell ref="FDS159:FDS160"/>
    <mergeCell ref="FDT159:FDT160"/>
    <mergeCell ref="FDU159:FDU160"/>
    <mergeCell ref="FDJ159:FDJ160"/>
    <mergeCell ref="FDK159:FDK160"/>
    <mergeCell ref="FDL159:FDL160"/>
    <mergeCell ref="FDM159:FDM160"/>
    <mergeCell ref="FDN159:FDN160"/>
    <mergeCell ref="FDO159:FDO160"/>
    <mergeCell ref="FDD159:FDD160"/>
    <mergeCell ref="FDE159:FDE160"/>
    <mergeCell ref="FDF159:FDF160"/>
    <mergeCell ref="FDG159:FDG160"/>
    <mergeCell ref="FDH159:FDH160"/>
    <mergeCell ref="FDI159:FDI160"/>
    <mergeCell ref="FCX159:FCX160"/>
    <mergeCell ref="FCY159:FCY160"/>
    <mergeCell ref="FCZ159:FCZ160"/>
    <mergeCell ref="FDA159:FDA160"/>
    <mergeCell ref="FDB159:FDB160"/>
    <mergeCell ref="FDC159:FDC160"/>
    <mergeCell ref="FFL159:FFL160"/>
    <mergeCell ref="FFM159:FFM160"/>
    <mergeCell ref="FFN159:FFN160"/>
    <mergeCell ref="FFO159:FFO160"/>
    <mergeCell ref="FFP159:FFP160"/>
    <mergeCell ref="FFQ159:FFQ160"/>
    <mergeCell ref="FFF159:FFF160"/>
    <mergeCell ref="FFG159:FFG160"/>
    <mergeCell ref="FFH159:FFH160"/>
    <mergeCell ref="FFI159:FFI160"/>
    <mergeCell ref="FFJ159:FFJ160"/>
    <mergeCell ref="FFK159:FFK160"/>
    <mergeCell ref="FEZ159:FEZ160"/>
    <mergeCell ref="FFA159:FFA160"/>
    <mergeCell ref="FFB159:FFB160"/>
    <mergeCell ref="FFC159:FFC160"/>
    <mergeCell ref="FFD159:FFD160"/>
    <mergeCell ref="FFE159:FFE160"/>
    <mergeCell ref="FET159:FET160"/>
    <mergeCell ref="FEU159:FEU160"/>
    <mergeCell ref="FEV159:FEV160"/>
    <mergeCell ref="FEW159:FEW160"/>
    <mergeCell ref="FEX159:FEX160"/>
    <mergeCell ref="FEY159:FEY160"/>
    <mergeCell ref="FEN159:FEN160"/>
    <mergeCell ref="FEO159:FEO160"/>
    <mergeCell ref="FEP159:FEP160"/>
    <mergeCell ref="FEQ159:FEQ160"/>
    <mergeCell ref="FER159:FER160"/>
    <mergeCell ref="FES159:FES160"/>
    <mergeCell ref="FEH159:FEH160"/>
    <mergeCell ref="FEI159:FEI160"/>
    <mergeCell ref="FEJ159:FEJ160"/>
    <mergeCell ref="FEK159:FEK160"/>
    <mergeCell ref="FEL159:FEL160"/>
    <mergeCell ref="FEM159:FEM160"/>
    <mergeCell ref="FGV159:FGV160"/>
    <mergeCell ref="FGW159:FGW160"/>
    <mergeCell ref="FGX159:FGX160"/>
    <mergeCell ref="FGY159:FGY160"/>
    <mergeCell ref="FGZ159:FGZ160"/>
    <mergeCell ref="FHA159:FHA160"/>
    <mergeCell ref="FGP159:FGP160"/>
    <mergeCell ref="FGQ159:FGQ160"/>
    <mergeCell ref="FGR159:FGR160"/>
    <mergeCell ref="FGS159:FGS160"/>
    <mergeCell ref="FGT159:FGT160"/>
    <mergeCell ref="FGU159:FGU160"/>
    <mergeCell ref="FGJ159:FGJ160"/>
    <mergeCell ref="FGK159:FGK160"/>
    <mergeCell ref="FGL159:FGL160"/>
    <mergeCell ref="FGM159:FGM160"/>
    <mergeCell ref="FGN159:FGN160"/>
    <mergeCell ref="FGO159:FGO160"/>
    <mergeCell ref="FGD159:FGD160"/>
    <mergeCell ref="FGE159:FGE160"/>
    <mergeCell ref="FGF159:FGF160"/>
    <mergeCell ref="FGG159:FGG160"/>
    <mergeCell ref="FGH159:FGH160"/>
    <mergeCell ref="FGI159:FGI160"/>
    <mergeCell ref="FFX159:FFX160"/>
    <mergeCell ref="FFY159:FFY160"/>
    <mergeCell ref="FFZ159:FFZ160"/>
    <mergeCell ref="FGA159:FGA160"/>
    <mergeCell ref="FGB159:FGB160"/>
    <mergeCell ref="FGC159:FGC160"/>
    <mergeCell ref="FFR159:FFR160"/>
    <mergeCell ref="FFS159:FFS160"/>
    <mergeCell ref="FFT159:FFT160"/>
    <mergeCell ref="FFU159:FFU160"/>
    <mergeCell ref="FFV159:FFV160"/>
    <mergeCell ref="FFW159:FFW160"/>
    <mergeCell ref="FIF159:FIF160"/>
    <mergeCell ref="FIG159:FIG160"/>
    <mergeCell ref="FIH159:FIH160"/>
    <mergeCell ref="FII159:FII160"/>
    <mergeCell ref="FIJ159:FIJ160"/>
    <mergeCell ref="FIK159:FIK160"/>
    <mergeCell ref="FHZ159:FHZ160"/>
    <mergeCell ref="FIA159:FIA160"/>
    <mergeCell ref="FIB159:FIB160"/>
    <mergeCell ref="FIC159:FIC160"/>
    <mergeCell ref="FID159:FID160"/>
    <mergeCell ref="FIE159:FIE160"/>
    <mergeCell ref="FHT159:FHT160"/>
    <mergeCell ref="FHU159:FHU160"/>
    <mergeCell ref="FHV159:FHV160"/>
    <mergeCell ref="FHW159:FHW160"/>
    <mergeCell ref="FHX159:FHX160"/>
    <mergeCell ref="FHY159:FHY160"/>
    <mergeCell ref="FHN159:FHN160"/>
    <mergeCell ref="FHO159:FHO160"/>
    <mergeCell ref="FHP159:FHP160"/>
    <mergeCell ref="FHQ159:FHQ160"/>
    <mergeCell ref="FHR159:FHR160"/>
    <mergeCell ref="FHS159:FHS160"/>
    <mergeCell ref="FHH159:FHH160"/>
    <mergeCell ref="FHI159:FHI160"/>
    <mergeCell ref="FHJ159:FHJ160"/>
    <mergeCell ref="FHK159:FHK160"/>
    <mergeCell ref="FHL159:FHL160"/>
    <mergeCell ref="FHM159:FHM160"/>
    <mergeCell ref="FHB159:FHB160"/>
    <mergeCell ref="FHC159:FHC160"/>
    <mergeCell ref="FHD159:FHD160"/>
    <mergeCell ref="FHE159:FHE160"/>
    <mergeCell ref="FHF159:FHF160"/>
    <mergeCell ref="FHG159:FHG160"/>
    <mergeCell ref="FJP159:FJP160"/>
    <mergeCell ref="FJQ159:FJQ160"/>
    <mergeCell ref="FJR159:FJR160"/>
    <mergeCell ref="FJS159:FJS160"/>
    <mergeCell ref="FJT159:FJT160"/>
    <mergeCell ref="FJU159:FJU160"/>
    <mergeCell ref="FJJ159:FJJ160"/>
    <mergeCell ref="FJK159:FJK160"/>
    <mergeCell ref="FJL159:FJL160"/>
    <mergeCell ref="FJM159:FJM160"/>
    <mergeCell ref="FJN159:FJN160"/>
    <mergeCell ref="FJO159:FJO160"/>
    <mergeCell ref="FJD159:FJD160"/>
    <mergeCell ref="FJE159:FJE160"/>
    <mergeCell ref="FJF159:FJF160"/>
    <mergeCell ref="FJG159:FJG160"/>
    <mergeCell ref="FJH159:FJH160"/>
    <mergeCell ref="FJI159:FJI160"/>
    <mergeCell ref="FIX159:FIX160"/>
    <mergeCell ref="FIY159:FIY160"/>
    <mergeCell ref="FIZ159:FIZ160"/>
    <mergeCell ref="FJA159:FJA160"/>
    <mergeCell ref="FJB159:FJB160"/>
    <mergeCell ref="FJC159:FJC160"/>
    <mergeCell ref="FIR159:FIR160"/>
    <mergeCell ref="FIS159:FIS160"/>
    <mergeCell ref="FIT159:FIT160"/>
    <mergeCell ref="FIU159:FIU160"/>
    <mergeCell ref="FIV159:FIV160"/>
    <mergeCell ref="FIW159:FIW160"/>
    <mergeCell ref="FIL159:FIL160"/>
    <mergeCell ref="FIM159:FIM160"/>
    <mergeCell ref="FIN159:FIN160"/>
    <mergeCell ref="FIO159:FIO160"/>
    <mergeCell ref="FIP159:FIP160"/>
    <mergeCell ref="FIQ159:FIQ160"/>
    <mergeCell ref="FKZ159:FKZ160"/>
    <mergeCell ref="FLA159:FLA160"/>
    <mergeCell ref="FLB159:FLB160"/>
    <mergeCell ref="FLC159:FLC160"/>
    <mergeCell ref="FLD159:FLD160"/>
    <mergeCell ref="FLE159:FLE160"/>
    <mergeCell ref="FKT159:FKT160"/>
    <mergeCell ref="FKU159:FKU160"/>
    <mergeCell ref="FKV159:FKV160"/>
    <mergeCell ref="FKW159:FKW160"/>
    <mergeCell ref="FKX159:FKX160"/>
    <mergeCell ref="FKY159:FKY160"/>
    <mergeCell ref="FKN159:FKN160"/>
    <mergeCell ref="FKO159:FKO160"/>
    <mergeCell ref="FKP159:FKP160"/>
    <mergeCell ref="FKQ159:FKQ160"/>
    <mergeCell ref="FKR159:FKR160"/>
    <mergeCell ref="FKS159:FKS160"/>
    <mergeCell ref="FKH159:FKH160"/>
    <mergeCell ref="FKI159:FKI160"/>
    <mergeCell ref="FKJ159:FKJ160"/>
    <mergeCell ref="FKK159:FKK160"/>
    <mergeCell ref="FKL159:FKL160"/>
    <mergeCell ref="FKM159:FKM160"/>
    <mergeCell ref="FKB159:FKB160"/>
    <mergeCell ref="FKC159:FKC160"/>
    <mergeCell ref="FKD159:FKD160"/>
    <mergeCell ref="FKE159:FKE160"/>
    <mergeCell ref="FKF159:FKF160"/>
    <mergeCell ref="FKG159:FKG160"/>
    <mergeCell ref="FJV159:FJV160"/>
    <mergeCell ref="FJW159:FJW160"/>
    <mergeCell ref="FJX159:FJX160"/>
    <mergeCell ref="FJY159:FJY160"/>
    <mergeCell ref="FJZ159:FJZ160"/>
    <mergeCell ref="FKA159:FKA160"/>
    <mergeCell ref="FMJ159:FMJ160"/>
    <mergeCell ref="FMK159:FMK160"/>
    <mergeCell ref="FML159:FML160"/>
    <mergeCell ref="FMM159:FMM160"/>
    <mergeCell ref="FMN159:FMN160"/>
    <mergeCell ref="FMO159:FMO160"/>
    <mergeCell ref="FMD159:FMD160"/>
    <mergeCell ref="FME159:FME160"/>
    <mergeCell ref="FMF159:FMF160"/>
    <mergeCell ref="FMG159:FMG160"/>
    <mergeCell ref="FMH159:FMH160"/>
    <mergeCell ref="FMI159:FMI160"/>
    <mergeCell ref="FLX159:FLX160"/>
    <mergeCell ref="FLY159:FLY160"/>
    <mergeCell ref="FLZ159:FLZ160"/>
    <mergeCell ref="FMA159:FMA160"/>
    <mergeCell ref="FMB159:FMB160"/>
    <mergeCell ref="FMC159:FMC160"/>
    <mergeCell ref="FLR159:FLR160"/>
    <mergeCell ref="FLS159:FLS160"/>
    <mergeCell ref="FLT159:FLT160"/>
    <mergeCell ref="FLU159:FLU160"/>
    <mergeCell ref="FLV159:FLV160"/>
    <mergeCell ref="FLW159:FLW160"/>
    <mergeCell ref="FLL159:FLL160"/>
    <mergeCell ref="FLM159:FLM160"/>
    <mergeCell ref="FLN159:FLN160"/>
    <mergeCell ref="FLO159:FLO160"/>
    <mergeCell ref="FLP159:FLP160"/>
    <mergeCell ref="FLQ159:FLQ160"/>
    <mergeCell ref="FLF159:FLF160"/>
    <mergeCell ref="FLG159:FLG160"/>
    <mergeCell ref="FLH159:FLH160"/>
    <mergeCell ref="FLI159:FLI160"/>
    <mergeCell ref="FLJ159:FLJ160"/>
    <mergeCell ref="FLK159:FLK160"/>
    <mergeCell ref="FNT159:FNT160"/>
    <mergeCell ref="FNU159:FNU160"/>
    <mergeCell ref="FNV159:FNV160"/>
    <mergeCell ref="FNW159:FNW160"/>
    <mergeCell ref="FNX159:FNX160"/>
    <mergeCell ref="FNY159:FNY160"/>
    <mergeCell ref="FNN159:FNN160"/>
    <mergeCell ref="FNO159:FNO160"/>
    <mergeCell ref="FNP159:FNP160"/>
    <mergeCell ref="FNQ159:FNQ160"/>
    <mergeCell ref="FNR159:FNR160"/>
    <mergeCell ref="FNS159:FNS160"/>
    <mergeCell ref="FNH159:FNH160"/>
    <mergeCell ref="FNI159:FNI160"/>
    <mergeCell ref="FNJ159:FNJ160"/>
    <mergeCell ref="FNK159:FNK160"/>
    <mergeCell ref="FNL159:FNL160"/>
    <mergeCell ref="FNM159:FNM160"/>
    <mergeCell ref="FNB159:FNB160"/>
    <mergeCell ref="FNC159:FNC160"/>
    <mergeCell ref="FND159:FND160"/>
    <mergeCell ref="FNE159:FNE160"/>
    <mergeCell ref="FNF159:FNF160"/>
    <mergeCell ref="FNG159:FNG160"/>
    <mergeCell ref="FMV159:FMV160"/>
    <mergeCell ref="FMW159:FMW160"/>
    <mergeCell ref="FMX159:FMX160"/>
    <mergeCell ref="FMY159:FMY160"/>
    <mergeCell ref="FMZ159:FMZ160"/>
    <mergeCell ref="FNA159:FNA160"/>
    <mergeCell ref="FMP159:FMP160"/>
    <mergeCell ref="FMQ159:FMQ160"/>
    <mergeCell ref="FMR159:FMR160"/>
    <mergeCell ref="FMS159:FMS160"/>
    <mergeCell ref="FMT159:FMT160"/>
    <mergeCell ref="FMU159:FMU160"/>
    <mergeCell ref="FPD159:FPD160"/>
    <mergeCell ref="FPE159:FPE160"/>
    <mergeCell ref="FPF159:FPF160"/>
    <mergeCell ref="FPG159:FPG160"/>
    <mergeCell ref="FPH159:FPH160"/>
    <mergeCell ref="FPI159:FPI160"/>
    <mergeCell ref="FOX159:FOX160"/>
    <mergeCell ref="FOY159:FOY160"/>
    <mergeCell ref="FOZ159:FOZ160"/>
    <mergeCell ref="FPA159:FPA160"/>
    <mergeCell ref="FPB159:FPB160"/>
    <mergeCell ref="FPC159:FPC160"/>
    <mergeCell ref="FOR159:FOR160"/>
    <mergeCell ref="FOS159:FOS160"/>
    <mergeCell ref="FOT159:FOT160"/>
    <mergeCell ref="FOU159:FOU160"/>
    <mergeCell ref="FOV159:FOV160"/>
    <mergeCell ref="FOW159:FOW160"/>
    <mergeCell ref="FOL159:FOL160"/>
    <mergeCell ref="FOM159:FOM160"/>
    <mergeCell ref="FON159:FON160"/>
    <mergeCell ref="FOO159:FOO160"/>
    <mergeCell ref="FOP159:FOP160"/>
    <mergeCell ref="FOQ159:FOQ160"/>
    <mergeCell ref="FOF159:FOF160"/>
    <mergeCell ref="FOG159:FOG160"/>
    <mergeCell ref="FOH159:FOH160"/>
    <mergeCell ref="FOI159:FOI160"/>
    <mergeCell ref="FOJ159:FOJ160"/>
    <mergeCell ref="FOK159:FOK160"/>
    <mergeCell ref="FNZ159:FNZ160"/>
    <mergeCell ref="FOA159:FOA160"/>
    <mergeCell ref="FOB159:FOB160"/>
    <mergeCell ref="FOC159:FOC160"/>
    <mergeCell ref="FOD159:FOD160"/>
    <mergeCell ref="FOE159:FOE160"/>
    <mergeCell ref="FQN159:FQN160"/>
    <mergeCell ref="FQO159:FQO160"/>
    <mergeCell ref="FQP159:FQP160"/>
    <mergeCell ref="FQQ159:FQQ160"/>
    <mergeCell ref="FQR159:FQR160"/>
    <mergeCell ref="FQS159:FQS160"/>
    <mergeCell ref="FQH159:FQH160"/>
    <mergeCell ref="FQI159:FQI160"/>
    <mergeCell ref="FQJ159:FQJ160"/>
    <mergeCell ref="FQK159:FQK160"/>
    <mergeCell ref="FQL159:FQL160"/>
    <mergeCell ref="FQM159:FQM160"/>
    <mergeCell ref="FQB159:FQB160"/>
    <mergeCell ref="FQC159:FQC160"/>
    <mergeCell ref="FQD159:FQD160"/>
    <mergeCell ref="FQE159:FQE160"/>
    <mergeCell ref="FQF159:FQF160"/>
    <mergeCell ref="FQG159:FQG160"/>
    <mergeCell ref="FPV159:FPV160"/>
    <mergeCell ref="FPW159:FPW160"/>
    <mergeCell ref="FPX159:FPX160"/>
    <mergeCell ref="FPY159:FPY160"/>
    <mergeCell ref="FPZ159:FPZ160"/>
    <mergeCell ref="FQA159:FQA160"/>
    <mergeCell ref="FPP159:FPP160"/>
    <mergeCell ref="FPQ159:FPQ160"/>
    <mergeCell ref="FPR159:FPR160"/>
    <mergeCell ref="FPS159:FPS160"/>
    <mergeCell ref="FPT159:FPT160"/>
    <mergeCell ref="FPU159:FPU160"/>
    <mergeCell ref="FPJ159:FPJ160"/>
    <mergeCell ref="FPK159:FPK160"/>
    <mergeCell ref="FPL159:FPL160"/>
    <mergeCell ref="FPM159:FPM160"/>
    <mergeCell ref="FPN159:FPN160"/>
    <mergeCell ref="FPO159:FPO160"/>
    <mergeCell ref="FRX159:FRX160"/>
    <mergeCell ref="FRY159:FRY160"/>
    <mergeCell ref="FRZ159:FRZ160"/>
    <mergeCell ref="FSA159:FSA160"/>
    <mergeCell ref="FSB159:FSB160"/>
    <mergeCell ref="FSC159:FSC160"/>
    <mergeCell ref="FRR159:FRR160"/>
    <mergeCell ref="FRS159:FRS160"/>
    <mergeCell ref="FRT159:FRT160"/>
    <mergeCell ref="FRU159:FRU160"/>
    <mergeCell ref="FRV159:FRV160"/>
    <mergeCell ref="FRW159:FRW160"/>
    <mergeCell ref="FRL159:FRL160"/>
    <mergeCell ref="FRM159:FRM160"/>
    <mergeCell ref="FRN159:FRN160"/>
    <mergeCell ref="FRO159:FRO160"/>
    <mergeCell ref="FRP159:FRP160"/>
    <mergeCell ref="FRQ159:FRQ160"/>
    <mergeCell ref="FRF159:FRF160"/>
    <mergeCell ref="FRG159:FRG160"/>
    <mergeCell ref="FRH159:FRH160"/>
    <mergeCell ref="FRI159:FRI160"/>
    <mergeCell ref="FRJ159:FRJ160"/>
    <mergeCell ref="FRK159:FRK160"/>
    <mergeCell ref="FQZ159:FQZ160"/>
    <mergeCell ref="FRA159:FRA160"/>
    <mergeCell ref="FRB159:FRB160"/>
    <mergeCell ref="FRC159:FRC160"/>
    <mergeCell ref="FRD159:FRD160"/>
    <mergeCell ref="FRE159:FRE160"/>
    <mergeCell ref="FQT159:FQT160"/>
    <mergeCell ref="FQU159:FQU160"/>
    <mergeCell ref="FQV159:FQV160"/>
    <mergeCell ref="FQW159:FQW160"/>
    <mergeCell ref="FQX159:FQX160"/>
    <mergeCell ref="FQY159:FQY160"/>
    <mergeCell ref="FTH159:FTH160"/>
    <mergeCell ref="FTI159:FTI160"/>
    <mergeCell ref="FTJ159:FTJ160"/>
    <mergeCell ref="FTK159:FTK160"/>
    <mergeCell ref="FTL159:FTL160"/>
    <mergeCell ref="FTM159:FTM160"/>
    <mergeCell ref="FTB159:FTB160"/>
    <mergeCell ref="FTC159:FTC160"/>
    <mergeCell ref="FTD159:FTD160"/>
    <mergeCell ref="FTE159:FTE160"/>
    <mergeCell ref="FTF159:FTF160"/>
    <mergeCell ref="FTG159:FTG160"/>
    <mergeCell ref="FSV159:FSV160"/>
    <mergeCell ref="FSW159:FSW160"/>
    <mergeCell ref="FSX159:FSX160"/>
    <mergeCell ref="FSY159:FSY160"/>
    <mergeCell ref="FSZ159:FSZ160"/>
    <mergeCell ref="FTA159:FTA160"/>
    <mergeCell ref="FSP159:FSP160"/>
    <mergeCell ref="FSQ159:FSQ160"/>
    <mergeCell ref="FSR159:FSR160"/>
    <mergeCell ref="FSS159:FSS160"/>
    <mergeCell ref="FST159:FST160"/>
    <mergeCell ref="FSU159:FSU160"/>
    <mergeCell ref="FSJ159:FSJ160"/>
    <mergeCell ref="FSK159:FSK160"/>
    <mergeCell ref="FSL159:FSL160"/>
    <mergeCell ref="FSM159:FSM160"/>
    <mergeCell ref="FSN159:FSN160"/>
    <mergeCell ref="FSO159:FSO160"/>
    <mergeCell ref="FSD159:FSD160"/>
    <mergeCell ref="FSE159:FSE160"/>
    <mergeCell ref="FSF159:FSF160"/>
    <mergeCell ref="FSG159:FSG160"/>
    <mergeCell ref="FSH159:FSH160"/>
    <mergeCell ref="FSI159:FSI160"/>
    <mergeCell ref="FUR159:FUR160"/>
    <mergeCell ref="FUS159:FUS160"/>
    <mergeCell ref="FUT159:FUT160"/>
    <mergeCell ref="FUU159:FUU160"/>
    <mergeCell ref="FUV159:FUV160"/>
    <mergeCell ref="FUW159:FUW160"/>
    <mergeCell ref="FUL159:FUL160"/>
    <mergeCell ref="FUM159:FUM160"/>
    <mergeCell ref="FUN159:FUN160"/>
    <mergeCell ref="FUO159:FUO160"/>
    <mergeCell ref="FUP159:FUP160"/>
    <mergeCell ref="FUQ159:FUQ160"/>
    <mergeCell ref="FUF159:FUF160"/>
    <mergeCell ref="FUG159:FUG160"/>
    <mergeCell ref="FUH159:FUH160"/>
    <mergeCell ref="FUI159:FUI160"/>
    <mergeCell ref="FUJ159:FUJ160"/>
    <mergeCell ref="FUK159:FUK160"/>
    <mergeCell ref="FTZ159:FTZ160"/>
    <mergeCell ref="FUA159:FUA160"/>
    <mergeCell ref="FUB159:FUB160"/>
    <mergeCell ref="FUC159:FUC160"/>
    <mergeCell ref="FUD159:FUD160"/>
    <mergeCell ref="FUE159:FUE160"/>
    <mergeCell ref="FTT159:FTT160"/>
    <mergeCell ref="FTU159:FTU160"/>
    <mergeCell ref="FTV159:FTV160"/>
    <mergeCell ref="FTW159:FTW160"/>
    <mergeCell ref="FTX159:FTX160"/>
    <mergeCell ref="FTY159:FTY160"/>
    <mergeCell ref="FTN159:FTN160"/>
    <mergeCell ref="FTO159:FTO160"/>
    <mergeCell ref="FTP159:FTP160"/>
    <mergeCell ref="FTQ159:FTQ160"/>
    <mergeCell ref="FTR159:FTR160"/>
    <mergeCell ref="FTS159:FTS160"/>
    <mergeCell ref="FWB159:FWB160"/>
    <mergeCell ref="FWC159:FWC160"/>
    <mergeCell ref="FWD159:FWD160"/>
    <mergeCell ref="FWE159:FWE160"/>
    <mergeCell ref="FWF159:FWF160"/>
    <mergeCell ref="FWG159:FWG160"/>
    <mergeCell ref="FVV159:FVV160"/>
    <mergeCell ref="FVW159:FVW160"/>
    <mergeCell ref="FVX159:FVX160"/>
    <mergeCell ref="FVY159:FVY160"/>
    <mergeCell ref="FVZ159:FVZ160"/>
    <mergeCell ref="FWA159:FWA160"/>
    <mergeCell ref="FVP159:FVP160"/>
    <mergeCell ref="FVQ159:FVQ160"/>
    <mergeCell ref="FVR159:FVR160"/>
    <mergeCell ref="FVS159:FVS160"/>
    <mergeCell ref="FVT159:FVT160"/>
    <mergeCell ref="FVU159:FVU160"/>
    <mergeCell ref="FVJ159:FVJ160"/>
    <mergeCell ref="FVK159:FVK160"/>
    <mergeCell ref="FVL159:FVL160"/>
    <mergeCell ref="FVM159:FVM160"/>
    <mergeCell ref="FVN159:FVN160"/>
    <mergeCell ref="FVO159:FVO160"/>
    <mergeCell ref="FVD159:FVD160"/>
    <mergeCell ref="FVE159:FVE160"/>
    <mergeCell ref="FVF159:FVF160"/>
    <mergeCell ref="FVG159:FVG160"/>
    <mergeCell ref="FVH159:FVH160"/>
    <mergeCell ref="FVI159:FVI160"/>
    <mergeCell ref="FUX159:FUX160"/>
    <mergeCell ref="FUY159:FUY160"/>
    <mergeCell ref="FUZ159:FUZ160"/>
    <mergeCell ref="FVA159:FVA160"/>
    <mergeCell ref="FVB159:FVB160"/>
    <mergeCell ref="FVC159:FVC160"/>
    <mergeCell ref="FXL159:FXL160"/>
    <mergeCell ref="FXM159:FXM160"/>
    <mergeCell ref="FXN159:FXN160"/>
    <mergeCell ref="FXO159:FXO160"/>
    <mergeCell ref="FXP159:FXP160"/>
    <mergeCell ref="FXQ159:FXQ160"/>
    <mergeCell ref="FXF159:FXF160"/>
    <mergeCell ref="FXG159:FXG160"/>
    <mergeCell ref="FXH159:FXH160"/>
    <mergeCell ref="FXI159:FXI160"/>
    <mergeCell ref="FXJ159:FXJ160"/>
    <mergeCell ref="FXK159:FXK160"/>
    <mergeCell ref="FWZ159:FWZ160"/>
    <mergeCell ref="FXA159:FXA160"/>
    <mergeCell ref="FXB159:FXB160"/>
    <mergeCell ref="FXC159:FXC160"/>
    <mergeCell ref="FXD159:FXD160"/>
    <mergeCell ref="FXE159:FXE160"/>
    <mergeCell ref="FWT159:FWT160"/>
    <mergeCell ref="FWU159:FWU160"/>
    <mergeCell ref="FWV159:FWV160"/>
    <mergeCell ref="FWW159:FWW160"/>
    <mergeCell ref="FWX159:FWX160"/>
    <mergeCell ref="FWY159:FWY160"/>
    <mergeCell ref="FWN159:FWN160"/>
    <mergeCell ref="FWO159:FWO160"/>
    <mergeCell ref="FWP159:FWP160"/>
    <mergeCell ref="FWQ159:FWQ160"/>
    <mergeCell ref="FWR159:FWR160"/>
    <mergeCell ref="FWS159:FWS160"/>
    <mergeCell ref="FWH159:FWH160"/>
    <mergeCell ref="FWI159:FWI160"/>
    <mergeCell ref="FWJ159:FWJ160"/>
    <mergeCell ref="FWK159:FWK160"/>
    <mergeCell ref="FWL159:FWL160"/>
    <mergeCell ref="FWM159:FWM160"/>
    <mergeCell ref="FYV159:FYV160"/>
    <mergeCell ref="FYW159:FYW160"/>
    <mergeCell ref="FYX159:FYX160"/>
    <mergeCell ref="FYY159:FYY160"/>
    <mergeCell ref="FYZ159:FYZ160"/>
    <mergeCell ref="FZA159:FZA160"/>
    <mergeCell ref="FYP159:FYP160"/>
    <mergeCell ref="FYQ159:FYQ160"/>
    <mergeCell ref="FYR159:FYR160"/>
    <mergeCell ref="FYS159:FYS160"/>
    <mergeCell ref="FYT159:FYT160"/>
    <mergeCell ref="FYU159:FYU160"/>
    <mergeCell ref="FYJ159:FYJ160"/>
    <mergeCell ref="FYK159:FYK160"/>
    <mergeCell ref="FYL159:FYL160"/>
    <mergeCell ref="FYM159:FYM160"/>
    <mergeCell ref="FYN159:FYN160"/>
    <mergeCell ref="FYO159:FYO160"/>
    <mergeCell ref="FYD159:FYD160"/>
    <mergeCell ref="FYE159:FYE160"/>
    <mergeCell ref="FYF159:FYF160"/>
    <mergeCell ref="FYG159:FYG160"/>
    <mergeCell ref="FYH159:FYH160"/>
    <mergeCell ref="FYI159:FYI160"/>
    <mergeCell ref="FXX159:FXX160"/>
    <mergeCell ref="FXY159:FXY160"/>
    <mergeCell ref="FXZ159:FXZ160"/>
    <mergeCell ref="FYA159:FYA160"/>
    <mergeCell ref="FYB159:FYB160"/>
    <mergeCell ref="FYC159:FYC160"/>
    <mergeCell ref="FXR159:FXR160"/>
    <mergeCell ref="FXS159:FXS160"/>
    <mergeCell ref="FXT159:FXT160"/>
    <mergeCell ref="FXU159:FXU160"/>
    <mergeCell ref="FXV159:FXV160"/>
    <mergeCell ref="FXW159:FXW160"/>
    <mergeCell ref="GAF159:GAF160"/>
    <mergeCell ref="GAG159:GAG160"/>
    <mergeCell ref="GAH159:GAH160"/>
    <mergeCell ref="GAI159:GAI160"/>
    <mergeCell ref="GAJ159:GAJ160"/>
    <mergeCell ref="GAK159:GAK160"/>
    <mergeCell ref="FZZ159:FZZ160"/>
    <mergeCell ref="GAA159:GAA160"/>
    <mergeCell ref="GAB159:GAB160"/>
    <mergeCell ref="GAC159:GAC160"/>
    <mergeCell ref="GAD159:GAD160"/>
    <mergeCell ref="GAE159:GAE160"/>
    <mergeCell ref="FZT159:FZT160"/>
    <mergeCell ref="FZU159:FZU160"/>
    <mergeCell ref="FZV159:FZV160"/>
    <mergeCell ref="FZW159:FZW160"/>
    <mergeCell ref="FZX159:FZX160"/>
    <mergeCell ref="FZY159:FZY160"/>
    <mergeCell ref="FZN159:FZN160"/>
    <mergeCell ref="FZO159:FZO160"/>
    <mergeCell ref="FZP159:FZP160"/>
    <mergeCell ref="FZQ159:FZQ160"/>
    <mergeCell ref="FZR159:FZR160"/>
    <mergeCell ref="FZS159:FZS160"/>
    <mergeCell ref="FZH159:FZH160"/>
    <mergeCell ref="FZI159:FZI160"/>
    <mergeCell ref="FZJ159:FZJ160"/>
    <mergeCell ref="FZK159:FZK160"/>
    <mergeCell ref="FZL159:FZL160"/>
    <mergeCell ref="FZM159:FZM160"/>
    <mergeCell ref="FZB159:FZB160"/>
    <mergeCell ref="FZC159:FZC160"/>
    <mergeCell ref="FZD159:FZD160"/>
    <mergeCell ref="FZE159:FZE160"/>
    <mergeCell ref="FZF159:FZF160"/>
    <mergeCell ref="FZG159:FZG160"/>
    <mergeCell ref="GBP159:GBP160"/>
    <mergeCell ref="GBQ159:GBQ160"/>
    <mergeCell ref="GBR159:GBR160"/>
    <mergeCell ref="GBS159:GBS160"/>
    <mergeCell ref="GBT159:GBT160"/>
    <mergeCell ref="GBU159:GBU160"/>
    <mergeCell ref="GBJ159:GBJ160"/>
    <mergeCell ref="GBK159:GBK160"/>
    <mergeCell ref="GBL159:GBL160"/>
    <mergeCell ref="GBM159:GBM160"/>
    <mergeCell ref="GBN159:GBN160"/>
    <mergeCell ref="GBO159:GBO160"/>
    <mergeCell ref="GBD159:GBD160"/>
    <mergeCell ref="GBE159:GBE160"/>
    <mergeCell ref="GBF159:GBF160"/>
    <mergeCell ref="GBG159:GBG160"/>
    <mergeCell ref="GBH159:GBH160"/>
    <mergeCell ref="GBI159:GBI160"/>
    <mergeCell ref="GAX159:GAX160"/>
    <mergeCell ref="GAY159:GAY160"/>
    <mergeCell ref="GAZ159:GAZ160"/>
    <mergeCell ref="GBA159:GBA160"/>
    <mergeCell ref="GBB159:GBB160"/>
    <mergeCell ref="GBC159:GBC160"/>
    <mergeCell ref="GAR159:GAR160"/>
    <mergeCell ref="GAS159:GAS160"/>
    <mergeCell ref="GAT159:GAT160"/>
    <mergeCell ref="GAU159:GAU160"/>
    <mergeCell ref="GAV159:GAV160"/>
    <mergeCell ref="GAW159:GAW160"/>
    <mergeCell ref="GAL159:GAL160"/>
    <mergeCell ref="GAM159:GAM160"/>
    <mergeCell ref="GAN159:GAN160"/>
    <mergeCell ref="GAO159:GAO160"/>
    <mergeCell ref="GAP159:GAP160"/>
    <mergeCell ref="GAQ159:GAQ160"/>
    <mergeCell ref="GCZ159:GCZ160"/>
    <mergeCell ref="GDA159:GDA160"/>
    <mergeCell ref="GDB159:GDB160"/>
    <mergeCell ref="GDC159:GDC160"/>
    <mergeCell ref="GDD159:GDD160"/>
    <mergeCell ref="GDE159:GDE160"/>
    <mergeCell ref="GCT159:GCT160"/>
    <mergeCell ref="GCU159:GCU160"/>
    <mergeCell ref="GCV159:GCV160"/>
    <mergeCell ref="GCW159:GCW160"/>
    <mergeCell ref="GCX159:GCX160"/>
    <mergeCell ref="GCY159:GCY160"/>
    <mergeCell ref="GCN159:GCN160"/>
    <mergeCell ref="GCO159:GCO160"/>
    <mergeCell ref="GCP159:GCP160"/>
    <mergeCell ref="GCQ159:GCQ160"/>
    <mergeCell ref="GCR159:GCR160"/>
    <mergeCell ref="GCS159:GCS160"/>
    <mergeCell ref="GCH159:GCH160"/>
    <mergeCell ref="GCI159:GCI160"/>
    <mergeCell ref="GCJ159:GCJ160"/>
    <mergeCell ref="GCK159:GCK160"/>
    <mergeCell ref="GCL159:GCL160"/>
    <mergeCell ref="GCM159:GCM160"/>
    <mergeCell ref="GCB159:GCB160"/>
    <mergeCell ref="GCC159:GCC160"/>
    <mergeCell ref="GCD159:GCD160"/>
    <mergeCell ref="GCE159:GCE160"/>
    <mergeCell ref="GCF159:GCF160"/>
    <mergeCell ref="GCG159:GCG160"/>
    <mergeCell ref="GBV159:GBV160"/>
    <mergeCell ref="GBW159:GBW160"/>
    <mergeCell ref="GBX159:GBX160"/>
    <mergeCell ref="GBY159:GBY160"/>
    <mergeCell ref="GBZ159:GBZ160"/>
    <mergeCell ref="GCA159:GCA160"/>
    <mergeCell ref="GEJ159:GEJ160"/>
    <mergeCell ref="GEK159:GEK160"/>
    <mergeCell ref="GEL159:GEL160"/>
    <mergeCell ref="GEM159:GEM160"/>
    <mergeCell ref="GEN159:GEN160"/>
    <mergeCell ref="GEO159:GEO160"/>
    <mergeCell ref="GED159:GED160"/>
    <mergeCell ref="GEE159:GEE160"/>
    <mergeCell ref="GEF159:GEF160"/>
    <mergeCell ref="GEG159:GEG160"/>
    <mergeCell ref="GEH159:GEH160"/>
    <mergeCell ref="GEI159:GEI160"/>
    <mergeCell ref="GDX159:GDX160"/>
    <mergeCell ref="GDY159:GDY160"/>
    <mergeCell ref="GDZ159:GDZ160"/>
    <mergeCell ref="GEA159:GEA160"/>
    <mergeCell ref="GEB159:GEB160"/>
    <mergeCell ref="GEC159:GEC160"/>
    <mergeCell ref="GDR159:GDR160"/>
    <mergeCell ref="GDS159:GDS160"/>
    <mergeCell ref="GDT159:GDT160"/>
    <mergeCell ref="GDU159:GDU160"/>
    <mergeCell ref="GDV159:GDV160"/>
    <mergeCell ref="GDW159:GDW160"/>
    <mergeCell ref="GDL159:GDL160"/>
    <mergeCell ref="GDM159:GDM160"/>
    <mergeCell ref="GDN159:GDN160"/>
    <mergeCell ref="GDO159:GDO160"/>
    <mergeCell ref="GDP159:GDP160"/>
    <mergeCell ref="GDQ159:GDQ160"/>
    <mergeCell ref="GDF159:GDF160"/>
    <mergeCell ref="GDG159:GDG160"/>
    <mergeCell ref="GDH159:GDH160"/>
    <mergeCell ref="GDI159:GDI160"/>
    <mergeCell ref="GDJ159:GDJ160"/>
    <mergeCell ref="GDK159:GDK160"/>
    <mergeCell ref="GFT159:GFT160"/>
    <mergeCell ref="GFU159:GFU160"/>
    <mergeCell ref="GFV159:GFV160"/>
    <mergeCell ref="GFW159:GFW160"/>
    <mergeCell ref="GFX159:GFX160"/>
    <mergeCell ref="GFY159:GFY160"/>
    <mergeCell ref="GFN159:GFN160"/>
    <mergeCell ref="GFO159:GFO160"/>
    <mergeCell ref="GFP159:GFP160"/>
    <mergeCell ref="GFQ159:GFQ160"/>
    <mergeCell ref="GFR159:GFR160"/>
    <mergeCell ref="GFS159:GFS160"/>
    <mergeCell ref="GFH159:GFH160"/>
    <mergeCell ref="GFI159:GFI160"/>
    <mergeCell ref="GFJ159:GFJ160"/>
    <mergeCell ref="GFK159:GFK160"/>
    <mergeCell ref="GFL159:GFL160"/>
    <mergeCell ref="GFM159:GFM160"/>
    <mergeCell ref="GFB159:GFB160"/>
    <mergeCell ref="GFC159:GFC160"/>
    <mergeCell ref="GFD159:GFD160"/>
    <mergeCell ref="GFE159:GFE160"/>
    <mergeCell ref="GFF159:GFF160"/>
    <mergeCell ref="GFG159:GFG160"/>
    <mergeCell ref="GEV159:GEV160"/>
    <mergeCell ref="GEW159:GEW160"/>
    <mergeCell ref="GEX159:GEX160"/>
    <mergeCell ref="GEY159:GEY160"/>
    <mergeCell ref="GEZ159:GEZ160"/>
    <mergeCell ref="GFA159:GFA160"/>
    <mergeCell ref="GEP159:GEP160"/>
    <mergeCell ref="GEQ159:GEQ160"/>
    <mergeCell ref="GER159:GER160"/>
    <mergeCell ref="GES159:GES160"/>
    <mergeCell ref="GET159:GET160"/>
    <mergeCell ref="GEU159:GEU160"/>
    <mergeCell ref="GHD159:GHD160"/>
    <mergeCell ref="GHE159:GHE160"/>
    <mergeCell ref="GHF159:GHF160"/>
    <mergeCell ref="GHG159:GHG160"/>
    <mergeCell ref="GHH159:GHH160"/>
    <mergeCell ref="GHI159:GHI160"/>
    <mergeCell ref="GGX159:GGX160"/>
    <mergeCell ref="GGY159:GGY160"/>
    <mergeCell ref="GGZ159:GGZ160"/>
    <mergeCell ref="GHA159:GHA160"/>
    <mergeCell ref="GHB159:GHB160"/>
    <mergeCell ref="GHC159:GHC160"/>
    <mergeCell ref="GGR159:GGR160"/>
    <mergeCell ref="GGS159:GGS160"/>
    <mergeCell ref="GGT159:GGT160"/>
    <mergeCell ref="GGU159:GGU160"/>
    <mergeCell ref="GGV159:GGV160"/>
    <mergeCell ref="GGW159:GGW160"/>
    <mergeCell ref="GGL159:GGL160"/>
    <mergeCell ref="GGM159:GGM160"/>
    <mergeCell ref="GGN159:GGN160"/>
    <mergeCell ref="GGO159:GGO160"/>
    <mergeCell ref="GGP159:GGP160"/>
    <mergeCell ref="GGQ159:GGQ160"/>
    <mergeCell ref="GGF159:GGF160"/>
    <mergeCell ref="GGG159:GGG160"/>
    <mergeCell ref="GGH159:GGH160"/>
    <mergeCell ref="GGI159:GGI160"/>
    <mergeCell ref="GGJ159:GGJ160"/>
    <mergeCell ref="GGK159:GGK160"/>
    <mergeCell ref="GFZ159:GFZ160"/>
    <mergeCell ref="GGA159:GGA160"/>
    <mergeCell ref="GGB159:GGB160"/>
    <mergeCell ref="GGC159:GGC160"/>
    <mergeCell ref="GGD159:GGD160"/>
    <mergeCell ref="GGE159:GGE160"/>
    <mergeCell ref="GIN159:GIN160"/>
    <mergeCell ref="GIO159:GIO160"/>
    <mergeCell ref="GIP159:GIP160"/>
    <mergeCell ref="GIQ159:GIQ160"/>
    <mergeCell ref="GIR159:GIR160"/>
    <mergeCell ref="GIS159:GIS160"/>
    <mergeCell ref="GIH159:GIH160"/>
    <mergeCell ref="GII159:GII160"/>
    <mergeCell ref="GIJ159:GIJ160"/>
    <mergeCell ref="GIK159:GIK160"/>
    <mergeCell ref="GIL159:GIL160"/>
    <mergeCell ref="GIM159:GIM160"/>
    <mergeCell ref="GIB159:GIB160"/>
    <mergeCell ref="GIC159:GIC160"/>
    <mergeCell ref="GID159:GID160"/>
    <mergeCell ref="GIE159:GIE160"/>
    <mergeCell ref="GIF159:GIF160"/>
    <mergeCell ref="GIG159:GIG160"/>
    <mergeCell ref="GHV159:GHV160"/>
    <mergeCell ref="GHW159:GHW160"/>
    <mergeCell ref="GHX159:GHX160"/>
    <mergeCell ref="GHY159:GHY160"/>
    <mergeCell ref="GHZ159:GHZ160"/>
    <mergeCell ref="GIA159:GIA160"/>
    <mergeCell ref="GHP159:GHP160"/>
    <mergeCell ref="GHQ159:GHQ160"/>
    <mergeCell ref="GHR159:GHR160"/>
    <mergeCell ref="GHS159:GHS160"/>
    <mergeCell ref="GHT159:GHT160"/>
    <mergeCell ref="GHU159:GHU160"/>
    <mergeCell ref="GHJ159:GHJ160"/>
    <mergeCell ref="GHK159:GHK160"/>
    <mergeCell ref="GHL159:GHL160"/>
    <mergeCell ref="GHM159:GHM160"/>
    <mergeCell ref="GHN159:GHN160"/>
    <mergeCell ref="GHO159:GHO160"/>
    <mergeCell ref="GJX159:GJX160"/>
    <mergeCell ref="GJY159:GJY160"/>
    <mergeCell ref="GJZ159:GJZ160"/>
    <mergeCell ref="GKA159:GKA160"/>
    <mergeCell ref="GKB159:GKB160"/>
    <mergeCell ref="GKC159:GKC160"/>
    <mergeCell ref="GJR159:GJR160"/>
    <mergeCell ref="GJS159:GJS160"/>
    <mergeCell ref="GJT159:GJT160"/>
    <mergeCell ref="GJU159:GJU160"/>
    <mergeCell ref="GJV159:GJV160"/>
    <mergeCell ref="GJW159:GJW160"/>
    <mergeCell ref="GJL159:GJL160"/>
    <mergeCell ref="GJM159:GJM160"/>
    <mergeCell ref="GJN159:GJN160"/>
    <mergeCell ref="GJO159:GJO160"/>
    <mergeCell ref="GJP159:GJP160"/>
    <mergeCell ref="GJQ159:GJQ160"/>
    <mergeCell ref="GJF159:GJF160"/>
    <mergeCell ref="GJG159:GJG160"/>
    <mergeCell ref="GJH159:GJH160"/>
    <mergeCell ref="GJI159:GJI160"/>
    <mergeCell ref="GJJ159:GJJ160"/>
    <mergeCell ref="GJK159:GJK160"/>
    <mergeCell ref="GIZ159:GIZ160"/>
    <mergeCell ref="GJA159:GJA160"/>
    <mergeCell ref="GJB159:GJB160"/>
    <mergeCell ref="GJC159:GJC160"/>
    <mergeCell ref="GJD159:GJD160"/>
    <mergeCell ref="GJE159:GJE160"/>
    <mergeCell ref="GIT159:GIT160"/>
    <mergeCell ref="GIU159:GIU160"/>
    <mergeCell ref="GIV159:GIV160"/>
    <mergeCell ref="GIW159:GIW160"/>
    <mergeCell ref="GIX159:GIX160"/>
    <mergeCell ref="GIY159:GIY160"/>
    <mergeCell ref="GLH159:GLH160"/>
    <mergeCell ref="GLI159:GLI160"/>
    <mergeCell ref="GLJ159:GLJ160"/>
    <mergeCell ref="GLK159:GLK160"/>
    <mergeCell ref="GLL159:GLL160"/>
    <mergeCell ref="GLM159:GLM160"/>
    <mergeCell ref="GLB159:GLB160"/>
    <mergeCell ref="GLC159:GLC160"/>
    <mergeCell ref="GLD159:GLD160"/>
    <mergeCell ref="GLE159:GLE160"/>
    <mergeCell ref="GLF159:GLF160"/>
    <mergeCell ref="GLG159:GLG160"/>
    <mergeCell ref="GKV159:GKV160"/>
    <mergeCell ref="GKW159:GKW160"/>
    <mergeCell ref="GKX159:GKX160"/>
    <mergeCell ref="GKY159:GKY160"/>
    <mergeCell ref="GKZ159:GKZ160"/>
    <mergeCell ref="GLA159:GLA160"/>
    <mergeCell ref="GKP159:GKP160"/>
    <mergeCell ref="GKQ159:GKQ160"/>
    <mergeCell ref="GKR159:GKR160"/>
    <mergeCell ref="GKS159:GKS160"/>
    <mergeCell ref="GKT159:GKT160"/>
    <mergeCell ref="GKU159:GKU160"/>
    <mergeCell ref="GKJ159:GKJ160"/>
    <mergeCell ref="GKK159:GKK160"/>
    <mergeCell ref="GKL159:GKL160"/>
    <mergeCell ref="GKM159:GKM160"/>
    <mergeCell ref="GKN159:GKN160"/>
    <mergeCell ref="GKO159:GKO160"/>
    <mergeCell ref="GKD159:GKD160"/>
    <mergeCell ref="GKE159:GKE160"/>
    <mergeCell ref="GKF159:GKF160"/>
    <mergeCell ref="GKG159:GKG160"/>
    <mergeCell ref="GKH159:GKH160"/>
    <mergeCell ref="GKI159:GKI160"/>
    <mergeCell ref="GMR159:GMR160"/>
    <mergeCell ref="GMS159:GMS160"/>
    <mergeCell ref="GMT159:GMT160"/>
    <mergeCell ref="GMU159:GMU160"/>
    <mergeCell ref="GMV159:GMV160"/>
    <mergeCell ref="GMW159:GMW160"/>
    <mergeCell ref="GML159:GML160"/>
    <mergeCell ref="GMM159:GMM160"/>
    <mergeCell ref="GMN159:GMN160"/>
    <mergeCell ref="GMO159:GMO160"/>
    <mergeCell ref="GMP159:GMP160"/>
    <mergeCell ref="GMQ159:GMQ160"/>
    <mergeCell ref="GMF159:GMF160"/>
    <mergeCell ref="GMG159:GMG160"/>
    <mergeCell ref="GMH159:GMH160"/>
    <mergeCell ref="GMI159:GMI160"/>
    <mergeCell ref="GMJ159:GMJ160"/>
    <mergeCell ref="GMK159:GMK160"/>
    <mergeCell ref="GLZ159:GLZ160"/>
    <mergeCell ref="GMA159:GMA160"/>
    <mergeCell ref="GMB159:GMB160"/>
    <mergeCell ref="GMC159:GMC160"/>
    <mergeCell ref="GMD159:GMD160"/>
    <mergeCell ref="GME159:GME160"/>
    <mergeCell ref="GLT159:GLT160"/>
    <mergeCell ref="GLU159:GLU160"/>
    <mergeCell ref="GLV159:GLV160"/>
    <mergeCell ref="GLW159:GLW160"/>
    <mergeCell ref="GLX159:GLX160"/>
    <mergeCell ref="GLY159:GLY160"/>
    <mergeCell ref="GLN159:GLN160"/>
    <mergeCell ref="GLO159:GLO160"/>
    <mergeCell ref="GLP159:GLP160"/>
    <mergeCell ref="GLQ159:GLQ160"/>
    <mergeCell ref="GLR159:GLR160"/>
    <mergeCell ref="GLS159:GLS160"/>
    <mergeCell ref="GOB159:GOB160"/>
    <mergeCell ref="GOC159:GOC160"/>
    <mergeCell ref="GOD159:GOD160"/>
    <mergeCell ref="GOE159:GOE160"/>
    <mergeCell ref="GOF159:GOF160"/>
    <mergeCell ref="GOG159:GOG160"/>
    <mergeCell ref="GNV159:GNV160"/>
    <mergeCell ref="GNW159:GNW160"/>
    <mergeCell ref="GNX159:GNX160"/>
    <mergeCell ref="GNY159:GNY160"/>
    <mergeCell ref="GNZ159:GNZ160"/>
    <mergeCell ref="GOA159:GOA160"/>
    <mergeCell ref="GNP159:GNP160"/>
    <mergeCell ref="GNQ159:GNQ160"/>
    <mergeCell ref="GNR159:GNR160"/>
    <mergeCell ref="GNS159:GNS160"/>
    <mergeCell ref="GNT159:GNT160"/>
    <mergeCell ref="GNU159:GNU160"/>
    <mergeCell ref="GNJ159:GNJ160"/>
    <mergeCell ref="GNK159:GNK160"/>
    <mergeCell ref="GNL159:GNL160"/>
    <mergeCell ref="GNM159:GNM160"/>
    <mergeCell ref="GNN159:GNN160"/>
    <mergeCell ref="GNO159:GNO160"/>
    <mergeCell ref="GND159:GND160"/>
    <mergeCell ref="GNE159:GNE160"/>
    <mergeCell ref="GNF159:GNF160"/>
    <mergeCell ref="GNG159:GNG160"/>
    <mergeCell ref="GNH159:GNH160"/>
    <mergeCell ref="GNI159:GNI160"/>
    <mergeCell ref="GMX159:GMX160"/>
    <mergeCell ref="GMY159:GMY160"/>
    <mergeCell ref="GMZ159:GMZ160"/>
    <mergeCell ref="GNA159:GNA160"/>
    <mergeCell ref="GNB159:GNB160"/>
    <mergeCell ref="GNC159:GNC160"/>
    <mergeCell ref="GPL159:GPL160"/>
    <mergeCell ref="GPM159:GPM160"/>
    <mergeCell ref="GPN159:GPN160"/>
    <mergeCell ref="GPO159:GPO160"/>
    <mergeCell ref="GPP159:GPP160"/>
    <mergeCell ref="GPQ159:GPQ160"/>
    <mergeCell ref="GPF159:GPF160"/>
    <mergeCell ref="GPG159:GPG160"/>
    <mergeCell ref="GPH159:GPH160"/>
    <mergeCell ref="GPI159:GPI160"/>
    <mergeCell ref="GPJ159:GPJ160"/>
    <mergeCell ref="GPK159:GPK160"/>
    <mergeCell ref="GOZ159:GOZ160"/>
    <mergeCell ref="GPA159:GPA160"/>
    <mergeCell ref="GPB159:GPB160"/>
    <mergeCell ref="GPC159:GPC160"/>
    <mergeCell ref="GPD159:GPD160"/>
    <mergeCell ref="GPE159:GPE160"/>
    <mergeCell ref="GOT159:GOT160"/>
    <mergeCell ref="GOU159:GOU160"/>
    <mergeCell ref="GOV159:GOV160"/>
    <mergeCell ref="GOW159:GOW160"/>
    <mergeCell ref="GOX159:GOX160"/>
    <mergeCell ref="GOY159:GOY160"/>
    <mergeCell ref="GON159:GON160"/>
    <mergeCell ref="GOO159:GOO160"/>
    <mergeCell ref="GOP159:GOP160"/>
    <mergeCell ref="GOQ159:GOQ160"/>
    <mergeCell ref="GOR159:GOR160"/>
    <mergeCell ref="GOS159:GOS160"/>
    <mergeCell ref="GOH159:GOH160"/>
    <mergeCell ref="GOI159:GOI160"/>
    <mergeCell ref="GOJ159:GOJ160"/>
    <mergeCell ref="GOK159:GOK160"/>
    <mergeCell ref="GOL159:GOL160"/>
    <mergeCell ref="GOM159:GOM160"/>
    <mergeCell ref="GQV159:GQV160"/>
    <mergeCell ref="GQW159:GQW160"/>
    <mergeCell ref="GQX159:GQX160"/>
    <mergeCell ref="GQY159:GQY160"/>
    <mergeCell ref="GQZ159:GQZ160"/>
    <mergeCell ref="GRA159:GRA160"/>
    <mergeCell ref="GQP159:GQP160"/>
    <mergeCell ref="GQQ159:GQQ160"/>
    <mergeCell ref="GQR159:GQR160"/>
    <mergeCell ref="GQS159:GQS160"/>
    <mergeCell ref="GQT159:GQT160"/>
    <mergeCell ref="GQU159:GQU160"/>
    <mergeCell ref="GQJ159:GQJ160"/>
    <mergeCell ref="GQK159:GQK160"/>
    <mergeCell ref="GQL159:GQL160"/>
    <mergeCell ref="GQM159:GQM160"/>
    <mergeCell ref="GQN159:GQN160"/>
    <mergeCell ref="GQO159:GQO160"/>
    <mergeCell ref="GQD159:GQD160"/>
    <mergeCell ref="GQE159:GQE160"/>
    <mergeCell ref="GQF159:GQF160"/>
    <mergeCell ref="GQG159:GQG160"/>
    <mergeCell ref="GQH159:GQH160"/>
    <mergeCell ref="GQI159:GQI160"/>
    <mergeCell ref="GPX159:GPX160"/>
    <mergeCell ref="GPY159:GPY160"/>
    <mergeCell ref="GPZ159:GPZ160"/>
    <mergeCell ref="GQA159:GQA160"/>
    <mergeCell ref="GQB159:GQB160"/>
    <mergeCell ref="GQC159:GQC160"/>
    <mergeCell ref="GPR159:GPR160"/>
    <mergeCell ref="GPS159:GPS160"/>
    <mergeCell ref="GPT159:GPT160"/>
    <mergeCell ref="GPU159:GPU160"/>
    <mergeCell ref="GPV159:GPV160"/>
    <mergeCell ref="GPW159:GPW160"/>
    <mergeCell ref="GSF159:GSF160"/>
    <mergeCell ref="GSG159:GSG160"/>
    <mergeCell ref="GSH159:GSH160"/>
    <mergeCell ref="GSI159:GSI160"/>
    <mergeCell ref="GSJ159:GSJ160"/>
    <mergeCell ref="GSK159:GSK160"/>
    <mergeCell ref="GRZ159:GRZ160"/>
    <mergeCell ref="GSA159:GSA160"/>
    <mergeCell ref="GSB159:GSB160"/>
    <mergeCell ref="GSC159:GSC160"/>
    <mergeCell ref="GSD159:GSD160"/>
    <mergeCell ref="GSE159:GSE160"/>
    <mergeCell ref="GRT159:GRT160"/>
    <mergeCell ref="GRU159:GRU160"/>
    <mergeCell ref="GRV159:GRV160"/>
    <mergeCell ref="GRW159:GRW160"/>
    <mergeCell ref="GRX159:GRX160"/>
    <mergeCell ref="GRY159:GRY160"/>
    <mergeCell ref="GRN159:GRN160"/>
    <mergeCell ref="GRO159:GRO160"/>
    <mergeCell ref="GRP159:GRP160"/>
    <mergeCell ref="GRQ159:GRQ160"/>
    <mergeCell ref="GRR159:GRR160"/>
    <mergeCell ref="GRS159:GRS160"/>
    <mergeCell ref="GRH159:GRH160"/>
    <mergeCell ref="GRI159:GRI160"/>
    <mergeCell ref="GRJ159:GRJ160"/>
    <mergeCell ref="GRK159:GRK160"/>
    <mergeCell ref="GRL159:GRL160"/>
    <mergeCell ref="GRM159:GRM160"/>
    <mergeCell ref="GRB159:GRB160"/>
    <mergeCell ref="GRC159:GRC160"/>
    <mergeCell ref="GRD159:GRD160"/>
    <mergeCell ref="GRE159:GRE160"/>
    <mergeCell ref="GRF159:GRF160"/>
    <mergeCell ref="GRG159:GRG160"/>
    <mergeCell ref="GTP159:GTP160"/>
    <mergeCell ref="GTQ159:GTQ160"/>
    <mergeCell ref="GTR159:GTR160"/>
    <mergeCell ref="GTS159:GTS160"/>
    <mergeCell ref="GTT159:GTT160"/>
    <mergeCell ref="GTU159:GTU160"/>
    <mergeCell ref="GTJ159:GTJ160"/>
    <mergeCell ref="GTK159:GTK160"/>
    <mergeCell ref="GTL159:GTL160"/>
    <mergeCell ref="GTM159:GTM160"/>
    <mergeCell ref="GTN159:GTN160"/>
    <mergeCell ref="GTO159:GTO160"/>
    <mergeCell ref="GTD159:GTD160"/>
    <mergeCell ref="GTE159:GTE160"/>
    <mergeCell ref="GTF159:GTF160"/>
    <mergeCell ref="GTG159:GTG160"/>
    <mergeCell ref="GTH159:GTH160"/>
    <mergeCell ref="GTI159:GTI160"/>
    <mergeCell ref="GSX159:GSX160"/>
    <mergeCell ref="GSY159:GSY160"/>
    <mergeCell ref="GSZ159:GSZ160"/>
    <mergeCell ref="GTA159:GTA160"/>
    <mergeCell ref="GTB159:GTB160"/>
    <mergeCell ref="GTC159:GTC160"/>
    <mergeCell ref="GSR159:GSR160"/>
    <mergeCell ref="GSS159:GSS160"/>
    <mergeCell ref="GST159:GST160"/>
    <mergeCell ref="GSU159:GSU160"/>
    <mergeCell ref="GSV159:GSV160"/>
    <mergeCell ref="GSW159:GSW160"/>
    <mergeCell ref="GSL159:GSL160"/>
    <mergeCell ref="GSM159:GSM160"/>
    <mergeCell ref="GSN159:GSN160"/>
    <mergeCell ref="GSO159:GSO160"/>
    <mergeCell ref="GSP159:GSP160"/>
    <mergeCell ref="GSQ159:GSQ160"/>
    <mergeCell ref="GUZ159:GUZ160"/>
    <mergeCell ref="GVA159:GVA160"/>
    <mergeCell ref="GVB159:GVB160"/>
    <mergeCell ref="GVC159:GVC160"/>
    <mergeCell ref="GVD159:GVD160"/>
    <mergeCell ref="GVE159:GVE160"/>
    <mergeCell ref="GUT159:GUT160"/>
    <mergeCell ref="GUU159:GUU160"/>
    <mergeCell ref="GUV159:GUV160"/>
    <mergeCell ref="GUW159:GUW160"/>
    <mergeCell ref="GUX159:GUX160"/>
    <mergeCell ref="GUY159:GUY160"/>
    <mergeCell ref="GUN159:GUN160"/>
    <mergeCell ref="GUO159:GUO160"/>
    <mergeCell ref="GUP159:GUP160"/>
    <mergeCell ref="GUQ159:GUQ160"/>
    <mergeCell ref="GUR159:GUR160"/>
    <mergeCell ref="GUS159:GUS160"/>
    <mergeCell ref="GUH159:GUH160"/>
    <mergeCell ref="GUI159:GUI160"/>
    <mergeCell ref="GUJ159:GUJ160"/>
    <mergeCell ref="GUK159:GUK160"/>
    <mergeCell ref="GUL159:GUL160"/>
    <mergeCell ref="GUM159:GUM160"/>
    <mergeCell ref="GUB159:GUB160"/>
    <mergeCell ref="GUC159:GUC160"/>
    <mergeCell ref="GUD159:GUD160"/>
    <mergeCell ref="GUE159:GUE160"/>
    <mergeCell ref="GUF159:GUF160"/>
    <mergeCell ref="GUG159:GUG160"/>
    <mergeCell ref="GTV159:GTV160"/>
    <mergeCell ref="GTW159:GTW160"/>
    <mergeCell ref="GTX159:GTX160"/>
    <mergeCell ref="GTY159:GTY160"/>
    <mergeCell ref="GTZ159:GTZ160"/>
    <mergeCell ref="GUA159:GUA160"/>
    <mergeCell ref="GWJ159:GWJ160"/>
    <mergeCell ref="GWK159:GWK160"/>
    <mergeCell ref="GWL159:GWL160"/>
    <mergeCell ref="GWM159:GWM160"/>
    <mergeCell ref="GWN159:GWN160"/>
    <mergeCell ref="GWO159:GWO160"/>
    <mergeCell ref="GWD159:GWD160"/>
    <mergeCell ref="GWE159:GWE160"/>
    <mergeCell ref="GWF159:GWF160"/>
    <mergeCell ref="GWG159:GWG160"/>
    <mergeCell ref="GWH159:GWH160"/>
    <mergeCell ref="GWI159:GWI160"/>
    <mergeCell ref="GVX159:GVX160"/>
    <mergeCell ref="GVY159:GVY160"/>
    <mergeCell ref="GVZ159:GVZ160"/>
    <mergeCell ref="GWA159:GWA160"/>
    <mergeCell ref="GWB159:GWB160"/>
    <mergeCell ref="GWC159:GWC160"/>
    <mergeCell ref="GVR159:GVR160"/>
    <mergeCell ref="GVS159:GVS160"/>
    <mergeCell ref="GVT159:GVT160"/>
    <mergeCell ref="GVU159:GVU160"/>
    <mergeCell ref="GVV159:GVV160"/>
    <mergeCell ref="GVW159:GVW160"/>
    <mergeCell ref="GVL159:GVL160"/>
    <mergeCell ref="GVM159:GVM160"/>
    <mergeCell ref="GVN159:GVN160"/>
    <mergeCell ref="GVO159:GVO160"/>
    <mergeCell ref="GVP159:GVP160"/>
    <mergeCell ref="GVQ159:GVQ160"/>
    <mergeCell ref="GVF159:GVF160"/>
    <mergeCell ref="GVG159:GVG160"/>
    <mergeCell ref="GVH159:GVH160"/>
    <mergeCell ref="GVI159:GVI160"/>
    <mergeCell ref="GVJ159:GVJ160"/>
    <mergeCell ref="GVK159:GVK160"/>
    <mergeCell ref="GXT159:GXT160"/>
    <mergeCell ref="GXU159:GXU160"/>
    <mergeCell ref="GXV159:GXV160"/>
    <mergeCell ref="GXW159:GXW160"/>
    <mergeCell ref="GXX159:GXX160"/>
    <mergeCell ref="GXY159:GXY160"/>
    <mergeCell ref="GXN159:GXN160"/>
    <mergeCell ref="GXO159:GXO160"/>
    <mergeCell ref="GXP159:GXP160"/>
    <mergeCell ref="GXQ159:GXQ160"/>
    <mergeCell ref="GXR159:GXR160"/>
    <mergeCell ref="GXS159:GXS160"/>
    <mergeCell ref="GXH159:GXH160"/>
    <mergeCell ref="GXI159:GXI160"/>
    <mergeCell ref="GXJ159:GXJ160"/>
    <mergeCell ref="GXK159:GXK160"/>
    <mergeCell ref="GXL159:GXL160"/>
    <mergeCell ref="GXM159:GXM160"/>
    <mergeCell ref="GXB159:GXB160"/>
    <mergeCell ref="GXC159:GXC160"/>
    <mergeCell ref="GXD159:GXD160"/>
    <mergeCell ref="GXE159:GXE160"/>
    <mergeCell ref="GXF159:GXF160"/>
    <mergeCell ref="GXG159:GXG160"/>
    <mergeCell ref="GWV159:GWV160"/>
    <mergeCell ref="GWW159:GWW160"/>
    <mergeCell ref="GWX159:GWX160"/>
    <mergeCell ref="GWY159:GWY160"/>
    <mergeCell ref="GWZ159:GWZ160"/>
    <mergeCell ref="GXA159:GXA160"/>
    <mergeCell ref="GWP159:GWP160"/>
    <mergeCell ref="GWQ159:GWQ160"/>
    <mergeCell ref="GWR159:GWR160"/>
    <mergeCell ref="GWS159:GWS160"/>
    <mergeCell ref="GWT159:GWT160"/>
    <mergeCell ref="GWU159:GWU160"/>
    <mergeCell ref="GZD159:GZD160"/>
    <mergeCell ref="GZE159:GZE160"/>
    <mergeCell ref="GZF159:GZF160"/>
    <mergeCell ref="GZG159:GZG160"/>
    <mergeCell ref="GZH159:GZH160"/>
    <mergeCell ref="GZI159:GZI160"/>
    <mergeCell ref="GYX159:GYX160"/>
    <mergeCell ref="GYY159:GYY160"/>
    <mergeCell ref="GYZ159:GYZ160"/>
    <mergeCell ref="GZA159:GZA160"/>
    <mergeCell ref="GZB159:GZB160"/>
    <mergeCell ref="GZC159:GZC160"/>
    <mergeCell ref="GYR159:GYR160"/>
    <mergeCell ref="GYS159:GYS160"/>
    <mergeCell ref="GYT159:GYT160"/>
    <mergeCell ref="GYU159:GYU160"/>
    <mergeCell ref="GYV159:GYV160"/>
    <mergeCell ref="GYW159:GYW160"/>
    <mergeCell ref="GYL159:GYL160"/>
    <mergeCell ref="GYM159:GYM160"/>
    <mergeCell ref="GYN159:GYN160"/>
    <mergeCell ref="GYO159:GYO160"/>
    <mergeCell ref="GYP159:GYP160"/>
    <mergeCell ref="GYQ159:GYQ160"/>
    <mergeCell ref="GYF159:GYF160"/>
    <mergeCell ref="GYG159:GYG160"/>
    <mergeCell ref="GYH159:GYH160"/>
    <mergeCell ref="GYI159:GYI160"/>
    <mergeCell ref="GYJ159:GYJ160"/>
    <mergeCell ref="GYK159:GYK160"/>
    <mergeCell ref="GXZ159:GXZ160"/>
    <mergeCell ref="GYA159:GYA160"/>
    <mergeCell ref="GYB159:GYB160"/>
    <mergeCell ref="GYC159:GYC160"/>
    <mergeCell ref="GYD159:GYD160"/>
    <mergeCell ref="GYE159:GYE160"/>
    <mergeCell ref="HAN159:HAN160"/>
    <mergeCell ref="HAO159:HAO160"/>
    <mergeCell ref="HAP159:HAP160"/>
    <mergeCell ref="HAQ159:HAQ160"/>
    <mergeCell ref="HAR159:HAR160"/>
    <mergeCell ref="HAS159:HAS160"/>
    <mergeCell ref="HAH159:HAH160"/>
    <mergeCell ref="HAI159:HAI160"/>
    <mergeCell ref="HAJ159:HAJ160"/>
    <mergeCell ref="HAK159:HAK160"/>
    <mergeCell ref="HAL159:HAL160"/>
    <mergeCell ref="HAM159:HAM160"/>
    <mergeCell ref="HAB159:HAB160"/>
    <mergeCell ref="HAC159:HAC160"/>
    <mergeCell ref="HAD159:HAD160"/>
    <mergeCell ref="HAE159:HAE160"/>
    <mergeCell ref="HAF159:HAF160"/>
    <mergeCell ref="HAG159:HAG160"/>
    <mergeCell ref="GZV159:GZV160"/>
    <mergeCell ref="GZW159:GZW160"/>
    <mergeCell ref="GZX159:GZX160"/>
    <mergeCell ref="GZY159:GZY160"/>
    <mergeCell ref="GZZ159:GZZ160"/>
    <mergeCell ref="HAA159:HAA160"/>
    <mergeCell ref="GZP159:GZP160"/>
    <mergeCell ref="GZQ159:GZQ160"/>
    <mergeCell ref="GZR159:GZR160"/>
    <mergeCell ref="GZS159:GZS160"/>
    <mergeCell ref="GZT159:GZT160"/>
    <mergeCell ref="GZU159:GZU160"/>
    <mergeCell ref="GZJ159:GZJ160"/>
    <mergeCell ref="GZK159:GZK160"/>
    <mergeCell ref="GZL159:GZL160"/>
    <mergeCell ref="GZM159:GZM160"/>
    <mergeCell ref="GZN159:GZN160"/>
    <mergeCell ref="GZO159:GZO160"/>
    <mergeCell ref="HBX159:HBX160"/>
    <mergeCell ref="HBY159:HBY160"/>
    <mergeCell ref="HBZ159:HBZ160"/>
    <mergeCell ref="HCA159:HCA160"/>
    <mergeCell ref="HCB159:HCB160"/>
    <mergeCell ref="HCC159:HCC160"/>
    <mergeCell ref="HBR159:HBR160"/>
    <mergeCell ref="HBS159:HBS160"/>
    <mergeCell ref="HBT159:HBT160"/>
    <mergeCell ref="HBU159:HBU160"/>
    <mergeCell ref="HBV159:HBV160"/>
    <mergeCell ref="HBW159:HBW160"/>
    <mergeCell ref="HBL159:HBL160"/>
    <mergeCell ref="HBM159:HBM160"/>
    <mergeCell ref="HBN159:HBN160"/>
    <mergeCell ref="HBO159:HBO160"/>
    <mergeCell ref="HBP159:HBP160"/>
    <mergeCell ref="HBQ159:HBQ160"/>
    <mergeCell ref="HBF159:HBF160"/>
    <mergeCell ref="HBG159:HBG160"/>
    <mergeCell ref="HBH159:HBH160"/>
    <mergeCell ref="HBI159:HBI160"/>
    <mergeCell ref="HBJ159:HBJ160"/>
    <mergeCell ref="HBK159:HBK160"/>
    <mergeCell ref="HAZ159:HAZ160"/>
    <mergeCell ref="HBA159:HBA160"/>
    <mergeCell ref="HBB159:HBB160"/>
    <mergeCell ref="HBC159:HBC160"/>
    <mergeCell ref="HBD159:HBD160"/>
    <mergeCell ref="HBE159:HBE160"/>
    <mergeCell ref="HAT159:HAT160"/>
    <mergeCell ref="HAU159:HAU160"/>
    <mergeCell ref="HAV159:HAV160"/>
    <mergeCell ref="HAW159:HAW160"/>
    <mergeCell ref="HAX159:HAX160"/>
    <mergeCell ref="HAY159:HAY160"/>
    <mergeCell ref="HDH159:HDH160"/>
    <mergeCell ref="HDI159:HDI160"/>
    <mergeCell ref="HDJ159:HDJ160"/>
    <mergeCell ref="HDK159:HDK160"/>
    <mergeCell ref="HDL159:HDL160"/>
    <mergeCell ref="HDM159:HDM160"/>
    <mergeCell ref="HDB159:HDB160"/>
    <mergeCell ref="HDC159:HDC160"/>
    <mergeCell ref="HDD159:HDD160"/>
    <mergeCell ref="HDE159:HDE160"/>
    <mergeCell ref="HDF159:HDF160"/>
    <mergeCell ref="HDG159:HDG160"/>
    <mergeCell ref="HCV159:HCV160"/>
    <mergeCell ref="HCW159:HCW160"/>
    <mergeCell ref="HCX159:HCX160"/>
    <mergeCell ref="HCY159:HCY160"/>
    <mergeCell ref="HCZ159:HCZ160"/>
    <mergeCell ref="HDA159:HDA160"/>
    <mergeCell ref="HCP159:HCP160"/>
    <mergeCell ref="HCQ159:HCQ160"/>
    <mergeCell ref="HCR159:HCR160"/>
    <mergeCell ref="HCS159:HCS160"/>
    <mergeCell ref="HCT159:HCT160"/>
    <mergeCell ref="HCU159:HCU160"/>
    <mergeCell ref="HCJ159:HCJ160"/>
    <mergeCell ref="HCK159:HCK160"/>
    <mergeCell ref="HCL159:HCL160"/>
    <mergeCell ref="HCM159:HCM160"/>
    <mergeCell ref="HCN159:HCN160"/>
    <mergeCell ref="HCO159:HCO160"/>
    <mergeCell ref="HCD159:HCD160"/>
    <mergeCell ref="HCE159:HCE160"/>
    <mergeCell ref="HCF159:HCF160"/>
    <mergeCell ref="HCG159:HCG160"/>
    <mergeCell ref="HCH159:HCH160"/>
    <mergeCell ref="HCI159:HCI160"/>
    <mergeCell ref="HER159:HER160"/>
    <mergeCell ref="HES159:HES160"/>
    <mergeCell ref="HET159:HET160"/>
    <mergeCell ref="HEU159:HEU160"/>
    <mergeCell ref="HEV159:HEV160"/>
    <mergeCell ref="HEW159:HEW160"/>
    <mergeCell ref="HEL159:HEL160"/>
    <mergeCell ref="HEM159:HEM160"/>
    <mergeCell ref="HEN159:HEN160"/>
    <mergeCell ref="HEO159:HEO160"/>
    <mergeCell ref="HEP159:HEP160"/>
    <mergeCell ref="HEQ159:HEQ160"/>
    <mergeCell ref="HEF159:HEF160"/>
    <mergeCell ref="HEG159:HEG160"/>
    <mergeCell ref="HEH159:HEH160"/>
    <mergeCell ref="HEI159:HEI160"/>
    <mergeCell ref="HEJ159:HEJ160"/>
    <mergeCell ref="HEK159:HEK160"/>
    <mergeCell ref="HDZ159:HDZ160"/>
    <mergeCell ref="HEA159:HEA160"/>
    <mergeCell ref="HEB159:HEB160"/>
    <mergeCell ref="HEC159:HEC160"/>
    <mergeCell ref="HED159:HED160"/>
    <mergeCell ref="HEE159:HEE160"/>
    <mergeCell ref="HDT159:HDT160"/>
    <mergeCell ref="HDU159:HDU160"/>
    <mergeCell ref="HDV159:HDV160"/>
    <mergeCell ref="HDW159:HDW160"/>
    <mergeCell ref="HDX159:HDX160"/>
    <mergeCell ref="HDY159:HDY160"/>
    <mergeCell ref="HDN159:HDN160"/>
    <mergeCell ref="HDO159:HDO160"/>
    <mergeCell ref="HDP159:HDP160"/>
    <mergeCell ref="HDQ159:HDQ160"/>
    <mergeCell ref="HDR159:HDR160"/>
    <mergeCell ref="HDS159:HDS160"/>
    <mergeCell ref="HGB159:HGB160"/>
    <mergeCell ref="HGC159:HGC160"/>
    <mergeCell ref="HGD159:HGD160"/>
    <mergeCell ref="HGE159:HGE160"/>
    <mergeCell ref="HGF159:HGF160"/>
    <mergeCell ref="HGG159:HGG160"/>
    <mergeCell ref="HFV159:HFV160"/>
    <mergeCell ref="HFW159:HFW160"/>
    <mergeCell ref="HFX159:HFX160"/>
    <mergeCell ref="HFY159:HFY160"/>
    <mergeCell ref="HFZ159:HFZ160"/>
    <mergeCell ref="HGA159:HGA160"/>
    <mergeCell ref="HFP159:HFP160"/>
    <mergeCell ref="HFQ159:HFQ160"/>
    <mergeCell ref="HFR159:HFR160"/>
    <mergeCell ref="HFS159:HFS160"/>
    <mergeCell ref="HFT159:HFT160"/>
    <mergeCell ref="HFU159:HFU160"/>
    <mergeCell ref="HFJ159:HFJ160"/>
    <mergeCell ref="HFK159:HFK160"/>
    <mergeCell ref="HFL159:HFL160"/>
    <mergeCell ref="HFM159:HFM160"/>
    <mergeCell ref="HFN159:HFN160"/>
    <mergeCell ref="HFO159:HFO160"/>
    <mergeCell ref="HFD159:HFD160"/>
    <mergeCell ref="HFE159:HFE160"/>
    <mergeCell ref="HFF159:HFF160"/>
    <mergeCell ref="HFG159:HFG160"/>
    <mergeCell ref="HFH159:HFH160"/>
    <mergeCell ref="HFI159:HFI160"/>
    <mergeCell ref="HEX159:HEX160"/>
    <mergeCell ref="HEY159:HEY160"/>
    <mergeCell ref="HEZ159:HEZ160"/>
    <mergeCell ref="HFA159:HFA160"/>
    <mergeCell ref="HFB159:HFB160"/>
    <mergeCell ref="HFC159:HFC160"/>
    <mergeCell ref="HHL159:HHL160"/>
    <mergeCell ref="HHM159:HHM160"/>
    <mergeCell ref="HHN159:HHN160"/>
    <mergeCell ref="HHO159:HHO160"/>
    <mergeCell ref="HHP159:HHP160"/>
    <mergeCell ref="HHQ159:HHQ160"/>
    <mergeCell ref="HHF159:HHF160"/>
    <mergeCell ref="HHG159:HHG160"/>
    <mergeCell ref="HHH159:HHH160"/>
    <mergeCell ref="HHI159:HHI160"/>
    <mergeCell ref="HHJ159:HHJ160"/>
    <mergeCell ref="HHK159:HHK160"/>
    <mergeCell ref="HGZ159:HGZ160"/>
    <mergeCell ref="HHA159:HHA160"/>
    <mergeCell ref="HHB159:HHB160"/>
    <mergeCell ref="HHC159:HHC160"/>
    <mergeCell ref="HHD159:HHD160"/>
    <mergeCell ref="HHE159:HHE160"/>
    <mergeCell ref="HGT159:HGT160"/>
    <mergeCell ref="HGU159:HGU160"/>
    <mergeCell ref="HGV159:HGV160"/>
    <mergeCell ref="HGW159:HGW160"/>
    <mergeCell ref="HGX159:HGX160"/>
    <mergeCell ref="HGY159:HGY160"/>
    <mergeCell ref="HGN159:HGN160"/>
    <mergeCell ref="HGO159:HGO160"/>
    <mergeCell ref="HGP159:HGP160"/>
    <mergeCell ref="HGQ159:HGQ160"/>
    <mergeCell ref="HGR159:HGR160"/>
    <mergeCell ref="HGS159:HGS160"/>
    <mergeCell ref="HGH159:HGH160"/>
    <mergeCell ref="HGI159:HGI160"/>
    <mergeCell ref="HGJ159:HGJ160"/>
    <mergeCell ref="HGK159:HGK160"/>
    <mergeCell ref="HGL159:HGL160"/>
    <mergeCell ref="HGM159:HGM160"/>
    <mergeCell ref="HIV159:HIV160"/>
    <mergeCell ref="HIW159:HIW160"/>
    <mergeCell ref="HIX159:HIX160"/>
    <mergeCell ref="HIY159:HIY160"/>
    <mergeCell ref="HIZ159:HIZ160"/>
    <mergeCell ref="HJA159:HJA160"/>
    <mergeCell ref="HIP159:HIP160"/>
    <mergeCell ref="HIQ159:HIQ160"/>
    <mergeCell ref="HIR159:HIR160"/>
    <mergeCell ref="HIS159:HIS160"/>
    <mergeCell ref="HIT159:HIT160"/>
    <mergeCell ref="HIU159:HIU160"/>
    <mergeCell ref="HIJ159:HIJ160"/>
    <mergeCell ref="HIK159:HIK160"/>
    <mergeCell ref="HIL159:HIL160"/>
    <mergeCell ref="HIM159:HIM160"/>
    <mergeCell ref="HIN159:HIN160"/>
    <mergeCell ref="HIO159:HIO160"/>
    <mergeCell ref="HID159:HID160"/>
    <mergeCell ref="HIE159:HIE160"/>
    <mergeCell ref="HIF159:HIF160"/>
    <mergeCell ref="HIG159:HIG160"/>
    <mergeCell ref="HIH159:HIH160"/>
    <mergeCell ref="HII159:HII160"/>
    <mergeCell ref="HHX159:HHX160"/>
    <mergeCell ref="HHY159:HHY160"/>
    <mergeCell ref="HHZ159:HHZ160"/>
    <mergeCell ref="HIA159:HIA160"/>
    <mergeCell ref="HIB159:HIB160"/>
    <mergeCell ref="HIC159:HIC160"/>
    <mergeCell ref="HHR159:HHR160"/>
    <mergeCell ref="HHS159:HHS160"/>
    <mergeCell ref="HHT159:HHT160"/>
    <mergeCell ref="HHU159:HHU160"/>
    <mergeCell ref="HHV159:HHV160"/>
    <mergeCell ref="HHW159:HHW160"/>
    <mergeCell ref="HKF159:HKF160"/>
    <mergeCell ref="HKG159:HKG160"/>
    <mergeCell ref="HKH159:HKH160"/>
    <mergeCell ref="HKI159:HKI160"/>
    <mergeCell ref="HKJ159:HKJ160"/>
    <mergeCell ref="HKK159:HKK160"/>
    <mergeCell ref="HJZ159:HJZ160"/>
    <mergeCell ref="HKA159:HKA160"/>
    <mergeCell ref="HKB159:HKB160"/>
    <mergeCell ref="HKC159:HKC160"/>
    <mergeCell ref="HKD159:HKD160"/>
    <mergeCell ref="HKE159:HKE160"/>
    <mergeCell ref="HJT159:HJT160"/>
    <mergeCell ref="HJU159:HJU160"/>
    <mergeCell ref="HJV159:HJV160"/>
    <mergeCell ref="HJW159:HJW160"/>
    <mergeCell ref="HJX159:HJX160"/>
    <mergeCell ref="HJY159:HJY160"/>
    <mergeCell ref="HJN159:HJN160"/>
    <mergeCell ref="HJO159:HJO160"/>
    <mergeCell ref="HJP159:HJP160"/>
    <mergeCell ref="HJQ159:HJQ160"/>
    <mergeCell ref="HJR159:HJR160"/>
    <mergeCell ref="HJS159:HJS160"/>
    <mergeCell ref="HJH159:HJH160"/>
    <mergeCell ref="HJI159:HJI160"/>
    <mergeCell ref="HJJ159:HJJ160"/>
    <mergeCell ref="HJK159:HJK160"/>
    <mergeCell ref="HJL159:HJL160"/>
    <mergeCell ref="HJM159:HJM160"/>
    <mergeCell ref="HJB159:HJB160"/>
    <mergeCell ref="HJC159:HJC160"/>
    <mergeCell ref="HJD159:HJD160"/>
    <mergeCell ref="HJE159:HJE160"/>
    <mergeCell ref="HJF159:HJF160"/>
    <mergeCell ref="HJG159:HJG160"/>
    <mergeCell ref="HLP159:HLP160"/>
    <mergeCell ref="HLQ159:HLQ160"/>
    <mergeCell ref="HLR159:HLR160"/>
    <mergeCell ref="HLS159:HLS160"/>
    <mergeCell ref="HLT159:HLT160"/>
    <mergeCell ref="HLU159:HLU160"/>
    <mergeCell ref="HLJ159:HLJ160"/>
    <mergeCell ref="HLK159:HLK160"/>
    <mergeCell ref="HLL159:HLL160"/>
    <mergeCell ref="HLM159:HLM160"/>
    <mergeCell ref="HLN159:HLN160"/>
    <mergeCell ref="HLO159:HLO160"/>
    <mergeCell ref="HLD159:HLD160"/>
    <mergeCell ref="HLE159:HLE160"/>
    <mergeCell ref="HLF159:HLF160"/>
    <mergeCell ref="HLG159:HLG160"/>
    <mergeCell ref="HLH159:HLH160"/>
    <mergeCell ref="HLI159:HLI160"/>
    <mergeCell ref="HKX159:HKX160"/>
    <mergeCell ref="HKY159:HKY160"/>
    <mergeCell ref="HKZ159:HKZ160"/>
    <mergeCell ref="HLA159:HLA160"/>
    <mergeCell ref="HLB159:HLB160"/>
    <mergeCell ref="HLC159:HLC160"/>
    <mergeCell ref="HKR159:HKR160"/>
    <mergeCell ref="HKS159:HKS160"/>
    <mergeCell ref="HKT159:HKT160"/>
    <mergeCell ref="HKU159:HKU160"/>
    <mergeCell ref="HKV159:HKV160"/>
    <mergeCell ref="HKW159:HKW160"/>
    <mergeCell ref="HKL159:HKL160"/>
    <mergeCell ref="HKM159:HKM160"/>
    <mergeCell ref="HKN159:HKN160"/>
    <mergeCell ref="HKO159:HKO160"/>
    <mergeCell ref="HKP159:HKP160"/>
    <mergeCell ref="HKQ159:HKQ160"/>
    <mergeCell ref="HMZ159:HMZ160"/>
    <mergeCell ref="HNA159:HNA160"/>
    <mergeCell ref="HNB159:HNB160"/>
    <mergeCell ref="HNC159:HNC160"/>
    <mergeCell ref="HND159:HND160"/>
    <mergeCell ref="HNE159:HNE160"/>
    <mergeCell ref="HMT159:HMT160"/>
    <mergeCell ref="HMU159:HMU160"/>
    <mergeCell ref="HMV159:HMV160"/>
    <mergeCell ref="HMW159:HMW160"/>
    <mergeCell ref="HMX159:HMX160"/>
    <mergeCell ref="HMY159:HMY160"/>
    <mergeCell ref="HMN159:HMN160"/>
    <mergeCell ref="HMO159:HMO160"/>
    <mergeCell ref="HMP159:HMP160"/>
    <mergeCell ref="HMQ159:HMQ160"/>
    <mergeCell ref="HMR159:HMR160"/>
    <mergeCell ref="HMS159:HMS160"/>
    <mergeCell ref="HMH159:HMH160"/>
    <mergeCell ref="HMI159:HMI160"/>
    <mergeCell ref="HMJ159:HMJ160"/>
    <mergeCell ref="HMK159:HMK160"/>
    <mergeCell ref="HML159:HML160"/>
    <mergeCell ref="HMM159:HMM160"/>
    <mergeCell ref="HMB159:HMB160"/>
    <mergeCell ref="HMC159:HMC160"/>
    <mergeCell ref="HMD159:HMD160"/>
    <mergeCell ref="HME159:HME160"/>
    <mergeCell ref="HMF159:HMF160"/>
    <mergeCell ref="HMG159:HMG160"/>
    <mergeCell ref="HLV159:HLV160"/>
    <mergeCell ref="HLW159:HLW160"/>
    <mergeCell ref="HLX159:HLX160"/>
    <mergeCell ref="HLY159:HLY160"/>
    <mergeCell ref="HLZ159:HLZ160"/>
    <mergeCell ref="HMA159:HMA160"/>
    <mergeCell ref="HOJ159:HOJ160"/>
    <mergeCell ref="HOK159:HOK160"/>
    <mergeCell ref="HOL159:HOL160"/>
    <mergeCell ref="HOM159:HOM160"/>
    <mergeCell ref="HON159:HON160"/>
    <mergeCell ref="HOO159:HOO160"/>
    <mergeCell ref="HOD159:HOD160"/>
    <mergeCell ref="HOE159:HOE160"/>
    <mergeCell ref="HOF159:HOF160"/>
    <mergeCell ref="HOG159:HOG160"/>
    <mergeCell ref="HOH159:HOH160"/>
    <mergeCell ref="HOI159:HOI160"/>
    <mergeCell ref="HNX159:HNX160"/>
    <mergeCell ref="HNY159:HNY160"/>
    <mergeCell ref="HNZ159:HNZ160"/>
    <mergeCell ref="HOA159:HOA160"/>
    <mergeCell ref="HOB159:HOB160"/>
    <mergeCell ref="HOC159:HOC160"/>
    <mergeCell ref="HNR159:HNR160"/>
    <mergeCell ref="HNS159:HNS160"/>
    <mergeCell ref="HNT159:HNT160"/>
    <mergeCell ref="HNU159:HNU160"/>
    <mergeCell ref="HNV159:HNV160"/>
    <mergeCell ref="HNW159:HNW160"/>
    <mergeCell ref="HNL159:HNL160"/>
    <mergeCell ref="HNM159:HNM160"/>
    <mergeCell ref="HNN159:HNN160"/>
    <mergeCell ref="HNO159:HNO160"/>
    <mergeCell ref="HNP159:HNP160"/>
    <mergeCell ref="HNQ159:HNQ160"/>
    <mergeCell ref="HNF159:HNF160"/>
    <mergeCell ref="HNG159:HNG160"/>
    <mergeCell ref="HNH159:HNH160"/>
    <mergeCell ref="HNI159:HNI160"/>
    <mergeCell ref="HNJ159:HNJ160"/>
    <mergeCell ref="HNK159:HNK160"/>
    <mergeCell ref="HPT159:HPT160"/>
    <mergeCell ref="HPU159:HPU160"/>
    <mergeCell ref="HPV159:HPV160"/>
    <mergeCell ref="HPW159:HPW160"/>
    <mergeCell ref="HPX159:HPX160"/>
    <mergeCell ref="HPY159:HPY160"/>
    <mergeCell ref="HPN159:HPN160"/>
    <mergeCell ref="HPO159:HPO160"/>
    <mergeCell ref="HPP159:HPP160"/>
    <mergeCell ref="HPQ159:HPQ160"/>
    <mergeCell ref="HPR159:HPR160"/>
    <mergeCell ref="HPS159:HPS160"/>
    <mergeCell ref="HPH159:HPH160"/>
    <mergeCell ref="HPI159:HPI160"/>
    <mergeCell ref="HPJ159:HPJ160"/>
    <mergeCell ref="HPK159:HPK160"/>
    <mergeCell ref="HPL159:HPL160"/>
    <mergeCell ref="HPM159:HPM160"/>
    <mergeCell ref="HPB159:HPB160"/>
    <mergeCell ref="HPC159:HPC160"/>
    <mergeCell ref="HPD159:HPD160"/>
    <mergeCell ref="HPE159:HPE160"/>
    <mergeCell ref="HPF159:HPF160"/>
    <mergeCell ref="HPG159:HPG160"/>
    <mergeCell ref="HOV159:HOV160"/>
    <mergeCell ref="HOW159:HOW160"/>
    <mergeCell ref="HOX159:HOX160"/>
    <mergeCell ref="HOY159:HOY160"/>
    <mergeCell ref="HOZ159:HOZ160"/>
    <mergeCell ref="HPA159:HPA160"/>
    <mergeCell ref="HOP159:HOP160"/>
    <mergeCell ref="HOQ159:HOQ160"/>
    <mergeCell ref="HOR159:HOR160"/>
    <mergeCell ref="HOS159:HOS160"/>
    <mergeCell ref="HOT159:HOT160"/>
    <mergeCell ref="HOU159:HOU160"/>
    <mergeCell ref="HRD159:HRD160"/>
    <mergeCell ref="HRE159:HRE160"/>
    <mergeCell ref="HRF159:HRF160"/>
    <mergeCell ref="HRG159:HRG160"/>
    <mergeCell ref="HRH159:HRH160"/>
    <mergeCell ref="HRI159:HRI160"/>
    <mergeCell ref="HQX159:HQX160"/>
    <mergeCell ref="HQY159:HQY160"/>
    <mergeCell ref="HQZ159:HQZ160"/>
    <mergeCell ref="HRA159:HRA160"/>
    <mergeCell ref="HRB159:HRB160"/>
    <mergeCell ref="HRC159:HRC160"/>
    <mergeCell ref="HQR159:HQR160"/>
    <mergeCell ref="HQS159:HQS160"/>
    <mergeCell ref="HQT159:HQT160"/>
    <mergeCell ref="HQU159:HQU160"/>
    <mergeCell ref="HQV159:HQV160"/>
    <mergeCell ref="HQW159:HQW160"/>
    <mergeCell ref="HQL159:HQL160"/>
    <mergeCell ref="HQM159:HQM160"/>
    <mergeCell ref="HQN159:HQN160"/>
    <mergeCell ref="HQO159:HQO160"/>
    <mergeCell ref="HQP159:HQP160"/>
    <mergeCell ref="HQQ159:HQQ160"/>
    <mergeCell ref="HQF159:HQF160"/>
    <mergeCell ref="HQG159:HQG160"/>
    <mergeCell ref="HQH159:HQH160"/>
    <mergeCell ref="HQI159:HQI160"/>
    <mergeCell ref="HQJ159:HQJ160"/>
    <mergeCell ref="HQK159:HQK160"/>
    <mergeCell ref="HPZ159:HPZ160"/>
    <mergeCell ref="HQA159:HQA160"/>
    <mergeCell ref="HQB159:HQB160"/>
    <mergeCell ref="HQC159:HQC160"/>
    <mergeCell ref="HQD159:HQD160"/>
    <mergeCell ref="HQE159:HQE160"/>
    <mergeCell ref="HSN159:HSN160"/>
    <mergeCell ref="HSO159:HSO160"/>
    <mergeCell ref="HSP159:HSP160"/>
    <mergeCell ref="HSQ159:HSQ160"/>
    <mergeCell ref="HSR159:HSR160"/>
    <mergeCell ref="HSS159:HSS160"/>
    <mergeCell ref="HSH159:HSH160"/>
    <mergeCell ref="HSI159:HSI160"/>
    <mergeCell ref="HSJ159:HSJ160"/>
    <mergeCell ref="HSK159:HSK160"/>
    <mergeCell ref="HSL159:HSL160"/>
    <mergeCell ref="HSM159:HSM160"/>
    <mergeCell ref="HSB159:HSB160"/>
    <mergeCell ref="HSC159:HSC160"/>
    <mergeCell ref="HSD159:HSD160"/>
    <mergeCell ref="HSE159:HSE160"/>
    <mergeCell ref="HSF159:HSF160"/>
    <mergeCell ref="HSG159:HSG160"/>
    <mergeCell ref="HRV159:HRV160"/>
    <mergeCell ref="HRW159:HRW160"/>
    <mergeCell ref="HRX159:HRX160"/>
    <mergeCell ref="HRY159:HRY160"/>
    <mergeCell ref="HRZ159:HRZ160"/>
    <mergeCell ref="HSA159:HSA160"/>
    <mergeCell ref="HRP159:HRP160"/>
    <mergeCell ref="HRQ159:HRQ160"/>
    <mergeCell ref="HRR159:HRR160"/>
    <mergeCell ref="HRS159:HRS160"/>
    <mergeCell ref="HRT159:HRT160"/>
    <mergeCell ref="HRU159:HRU160"/>
    <mergeCell ref="HRJ159:HRJ160"/>
    <mergeCell ref="HRK159:HRK160"/>
    <mergeCell ref="HRL159:HRL160"/>
    <mergeCell ref="HRM159:HRM160"/>
    <mergeCell ref="HRN159:HRN160"/>
    <mergeCell ref="HRO159:HRO160"/>
    <mergeCell ref="HTX159:HTX160"/>
    <mergeCell ref="HTY159:HTY160"/>
    <mergeCell ref="HTZ159:HTZ160"/>
    <mergeCell ref="HUA159:HUA160"/>
    <mergeCell ref="HUB159:HUB160"/>
    <mergeCell ref="HUC159:HUC160"/>
    <mergeCell ref="HTR159:HTR160"/>
    <mergeCell ref="HTS159:HTS160"/>
    <mergeCell ref="HTT159:HTT160"/>
    <mergeCell ref="HTU159:HTU160"/>
    <mergeCell ref="HTV159:HTV160"/>
    <mergeCell ref="HTW159:HTW160"/>
    <mergeCell ref="HTL159:HTL160"/>
    <mergeCell ref="HTM159:HTM160"/>
    <mergeCell ref="HTN159:HTN160"/>
    <mergeCell ref="HTO159:HTO160"/>
    <mergeCell ref="HTP159:HTP160"/>
    <mergeCell ref="HTQ159:HTQ160"/>
    <mergeCell ref="HTF159:HTF160"/>
    <mergeCell ref="HTG159:HTG160"/>
    <mergeCell ref="HTH159:HTH160"/>
    <mergeCell ref="HTI159:HTI160"/>
    <mergeCell ref="HTJ159:HTJ160"/>
    <mergeCell ref="HTK159:HTK160"/>
    <mergeCell ref="HSZ159:HSZ160"/>
    <mergeCell ref="HTA159:HTA160"/>
    <mergeCell ref="HTB159:HTB160"/>
    <mergeCell ref="HTC159:HTC160"/>
    <mergeCell ref="HTD159:HTD160"/>
    <mergeCell ref="HTE159:HTE160"/>
    <mergeCell ref="HST159:HST160"/>
    <mergeCell ref="HSU159:HSU160"/>
    <mergeCell ref="HSV159:HSV160"/>
    <mergeCell ref="HSW159:HSW160"/>
    <mergeCell ref="HSX159:HSX160"/>
    <mergeCell ref="HSY159:HSY160"/>
    <mergeCell ref="HVH159:HVH160"/>
    <mergeCell ref="HVI159:HVI160"/>
    <mergeCell ref="HVJ159:HVJ160"/>
    <mergeCell ref="HVK159:HVK160"/>
    <mergeCell ref="HVL159:HVL160"/>
    <mergeCell ref="HVM159:HVM160"/>
    <mergeCell ref="HVB159:HVB160"/>
    <mergeCell ref="HVC159:HVC160"/>
    <mergeCell ref="HVD159:HVD160"/>
    <mergeCell ref="HVE159:HVE160"/>
    <mergeCell ref="HVF159:HVF160"/>
    <mergeCell ref="HVG159:HVG160"/>
    <mergeCell ref="HUV159:HUV160"/>
    <mergeCell ref="HUW159:HUW160"/>
    <mergeCell ref="HUX159:HUX160"/>
    <mergeCell ref="HUY159:HUY160"/>
    <mergeCell ref="HUZ159:HUZ160"/>
    <mergeCell ref="HVA159:HVA160"/>
    <mergeCell ref="HUP159:HUP160"/>
    <mergeCell ref="HUQ159:HUQ160"/>
    <mergeCell ref="HUR159:HUR160"/>
    <mergeCell ref="HUS159:HUS160"/>
    <mergeCell ref="HUT159:HUT160"/>
    <mergeCell ref="HUU159:HUU160"/>
    <mergeCell ref="HUJ159:HUJ160"/>
    <mergeCell ref="HUK159:HUK160"/>
    <mergeCell ref="HUL159:HUL160"/>
    <mergeCell ref="HUM159:HUM160"/>
    <mergeCell ref="HUN159:HUN160"/>
    <mergeCell ref="HUO159:HUO160"/>
    <mergeCell ref="HUD159:HUD160"/>
    <mergeCell ref="HUE159:HUE160"/>
    <mergeCell ref="HUF159:HUF160"/>
    <mergeCell ref="HUG159:HUG160"/>
    <mergeCell ref="HUH159:HUH160"/>
    <mergeCell ref="HUI159:HUI160"/>
    <mergeCell ref="HWR159:HWR160"/>
    <mergeCell ref="HWS159:HWS160"/>
    <mergeCell ref="HWT159:HWT160"/>
    <mergeCell ref="HWU159:HWU160"/>
    <mergeCell ref="HWV159:HWV160"/>
    <mergeCell ref="HWW159:HWW160"/>
    <mergeCell ref="HWL159:HWL160"/>
    <mergeCell ref="HWM159:HWM160"/>
    <mergeCell ref="HWN159:HWN160"/>
    <mergeCell ref="HWO159:HWO160"/>
    <mergeCell ref="HWP159:HWP160"/>
    <mergeCell ref="HWQ159:HWQ160"/>
    <mergeCell ref="HWF159:HWF160"/>
    <mergeCell ref="HWG159:HWG160"/>
    <mergeCell ref="HWH159:HWH160"/>
    <mergeCell ref="HWI159:HWI160"/>
    <mergeCell ref="HWJ159:HWJ160"/>
    <mergeCell ref="HWK159:HWK160"/>
    <mergeCell ref="HVZ159:HVZ160"/>
    <mergeCell ref="HWA159:HWA160"/>
    <mergeCell ref="HWB159:HWB160"/>
    <mergeCell ref="HWC159:HWC160"/>
    <mergeCell ref="HWD159:HWD160"/>
    <mergeCell ref="HWE159:HWE160"/>
    <mergeCell ref="HVT159:HVT160"/>
    <mergeCell ref="HVU159:HVU160"/>
    <mergeCell ref="HVV159:HVV160"/>
    <mergeCell ref="HVW159:HVW160"/>
    <mergeCell ref="HVX159:HVX160"/>
    <mergeCell ref="HVY159:HVY160"/>
    <mergeCell ref="HVN159:HVN160"/>
    <mergeCell ref="HVO159:HVO160"/>
    <mergeCell ref="HVP159:HVP160"/>
    <mergeCell ref="HVQ159:HVQ160"/>
    <mergeCell ref="HVR159:HVR160"/>
    <mergeCell ref="HVS159:HVS160"/>
    <mergeCell ref="HYB159:HYB160"/>
    <mergeCell ref="HYC159:HYC160"/>
    <mergeCell ref="HYD159:HYD160"/>
    <mergeCell ref="HYE159:HYE160"/>
    <mergeCell ref="HYF159:HYF160"/>
    <mergeCell ref="HYG159:HYG160"/>
    <mergeCell ref="HXV159:HXV160"/>
    <mergeCell ref="HXW159:HXW160"/>
    <mergeCell ref="HXX159:HXX160"/>
    <mergeCell ref="HXY159:HXY160"/>
    <mergeCell ref="HXZ159:HXZ160"/>
    <mergeCell ref="HYA159:HYA160"/>
    <mergeCell ref="HXP159:HXP160"/>
    <mergeCell ref="HXQ159:HXQ160"/>
    <mergeCell ref="HXR159:HXR160"/>
    <mergeCell ref="HXS159:HXS160"/>
    <mergeCell ref="HXT159:HXT160"/>
    <mergeCell ref="HXU159:HXU160"/>
    <mergeCell ref="HXJ159:HXJ160"/>
    <mergeCell ref="HXK159:HXK160"/>
    <mergeCell ref="HXL159:HXL160"/>
    <mergeCell ref="HXM159:HXM160"/>
    <mergeCell ref="HXN159:HXN160"/>
    <mergeCell ref="HXO159:HXO160"/>
    <mergeCell ref="HXD159:HXD160"/>
    <mergeCell ref="HXE159:HXE160"/>
    <mergeCell ref="HXF159:HXF160"/>
    <mergeCell ref="HXG159:HXG160"/>
    <mergeCell ref="HXH159:HXH160"/>
    <mergeCell ref="HXI159:HXI160"/>
    <mergeCell ref="HWX159:HWX160"/>
    <mergeCell ref="HWY159:HWY160"/>
    <mergeCell ref="HWZ159:HWZ160"/>
    <mergeCell ref="HXA159:HXA160"/>
    <mergeCell ref="HXB159:HXB160"/>
    <mergeCell ref="HXC159:HXC160"/>
    <mergeCell ref="HZL159:HZL160"/>
    <mergeCell ref="HZM159:HZM160"/>
    <mergeCell ref="HZN159:HZN160"/>
    <mergeCell ref="HZO159:HZO160"/>
    <mergeCell ref="HZP159:HZP160"/>
    <mergeCell ref="HZQ159:HZQ160"/>
    <mergeCell ref="HZF159:HZF160"/>
    <mergeCell ref="HZG159:HZG160"/>
    <mergeCell ref="HZH159:HZH160"/>
    <mergeCell ref="HZI159:HZI160"/>
    <mergeCell ref="HZJ159:HZJ160"/>
    <mergeCell ref="HZK159:HZK160"/>
    <mergeCell ref="HYZ159:HYZ160"/>
    <mergeCell ref="HZA159:HZA160"/>
    <mergeCell ref="HZB159:HZB160"/>
    <mergeCell ref="HZC159:HZC160"/>
    <mergeCell ref="HZD159:HZD160"/>
    <mergeCell ref="HZE159:HZE160"/>
    <mergeCell ref="HYT159:HYT160"/>
    <mergeCell ref="HYU159:HYU160"/>
    <mergeCell ref="HYV159:HYV160"/>
    <mergeCell ref="HYW159:HYW160"/>
    <mergeCell ref="HYX159:HYX160"/>
    <mergeCell ref="HYY159:HYY160"/>
    <mergeCell ref="HYN159:HYN160"/>
    <mergeCell ref="HYO159:HYO160"/>
    <mergeCell ref="HYP159:HYP160"/>
    <mergeCell ref="HYQ159:HYQ160"/>
    <mergeCell ref="HYR159:HYR160"/>
    <mergeCell ref="HYS159:HYS160"/>
    <mergeCell ref="HYH159:HYH160"/>
    <mergeCell ref="HYI159:HYI160"/>
    <mergeCell ref="HYJ159:HYJ160"/>
    <mergeCell ref="HYK159:HYK160"/>
    <mergeCell ref="HYL159:HYL160"/>
    <mergeCell ref="HYM159:HYM160"/>
    <mergeCell ref="IAV159:IAV160"/>
    <mergeCell ref="IAW159:IAW160"/>
    <mergeCell ref="IAX159:IAX160"/>
    <mergeCell ref="IAY159:IAY160"/>
    <mergeCell ref="IAZ159:IAZ160"/>
    <mergeCell ref="IBA159:IBA160"/>
    <mergeCell ref="IAP159:IAP160"/>
    <mergeCell ref="IAQ159:IAQ160"/>
    <mergeCell ref="IAR159:IAR160"/>
    <mergeCell ref="IAS159:IAS160"/>
    <mergeCell ref="IAT159:IAT160"/>
    <mergeCell ref="IAU159:IAU160"/>
    <mergeCell ref="IAJ159:IAJ160"/>
    <mergeCell ref="IAK159:IAK160"/>
    <mergeCell ref="IAL159:IAL160"/>
    <mergeCell ref="IAM159:IAM160"/>
    <mergeCell ref="IAN159:IAN160"/>
    <mergeCell ref="IAO159:IAO160"/>
    <mergeCell ref="IAD159:IAD160"/>
    <mergeCell ref="IAE159:IAE160"/>
    <mergeCell ref="IAF159:IAF160"/>
    <mergeCell ref="IAG159:IAG160"/>
    <mergeCell ref="IAH159:IAH160"/>
    <mergeCell ref="IAI159:IAI160"/>
    <mergeCell ref="HZX159:HZX160"/>
    <mergeCell ref="HZY159:HZY160"/>
    <mergeCell ref="HZZ159:HZZ160"/>
    <mergeCell ref="IAA159:IAA160"/>
    <mergeCell ref="IAB159:IAB160"/>
    <mergeCell ref="IAC159:IAC160"/>
    <mergeCell ref="HZR159:HZR160"/>
    <mergeCell ref="HZS159:HZS160"/>
    <mergeCell ref="HZT159:HZT160"/>
    <mergeCell ref="HZU159:HZU160"/>
    <mergeCell ref="HZV159:HZV160"/>
    <mergeCell ref="HZW159:HZW160"/>
    <mergeCell ref="ICF159:ICF160"/>
    <mergeCell ref="ICG159:ICG160"/>
    <mergeCell ref="ICH159:ICH160"/>
    <mergeCell ref="ICI159:ICI160"/>
    <mergeCell ref="ICJ159:ICJ160"/>
    <mergeCell ref="ICK159:ICK160"/>
    <mergeCell ref="IBZ159:IBZ160"/>
    <mergeCell ref="ICA159:ICA160"/>
    <mergeCell ref="ICB159:ICB160"/>
    <mergeCell ref="ICC159:ICC160"/>
    <mergeCell ref="ICD159:ICD160"/>
    <mergeCell ref="ICE159:ICE160"/>
    <mergeCell ref="IBT159:IBT160"/>
    <mergeCell ref="IBU159:IBU160"/>
    <mergeCell ref="IBV159:IBV160"/>
    <mergeCell ref="IBW159:IBW160"/>
    <mergeCell ref="IBX159:IBX160"/>
    <mergeCell ref="IBY159:IBY160"/>
    <mergeCell ref="IBN159:IBN160"/>
    <mergeCell ref="IBO159:IBO160"/>
    <mergeCell ref="IBP159:IBP160"/>
    <mergeCell ref="IBQ159:IBQ160"/>
    <mergeCell ref="IBR159:IBR160"/>
    <mergeCell ref="IBS159:IBS160"/>
    <mergeCell ref="IBH159:IBH160"/>
    <mergeCell ref="IBI159:IBI160"/>
    <mergeCell ref="IBJ159:IBJ160"/>
    <mergeCell ref="IBK159:IBK160"/>
    <mergeCell ref="IBL159:IBL160"/>
    <mergeCell ref="IBM159:IBM160"/>
    <mergeCell ref="IBB159:IBB160"/>
    <mergeCell ref="IBC159:IBC160"/>
    <mergeCell ref="IBD159:IBD160"/>
    <mergeCell ref="IBE159:IBE160"/>
    <mergeCell ref="IBF159:IBF160"/>
    <mergeCell ref="IBG159:IBG160"/>
    <mergeCell ref="IDP159:IDP160"/>
    <mergeCell ref="IDQ159:IDQ160"/>
    <mergeCell ref="IDR159:IDR160"/>
    <mergeCell ref="IDS159:IDS160"/>
    <mergeCell ref="IDT159:IDT160"/>
    <mergeCell ref="IDU159:IDU160"/>
    <mergeCell ref="IDJ159:IDJ160"/>
    <mergeCell ref="IDK159:IDK160"/>
    <mergeCell ref="IDL159:IDL160"/>
    <mergeCell ref="IDM159:IDM160"/>
    <mergeCell ref="IDN159:IDN160"/>
    <mergeCell ref="IDO159:IDO160"/>
    <mergeCell ref="IDD159:IDD160"/>
    <mergeCell ref="IDE159:IDE160"/>
    <mergeCell ref="IDF159:IDF160"/>
    <mergeCell ref="IDG159:IDG160"/>
    <mergeCell ref="IDH159:IDH160"/>
    <mergeCell ref="IDI159:IDI160"/>
    <mergeCell ref="ICX159:ICX160"/>
    <mergeCell ref="ICY159:ICY160"/>
    <mergeCell ref="ICZ159:ICZ160"/>
    <mergeCell ref="IDA159:IDA160"/>
    <mergeCell ref="IDB159:IDB160"/>
    <mergeCell ref="IDC159:IDC160"/>
    <mergeCell ref="ICR159:ICR160"/>
    <mergeCell ref="ICS159:ICS160"/>
    <mergeCell ref="ICT159:ICT160"/>
    <mergeCell ref="ICU159:ICU160"/>
    <mergeCell ref="ICV159:ICV160"/>
    <mergeCell ref="ICW159:ICW160"/>
    <mergeCell ref="ICL159:ICL160"/>
    <mergeCell ref="ICM159:ICM160"/>
    <mergeCell ref="ICN159:ICN160"/>
    <mergeCell ref="ICO159:ICO160"/>
    <mergeCell ref="ICP159:ICP160"/>
    <mergeCell ref="ICQ159:ICQ160"/>
    <mergeCell ref="IEZ159:IEZ160"/>
    <mergeCell ref="IFA159:IFA160"/>
    <mergeCell ref="IFB159:IFB160"/>
    <mergeCell ref="IFC159:IFC160"/>
    <mergeCell ref="IFD159:IFD160"/>
    <mergeCell ref="IFE159:IFE160"/>
    <mergeCell ref="IET159:IET160"/>
    <mergeCell ref="IEU159:IEU160"/>
    <mergeCell ref="IEV159:IEV160"/>
    <mergeCell ref="IEW159:IEW160"/>
    <mergeCell ref="IEX159:IEX160"/>
    <mergeCell ref="IEY159:IEY160"/>
    <mergeCell ref="IEN159:IEN160"/>
    <mergeCell ref="IEO159:IEO160"/>
    <mergeCell ref="IEP159:IEP160"/>
    <mergeCell ref="IEQ159:IEQ160"/>
    <mergeCell ref="IER159:IER160"/>
    <mergeCell ref="IES159:IES160"/>
    <mergeCell ref="IEH159:IEH160"/>
    <mergeCell ref="IEI159:IEI160"/>
    <mergeCell ref="IEJ159:IEJ160"/>
    <mergeCell ref="IEK159:IEK160"/>
    <mergeCell ref="IEL159:IEL160"/>
    <mergeCell ref="IEM159:IEM160"/>
    <mergeCell ref="IEB159:IEB160"/>
    <mergeCell ref="IEC159:IEC160"/>
    <mergeCell ref="IED159:IED160"/>
    <mergeCell ref="IEE159:IEE160"/>
    <mergeCell ref="IEF159:IEF160"/>
    <mergeCell ref="IEG159:IEG160"/>
    <mergeCell ref="IDV159:IDV160"/>
    <mergeCell ref="IDW159:IDW160"/>
    <mergeCell ref="IDX159:IDX160"/>
    <mergeCell ref="IDY159:IDY160"/>
    <mergeCell ref="IDZ159:IDZ160"/>
    <mergeCell ref="IEA159:IEA160"/>
    <mergeCell ref="IGJ159:IGJ160"/>
    <mergeCell ref="IGK159:IGK160"/>
    <mergeCell ref="IGL159:IGL160"/>
    <mergeCell ref="IGM159:IGM160"/>
    <mergeCell ref="IGN159:IGN160"/>
    <mergeCell ref="IGO159:IGO160"/>
    <mergeCell ref="IGD159:IGD160"/>
    <mergeCell ref="IGE159:IGE160"/>
    <mergeCell ref="IGF159:IGF160"/>
    <mergeCell ref="IGG159:IGG160"/>
    <mergeCell ref="IGH159:IGH160"/>
    <mergeCell ref="IGI159:IGI160"/>
    <mergeCell ref="IFX159:IFX160"/>
    <mergeCell ref="IFY159:IFY160"/>
    <mergeCell ref="IFZ159:IFZ160"/>
    <mergeCell ref="IGA159:IGA160"/>
    <mergeCell ref="IGB159:IGB160"/>
    <mergeCell ref="IGC159:IGC160"/>
    <mergeCell ref="IFR159:IFR160"/>
    <mergeCell ref="IFS159:IFS160"/>
    <mergeCell ref="IFT159:IFT160"/>
    <mergeCell ref="IFU159:IFU160"/>
    <mergeCell ref="IFV159:IFV160"/>
    <mergeCell ref="IFW159:IFW160"/>
    <mergeCell ref="IFL159:IFL160"/>
    <mergeCell ref="IFM159:IFM160"/>
    <mergeCell ref="IFN159:IFN160"/>
    <mergeCell ref="IFO159:IFO160"/>
    <mergeCell ref="IFP159:IFP160"/>
    <mergeCell ref="IFQ159:IFQ160"/>
    <mergeCell ref="IFF159:IFF160"/>
    <mergeCell ref="IFG159:IFG160"/>
    <mergeCell ref="IFH159:IFH160"/>
    <mergeCell ref="IFI159:IFI160"/>
    <mergeCell ref="IFJ159:IFJ160"/>
    <mergeCell ref="IFK159:IFK160"/>
    <mergeCell ref="IHT159:IHT160"/>
    <mergeCell ref="IHU159:IHU160"/>
    <mergeCell ref="IHV159:IHV160"/>
    <mergeCell ref="IHW159:IHW160"/>
    <mergeCell ref="IHX159:IHX160"/>
    <mergeCell ref="IHY159:IHY160"/>
    <mergeCell ref="IHN159:IHN160"/>
    <mergeCell ref="IHO159:IHO160"/>
    <mergeCell ref="IHP159:IHP160"/>
    <mergeCell ref="IHQ159:IHQ160"/>
    <mergeCell ref="IHR159:IHR160"/>
    <mergeCell ref="IHS159:IHS160"/>
    <mergeCell ref="IHH159:IHH160"/>
    <mergeCell ref="IHI159:IHI160"/>
    <mergeCell ref="IHJ159:IHJ160"/>
    <mergeCell ref="IHK159:IHK160"/>
    <mergeCell ref="IHL159:IHL160"/>
    <mergeCell ref="IHM159:IHM160"/>
    <mergeCell ref="IHB159:IHB160"/>
    <mergeCell ref="IHC159:IHC160"/>
    <mergeCell ref="IHD159:IHD160"/>
    <mergeCell ref="IHE159:IHE160"/>
    <mergeCell ref="IHF159:IHF160"/>
    <mergeCell ref="IHG159:IHG160"/>
    <mergeCell ref="IGV159:IGV160"/>
    <mergeCell ref="IGW159:IGW160"/>
    <mergeCell ref="IGX159:IGX160"/>
    <mergeCell ref="IGY159:IGY160"/>
    <mergeCell ref="IGZ159:IGZ160"/>
    <mergeCell ref="IHA159:IHA160"/>
    <mergeCell ref="IGP159:IGP160"/>
    <mergeCell ref="IGQ159:IGQ160"/>
    <mergeCell ref="IGR159:IGR160"/>
    <mergeCell ref="IGS159:IGS160"/>
    <mergeCell ref="IGT159:IGT160"/>
    <mergeCell ref="IGU159:IGU160"/>
    <mergeCell ref="IJD159:IJD160"/>
    <mergeCell ref="IJE159:IJE160"/>
    <mergeCell ref="IJF159:IJF160"/>
    <mergeCell ref="IJG159:IJG160"/>
    <mergeCell ref="IJH159:IJH160"/>
    <mergeCell ref="IJI159:IJI160"/>
    <mergeCell ref="IIX159:IIX160"/>
    <mergeCell ref="IIY159:IIY160"/>
    <mergeCell ref="IIZ159:IIZ160"/>
    <mergeCell ref="IJA159:IJA160"/>
    <mergeCell ref="IJB159:IJB160"/>
    <mergeCell ref="IJC159:IJC160"/>
    <mergeCell ref="IIR159:IIR160"/>
    <mergeCell ref="IIS159:IIS160"/>
    <mergeCell ref="IIT159:IIT160"/>
    <mergeCell ref="IIU159:IIU160"/>
    <mergeCell ref="IIV159:IIV160"/>
    <mergeCell ref="IIW159:IIW160"/>
    <mergeCell ref="IIL159:IIL160"/>
    <mergeCell ref="IIM159:IIM160"/>
    <mergeCell ref="IIN159:IIN160"/>
    <mergeCell ref="IIO159:IIO160"/>
    <mergeCell ref="IIP159:IIP160"/>
    <mergeCell ref="IIQ159:IIQ160"/>
    <mergeCell ref="IIF159:IIF160"/>
    <mergeCell ref="IIG159:IIG160"/>
    <mergeCell ref="IIH159:IIH160"/>
    <mergeCell ref="III159:III160"/>
    <mergeCell ref="IIJ159:IIJ160"/>
    <mergeCell ref="IIK159:IIK160"/>
    <mergeCell ref="IHZ159:IHZ160"/>
    <mergeCell ref="IIA159:IIA160"/>
    <mergeCell ref="IIB159:IIB160"/>
    <mergeCell ref="IIC159:IIC160"/>
    <mergeCell ref="IID159:IID160"/>
    <mergeCell ref="IIE159:IIE160"/>
    <mergeCell ref="IKN159:IKN160"/>
    <mergeCell ref="IKO159:IKO160"/>
    <mergeCell ref="IKP159:IKP160"/>
    <mergeCell ref="IKQ159:IKQ160"/>
    <mergeCell ref="IKR159:IKR160"/>
    <mergeCell ref="IKS159:IKS160"/>
    <mergeCell ref="IKH159:IKH160"/>
    <mergeCell ref="IKI159:IKI160"/>
    <mergeCell ref="IKJ159:IKJ160"/>
    <mergeCell ref="IKK159:IKK160"/>
    <mergeCell ref="IKL159:IKL160"/>
    <mergeCell ref="IKM159:IKM160"/>
    <mergeCell ref="IKB159:IKB160"/>
    <mergeCell ref="IKC159:IKC160"/>
    <mergeCell ref="IKD159:IKD160"/>
    <mergeCell ref="IKE159:IKE160"/>
    <mergeCell ref="IKF159:IKF160"/>
    <mergeCell ref="IKG159:IKG160"/>
    <mergeCell ref="IJV159:IJV160"/>
    <mergeCell ref="IJW159:IJW160"/>
    <mergeCell ref="IJX159:IJX160"/>
    <mergeCell ref="IJY159:IJY160"/>
    <mergeCell ref="IJZ159:IJZ160"/>
    <mergeCell ref="IKA159:IKA160"/>
    <mergeCell ref="IJP159:IJP160"/>
    <mergeCell ref="IJQ159:IJQ160"/>
    <mergeCell ref="IJR159:IJR160"/>
    <mergeCell ref="IJS159:IJS160"/>
    <mergeCell ref="IJT159:IJT160"/>
    <mergeCell ref="IJU159:IJU160"/>
    <mergeCell ref="IJJ159:IJJ160"/>
    <mergeCell ref="IJK159:IJK160"/>
    <mergeCell ref="IJL159:IJL160"/>
    <mergeCell ref="IJM159:IJM160"/>
    <mergeCell ref="IJN159:IJN160"/>
    <mergeCell ref="IJO159:IJO160"/>
    <mergeCell ref="ILX159:ILX160"/>
    <mergeCell ref="ILY159:ILY160"/>
    <mergeCell ref="ILZ159:ILZ160"/>
    <mergeCell ref="IMA159:IMA160"/>
    <mergeCell ref="IMB159:IMB160"/>
    <mergeCell ref="IMC159:IMC160"/>
    <mergeCell ref="ILR159:ILR160"/>
    <mergeCell ref="ILS159:ILS160"/>
    <mergeCell ref="ILT159:ILT160"/>
    <mergeCell ref="ILU159:ILU160"/>
    <mergeCell ref="ILV159:ILV160"/>
    <mergeCell ref="ILW159:ILW160"/>
    <mergeCell ref="ILL159:ILL160"/>
    <mergeCell ref="ILM159:ILM160"/>
    <mergeCell ref="ILN159:ILN160"/>
    <mergeCell ref="ILO159:ILO160"/>
    <mergeCell ref="ILP159:ILP160"/>
    <mergeCell ref="ILQ159:ILQ160"/>
    <mergeCell ref="ILF159:ILF160"/>
    <mergeCell ref="ILG159:ILG160"/>
    <mergeCell ref="ILH159:ILH160"/>
    <mergeCell ref="ILI159:ILI160"/>
    <mergeCell ref="ILJ159:ILJ160"/>
    <mergeCell ref="ILK159:ILK160"/>
    <mergeCell ref="IKZ159:IKZ160"/>
    <mergeCell ref="ILA159:ILA160"/>
    <mergeCell ref="ILB159:ILB160"/>
    <mergeCell ref="ILC159:ILC160"/>
    <mergeCell ref="ILD159:ILD160"/>
    <mergeCell ref="ILE159:ILE160"/>
    <mergeCell ref="IKT159:IKT160"/>
    <mergeCell ref="IKU159:IKU160"/>
    <mergeCell ref="IKV159:IKV160"/>
    <mergeCell ref="IKW159:IKW160"/>
    <mergeCell ref="IKX159:IKX160"/>
    <mergeCell ref="IKY159:IKY160"/>
    <mergeCell ref="INH159:INH160"/>
    <mergeCell ref="INI159:INI160"/>
    <mergeCell ref="INJ159:INJ160"/>
    <mergeCell ref="INK159:INK160"/>
    <mergeCell ref="INL159:INL160"/>
    <mergeCell ref="INM159:INM160"/>
    <mergeCell ref="INB159:INB160"/>
    <mergeCell ref="INC159:INC160"/>
    <mergeCell ref="IND159:IND160"/>
    <mergeCell ref="INE159:INE160"/>
    <mergeCell ref="INF159:INF160"/>
    <mergeCell ref="ING159:ING160"/>
    <mergeCell ref="IMV159:IMV160"/>
    <mergeCell ref="IMW159:IMW160"/>
    <mergeCell ref="IMX159:IMX160"/>
    <mergeCell ref="IMY159:IMY160"/>
    <mergeCell ref="IMZ159:IMZ160"/>
    <mergeCell ref="INA159:INA160"/>
    <mergeCell ref="IMP159:IMP160"/>
    <mergeCell ref="IMQ159:IMQ160"/>
    <mergeCell ref="IMR159:IMR160"/>
    <mergeCell ref="IMS159:IMS160"/>
    <mergeCell ref="IMT159:IMT160"/>
    <mergeCell ref="IMU159:IMU160"/>
    <mergeCell ref="IMJ159:IMJ160"/>
    <mergeCell ref="IMK159:IMK160"/>
    <mergeCell ref="IML159:IML160"/>
    <mergeCell ref="IMM159:IMM160"/>
    <mergeCell ref="IMN159:IMN160"/>
    <mergeCell ref="IMO159:IMO160"/>
    <mergeCell ref="IMD159:IMD160"/>
    <mergeCell ref="IME159:IME160"/>
    <mergeCell ref="IMF159:IMF160"/>
    <mergeCell ref="IMG159:IMG160"/>
    <mergeCell ref="IMH159:IMH160"/>
    <mergeCell ref="IMI159:IMI160"/>
    <mergeCell ref="IOR159:IOR160"/>
    <mergeCell ref="IOS159:IOS160"/>
    <mergeCell ref="IOT159:IOT160"/>
    <mergeCell ref="IOU159:IOU160"/>
    <mergeCell ref="IOV159:IOV160"/>
    <mergeCell ref="IOW159:IOW160"/>
    <mergeCell ref="IOL159:IOL160"/>
    <mergeCell ref="IOM159:IOM160"/>
    <mergeCell ref="ION159:ION160"/>
    <mergeCell ref="IOO159:IOO160"/>
    <mergeCell ref="IOP159:IOP160"/>
    <mergeCell ref="IOQ159:IOQ160"/>
    <mergeCell ref="IOF159:IOF160"/>
    <mergeCell ref="IOG159:IOG160"/>
    <mergeCell ref="IOH159:IOH160"/>
    <mergeCell ref="IOI159:IOI160"/>
    <mergeCell ref="IOJ159:IOJ160"/>
    <mergeCell ref="IOK159:IOK160"/>
    <mergeCell ref="INZ159:INZ160"/>
    <mergeCell ref="IOA159:IOA160"/>
    <mergeCell ref="IOB159:IOB160"/>
    <mergeCell ref="IOC159:IOC160"/>
    <mergeCell ref="IOD159:IOD160"/>
    <mergeCell ref="IOE159:IOE160"/>
    <mergeCell ref="INT159:INT160"/>
    <mergeCell ref="INU159:INU160"/>
    <mergeCell ref="INV159:INV160"/>
    <mergeCell ref="INW159:INW160"/>
    <mergeCell ref="INX159:INX160"/>
    <mergeCell ref="INY159:INY160"/>
    <mergeCell ref="INN159:INN160"/>
    <mergeCell ref="INO159:INO160"/>
    <mergeCell ref="INP159:INP160"/>
    <mergeCell ref="INQ159:INQ160"/>
    <mergeCell ref="INR159:INR160"/>
    <mergeCell ref="INS159:INS160"/>
    <mergeCell ref="IQB159:IQB160"/>
    <mergeCell ref="IQC159:IQC160"/>
    <mergeCell ref="IQD159:IQD160"/>
    <mergeCell ref="IQE159:IQE160"/>
    <mergeCell ref="IQF159:IQF160"/>
    <mergeCell ref="IQG159:IQG160"/>
    <mergeCell ref="IPV159:IPV160"/>
    <mergeCell ref="IPW159:IPW160"/>
    <mergeCell ref="IPX159:IPX160"/>
    <mergeCell ref="IPY159:IPY160"/>
    <mergeCell ref="IPZ159:IPZ160"/>
    <mergeCell ref="IQA159:IQA160"/>
    <mergeCell ref="IPP159:IPP160"/>
    <mergeCell ref="IPQ159:IPQ160"/>
    <mergeCell ref="IPR159:IPR160"/>
    <mergeCell ref="IPS159:IPS160"/>
    <mergeCell ref="IPT159:IPT160"/>
    <mergeCell ref="IPU159:IPU160"/>
    <mergeCell ref="IPJ159:IPJ160"/>
    <mergeCell ref="IPK159:IPK160"/>
    <mergeCell ref="IPL159:IPL160"/>
    <mergeCell ref="IPM159:IPM160"/>
    <mergeCell ref="IPN159:IPN160"/>
    <mergeCell ref="IPO159:IPO160"/>
    <mergeCell ref="IPD159:IPD160"/>
    <mergeCell ref="IPE159:IPE160"/>
    <mergeCell ref="IPF159:IPF160"/>
    <mergeCell ref="IPG159:IPG160"/>
    <mergeCell ref="IPH159:IPH160"/>
    <mergeCell ref="IPI159:IPI160"/>
    <mergeCell ref="IOX159:IOX160"/>
    <mergeCell ref="IOY159:IOY160"/>
    <mergeCell ref="IOZ159:IOZ160"/>
    <mergeCell ref="IPA159:IPA160"/>
    <mergeCell ref="IPB159:IPB160"/>
    <mergeCell ref="IPC159:IPC160"/>
    <mergeCell ref="IRL159:IRL160"/>
    <mergeCell ref="IRM159:IRM160"/>
    <mergeCell ref="IRN159:IRN160"/>
    <mergeCell ref="IRO159:IRO160"/>
    <mergeCell ref="IRP159:IRP160"/>
    <mergeCell ref="IRQ159:IRQ160"/>
    <mergeCell ref="IRF159:IRF160"/>
    <mergeCell ref="IRG159:IRG160"/>
    <mergeCell ref="IRH159:IRH160"/>
    <mergeCell ref="IRI159:IRI160"/>
    <mergeCell ref="IRJ159:IRJ160"/>
    <mergeCell ref="IRK159:IRK160"/>
    <mergeCell ref="IQZ159:IQZ160"/>
    <mergeCell ref="IRA159:IRA160"/>
    <mergeCell ref="IRB159:IRB160"/>
    <mergeCell ref="IRC159:IRC160"/>
    <mergeCell ref="IRD159:IRD160"/>
    <mergeCell ref="IRE159:IRE160"/>
    <mergeCell ref="IQT159:IQT160"/>
    <mergeCell ref="IQU159:IQU160"/>
    <mergeCell ref="IQV159:IQV160"/>
    <mergeCell ref="IQW159:IQW160"/>
    <mergeCell ref="IQX159:IQX160"/>
    <mergeCell ref="IQY159:IQY160"/>
    <mergeCell ref="IQN159:IQN160"/>
    <mergeCell ref="IQO159:IQO160"/>
    <mergeCell ref="IQP159:IQP160"/>
    <mergeCell ref="IQQ159:IQQ160"/>
    <mergeCell ref="IQR159:IQR160"/>
    <mergeCell ref="IQS159:IQS160"/>
    <mergeCell ref="IQH159:IQH160"/>
    <mergeCell ref="IQI159:IQI160"/>
    <mergeCell ref="IQJ159:IQJ160"/>
    <mergeCell ref="IQK159:IQK160"/>
    <mergeCell ref="IQL159:IQL160"/>
    <mergeCell ref="IQM159:IQM160"/>
    <mergeCell ref="ISV159:ISV160"/>
    <mergeCell ref="ISW159:ISW160"/>
    <mergeCell ref="ISX159:ISX160"/>
    <mergeCell ref="ISY159:ISY160"/>
    <mergeCell ref="ISZ159:ISZ160"/>
    <mergeCell ref="ITA159:ITA160"/>
    <mergeCell ref="ISP159:ISP160"/>
    <mergeCell ref="ISQ159:ISQ160"/>
    <mergeCell ref="ISR159:ISR160"/>
    <mergeCell ref="ISS159:ISS160"/>
    <mergeCell ref="IST159:IST160"/>
    <mergeCell ref="ISU159:ISU160"/>
    <mergeCell ref="ISJ159:ISJ160"/>
    <mergeCell ref="ISK159:ISK160"/>
    <mergeCell ref="ISL159:ISL160"/>
    <mergeCell ref="ISM159:ISM160"/>
    <mergeCell ref="ISN159:ISN160"/>
    <mergeCell ref="ISO159:ISO160"/>
    <mergeCell ref="ISD159:ISD160"/>
    <mergeCell ref="ISE159:ISE160"/>
    <mergeCell ref="ISF159:ISF160"/>
    <mergeCell ref="ISG159:ISG160"/>
    <mergeCell ref="ISH159:ISH160"/>
    <mergeCell ref="ISI159:ISI160"/>
    <mergeCell ref="IRX159:IRX160"/>
    <mergeCell ref="IRY159:IRY160"/>
    <mergeCell ref="IRZ159:IRZ160"/>
    <mergeCell ref="ISA159:ISA160"/>
    <mergeCell ref="ISB159:ISB160"/>
    <mergeCell ref="ISC159:ISC160"/>
    <mergeCell ref="IRR159:IRR160"/>
    <mergeCell ref="IRS159:IRS160"/>
    <mergeCell ref="IRT159:IRT160"/>
    <mergeCell ref="IRU159:IRU160"/>
    <mergeCell ref="IRV159:IRV160"/>
    <mergeCell ref="IRW159:IRW160"/>
    <mergeCell ref="IUF159:IUF160"/>
    <mergeCell ref="IUG159:IUG160"/>
    <mergeCell ref="IUH159:IUH160"/>
    <mergeCell ref="IUI159:IUI160"/>
    <mergeCell ref="IUJ159:IUJ160"/>
    <mergeCell ref="IUK159:IUK160"/>
    <mergeCell ref="ITZ159:ITZ160"/>
    <mergeCell ref="IUA159:IUA160"/>
    <mergeCell ref="IUB159:IUB160"/>
    <mergeCell ref="IUC159:IUC160"/>
    <mergeCell ref="IUD159:IUD160"/>
    <mergeCell ref="IUE159:IUE160"/>
    <mergeCell ref="ITT159:ITT160"/>
    <mergeCell ref="ITU159:ITU160"/>
    <mergeCell ref="ITV159:ITV160"/>
    <mergeCell ref="ITW159:ITW160"/>
    <mergeCell ref="ITX159:ITX160"/>
    <mergeCell ref="ITY159:ITY160"/>
    <mergeCell ref="ITN159:ITN160"/>
    <mergeCell ref="ITO159:ITO160"/>
    <mergeCell ref="ITP159:ITP160"/>
    <mergeCell ref="ITQ159:ITQ160"/>
    <mergeCell ref="ITR159:ITR160"/>
    <mergeCell ref="ITS159:ITS160"/>
    <mergeCell ref="ITH159:ITH160"/>
    <mergeCell ref="ITI159:ITI160"/>
    <mergeCell ref="ITJ159:ITJ160"/>
    <mergeCell ref="ITK159:ITK160"/>
    <mergeCell ref="ITL159:ITL160"/>
    <mergeCell ref="ITM159:ITM160"/>
    <mergeCell ref="ITB159:ITB160"/>
    <mergeCell ref="ITC159:ITC160"/>
    <mergeCell ref="ITD159:ITD160"/>
    <mergeCell ref="ITE159:ITE160"/>
    <mergeCell ref="ITF159:ITF160"/>
    <mergeCell ref="ITG159:ITG160"/>
    <mergeCell ref="IVP159:IVP160"/>
    <mergeCell ref="IVQ159:IVQ160"/>
    <mergeCell ref="IVR159:IVR160"/>
    <mergeCell ref="IVS159:IVS160"/>
    <mergeCell ref="IVT159:IVT160"/>
    <mergeCell ref="IVU159:IVU160"/>
    <mergeCell ref="IVJ159:IVJ160"/>
    <mergeCell ref="IVK159:IVK160"/>
    <mergeCell ref="IVL159:IVL160"/>
    <mergeCell ref="IVM159:IVM160"/>
    <mergeCell ref="IVN159:IVN160"/>
    <mergeCell ref="IVO159:IVO160"/>
    <mergeCell ref="IVD159:IVD160"/>
    <mergeCell ref="IVE159:IVE160"/>
    <mergeCell ref="IVF159:IVF160"/>
    <mergeCell ref="IVG159:IVG160"/>
    <mergeCell ref="IVH159:IVH160"/>
    <mergeCell ref="IVI159:IVI160"/>
    <mergeCell ref="IUX159:IUX160"/>
    <mergeCell ref="IUY159:IUY160"/>
    <mergeCell ref="IUZ159:IUZ160"/>
    <mergeCell ref="IVA159:IVA160"/>
    <mergeCell ref="IVB159:IVB160"/>
    <mergeCell ref="IVC159:IVC160"/>
    <mergeCell ref="IUR159:IUR160"/>
    <mergeCell ref="IUS159:IUS160"/>
    <mergeCell ref="IUT159:IUT160"/>
    <mergeCell ref="IUU159:IUU160"/>
    <mergeCell ref="IUV159:IUV160"/>
    <mergeCell ref="IUW159:IUW160"/>
    <mergeCell ref="IUL159:IUL160"/>
    <mergeCell ref="IUM159:IUM160"/>
    <mergeCell ref="IUN159:IUN160"/>
    <mergeCell ref="IUO159:IUO160"/>
    <mergeCell ref="IUP159:IUP160"/>
    <mergeCell ref="IUQ159:IUQ160"/>
    <mergeCell ref="IWZ159:IWZ160"/>
    <mergeCell ref="IXA159:IXA160"/>
    <mergeCell ref="IXB159:IXB160"/>
    <mergeCell ref="IXC159:IXC160"/>
    <mergeCell ref="IXD159:IXD160"/>
    <mergeCell ref="IXE159:IXE160"/>
    <mergeCell ref="IWT159:IWT160"/>
    <mergeCell ref="IWU159:IWU160"/>
    <mergeCell ref="IWV159:IWV160"/>
    <mergeCell ref="IWW159:IWW160"/>
    <mergeCell ref="IWX159:IWX160"/>
    <mergeCell ref="IWY159:IWY160"/>
    <mergeCell ref="IWN159:IWN160"/>
    <mergeCell ref="IWO159:IWO160"/>
    <mergeCell ref="IWP159:IWP160"/>
    <mergeCell ref="IWQ159:IWQ160"/>
    <mergeCell ref="IWR159:IWR160"/>
    <mergeCell ref="IWS159:IWS160"/>
    <mergeCell ref="IWH159:IWH160"/>
    <mergeCell ref="IWI159:IWI160"/>
    <mergeCell ref="IWJ159:IWJ160"/>
    <mergeCell ref="IWK159:IWK160"/>
    <mergeCell ref="IWL159:IWL160"/>
    <mergeCell ref="IWM159:IWM160"/>
    <mergeCell ref="IWB159:IWB160"/>
    <mergeCell ref="IWC159:IWC160"/>
    <mergeCell ref="IWD159:IWD160"/>
    <mergeCell ref="IWE159:IWE160"/>
    <mergeCell ref="IWF159:IWF160"/>
    <mergeCell ref="IWG159:IWG160"/>
    <mergeCell ref="IVV159:IVV160"/>
    <mergeCell ref="IVW159:IVW160"/>
    <mergeCell ref="IVX159:IVX160"/>
    <mergeCell ref="IVY159:IVY160"/>
    <mergeCell ref="IVZ159:IVZ160"/>
    <mergeCell ref="IWA159:IWA160"/>
    <mergeCell ref="IYJ159:IYJ160"/>
    <mergeCell ref="IYK159:IYK160"/>
    <mergeCell ref="IYL159:IYL160"/>
    <mergeCell ref="IYM159:IYM160"/>
    <mergeCell ref="IYN159:IYN160"/>
    <mergeCell ref="IYO159:IYO160"/>
    <mergeCell ref="IYD159:IYD160"/>
    <mergeCell ref="IYE159:IYE160"/>
    <mergeCell ref="IYF159:IYF160"/>
    <mergeCell ref="IYG159:IYG160"/>
    <mergeCell ref="IYH159:IYH160"/>
    <mergeCell ref="IYI159:IYI160"/>
    <mergeCell ref="IXX159:IXX160"/>
    <mergeCell ref="IXY159:IXY160"/>
    <mergeCell ref="IXZ159:IXZ160"/>
    <mergeCell ref="IYA159:IYA160"/>
    <mergeCell ref="IYB159:IYB160"/>
    <mergeCell ref="IYC159:IYC160"/>
    <mergeCell ref="IXR159:IXR160"/>
    <mergeCell ref="IXS159:IXS160"/>
    <mergeCell ref="IXT159:IXT160"/>
    <mergeCell ref="IXU159:IXU160"/>
    <mergeCell ref="IXV159:IXV160"/>
    <mergeCell ref="IXW159:IXW160"/>
    <mergeCell ref="IXL159:IXL160"/>
    <mergeCell ref="IXM159:IXM160"/>
    <mergeCell ref="IXN159:IXN160"/>
    <mergeCell ref="IXO159:IXO160"/>
    <mergeCell ref="IXP159:IXP160"/>
    <mergeCell ref="IXQ159:IXQ160"/>
    <mergeCell ref="IXF159:IXF160"/>
    <mergeCell ref="IXG159:IXG160"/>
    <mergeCell ref="IXH159:IXH160"/>
    <mergeCell ref="IXI159:IXI160"/>
    <mergeCell ref="IXJ159:IXJ160"/>
    <mergeCell ref="IXK159:IXK160"/>
    <mergeCell ref="IZT159:IZT160"/>
    <mergeCell ref="IZU159:IZU160"/>
    <mergeCell ref="IZV159:IZV160"/>
    <mergeCell ref="IZW159:IZW160"/>
    <mergeCell ref="IZX159:IZX160"/>
    <mergeCell ref="IZY159:IZY160"/>
    <mergeCell ref="IZN159:IZN160"/>
    <mergeCell ref="IZO159:IZO160"/>
    <mergeCell ref="IZP159:IZP160"/>
    <mergeCell ref="IZQ159:IZQ160"/>
    <mergeCell ref="IZR159:IZR160"/>
    <mergeCell ref="IZS159:IZS160"/>
    <mergeCell ref="IZH159:IZH160"/>
    <mergeCell ref="IZI159:IZI160"/>
    <mergeCell ref="IZJ159:IZJ160"/>
    <mergeCell ref="IZK159:IZK160"/>
    <mergeCell ref="IZL159:IZL160"/>
    <mergeCell ref="IZM159:IZM160"/>
    <mergeCell ref="IZB159:IZB160"/>
    <mergeCell ref="IZC159:IZC160"/>
    <mergeCell ref="IZD159:IZD160"/>
    <mergeCell ref="IZE159:IZE160"/>
    <mergeCell ref="IZF159:IZF160"/>
    <mergeCell ref="IZG159:IZG160"/>
    <mergeCell ref="IYV159:IYV160"/>
    <mergeCell ref="IYW159:IYW160"/>
    <mergeCell ref="IYX159:IYX160"/>
    <mergeCell ref="IYY159:IYY160"/>
    <mergeCell ref="IYZ159:IYZ160"/>
    <mergeCell ref="IZA159:IZA160"/>
    <mergeCell ref="IYP159:IYP160"/>
    <mergeCell ref="IYQ159:IYQ160"/>
    <mergeCell ref="IYR159:IYR160"/>
    <mergeCell ref="IYS159:IYS160"/>
    <mergeCell ref="IYT159:IYT160"/>
    <mergeCell ref="IYU159:IYU160"/>
    <mergeCell ref="JBD159:JBD160"/>
    <mergeCell ref="JBE159:JBE160"/>
    <mergeCell ref="JBF159:JBF160"/>
    <mergeCell ref="JBG159:JBG160"/>
    <mergeCell ref="JBH159:JBH160"/>
    <mergeCell ref="JBI159:JBI160"/>
    <mergeCell ref="JAX159:JAX160"/>
    <mergeCell ref="JAY159:JAY160"/>
    <mergeCell ref="JAZ159:JAZ160"/>
    <mergeCell ref="JBA159:JBA160"/>
    <mergeCell ref="JBB159:JBB160"/>
    <mergeCell ref="JBC159:JBC160"/>
    <mergeCell ref="JAR159:JAR160"/>
    <mergeCell ref="JAS159:JAS160"/>
    <mergeCell ref="JAT159:JAT160"/>
    <mergeCell ref="JAU159:JAU160"/>
    <mergeCell ref="JAV159:JAV160"/>
    <mergeCell ref="JAW159:JAW160"/>
    <mergeCell ref="JAL159:JAL160"/>
    <mergeCell ref="JAM159:JAM160"/>
    <mergeCell ref="JAN159:JAN160"/>
    <mergeCell ref="JAO159:JAO160"/>
    <mergeCell ref="JAP159:JAP160"/>
    <mergeCell ref="JAQ159:JAQ160"/>
    <mergeCell ref="JAF159:JAF160"/>
    <mergeCell ref="JAG159:JAG160"/>
    <mergeCell ref="JAH159:JAH160"/>
    <mergeCell ref="JAI159:JAI160"/>
    <mergeCell ref="JAJ159:JAJ160"/>
    <mergeCell ref="JAK159:JAK160"/>
    <mergeCell ref="IZZ159:IZZ160"/>
    <mergeCell ref="JAA159:JAA160"/>
    <mergeCell ref="JAB159:JAB160"/>
    <mergeCell ref="JAC159:JAC160"/>
    <mergeCell ref="JAD159:JAD160"/>
    <mergeCell ref="JAE159:JAE160"/>
    <mergeCell ref="JCN159:JCN160"/>
    <mergeCell ref="JCO159:JCO160"/>
    <mergeCell ref="JCP159:JCP160"/>
    <mergeCell ref="JCQ159:JCQ160"/>
    <mergeCell ref="JCR159:JCR160"/>
    <mergeCell ref="JCS159:JCS160"/>
    <mergeCell ref="JCH159:JCH160"/>
    <mergeCell ref="JCI159:JCI160"/>
    <mergeCell ref="JCJ159:JCJ160"/>
    <mergeCell ref="JCK159:JCK160"/>
    <mergeCell ref="JCL159:JCL160"/>
    <mergeCell ref="JCM159:JCM160"/>
    <mergeCell ref="JCB159:JCB160"/>
    <mergeCell ref="JCC159:JCC160"/>
    <mergeCell ref="JCD159:JCD160"/>
    <mergeCell ref="JCE159:JCE160"/>
    <mergeCell ref="JCF159:JCF160"/>
    <mergeCell ref="JCG159:JCG160"/>
    <mergeCell ref="JBV159:JBV160"/>
    <mergeCell ref="JBW159:JBW160"/>
    <mergeCell ref="JBX159:JBX160"/>
    <mergeCell ref="JBY159:JBY160"/>
    <mergeCell ref="JBZ159:JBZ160"/>
    <mergeCell ref="JCA159:JCA160"/>
    <mergeCell ref="JBP159:JBP160"/>
    <mergeCell ref="JBQ159:JBQ160"/>
    <mergeCell ref="JBR159:JBR160"/>
    <mergeCell ref="JBS159:JBS160"/>
    <mergeCell ref="JBT159:JBT160"/>
    <mergeCell ref="JBU159:JBU160"/>
    <mergeCell ref="JBJ159:JBJ160"/>
    <mergeCell ref="JBK159:JBK160"/>
    <mergeCell ref="JBL159:JBL160"/>
    <mergeCell ref="JBM159:JBM160"/>
    <mergeCell ref="JBN159:JBN160"/>
    <mergeCell ref="JBO159:JBO160"/>
    <mergeCell ref="JDX159:JDX160"/>
    <mergeCell ref="JDY159:JDY160"/>
    <mergeCell ref="JDZ159:JDZ160"/>
    <mergeCell ref="JEA159:JEA160"/>
    <mergeCell ref="JEB159:JEB160"/>
    <mergeCell ref="JEC159:JEC160"/>
    <mergeCell ref="JDR159:JDR160"/>
    <mergeCell ref="JDS159:JDS160"/>
    <mergeCell ref="JDT159:JDT160"/>
    <mergeCell ref="JDU159:JDU160"/>
    <mergeCell ref="JDV159:JDV160"/>
    <mergeCell ref="JDW159:JDW160"/>
    <mergeCell ref="JDL159:JDL160"/>
    <mergeCell ref="JDM159:JDM160"/>
    <mergeCell ref="JDN159:JDN160"/>
    <mergeCell ref="JDO159:JDO160"/>
    <mergeCell ref="JDP159:JDP160"/>
    <mergeCell ref="JDQ159:JDQ160"/>
    <mergeCell ref="JDF159:JDF160"/>
    <mergeCell ref="JDG159:JDG160"/>
    <mergeCell ref="JDH159:JDH160"/>
    <mergeCell ref="JDI159:JDI160"/>
    <mergeCell ref="JDJ159:JDJ160"/>
    <mergeCell ref="JDK159:JDK160"/>
    <mergeCell ref="JCZ159:JCZ160"/>
    <mergeCell ref="JDA159:JDA160"/>
    <mergeCell ref="JDB159:JDB160"/>
    <mergeCell ref="JDC159:JDC160"/>
    <mergeCell ref="JDD159:JDD160"/>
    <mergeCell ref="JDE159:JDE160"/>
    <mergeCell ref="JCT159:JCT160"/>
    <mergeCell ref="JCU159:JCU160"/>
    <mergeCell ref="JCV159:JCV160"/>
    <mergeCell ref="JCW159:JCW160"/>
    <mergeCell ref="JCX159:JCX160"/>
    <mergeCell ref="JCY159:JCY160"/>
    <mergeCell ref="JFH159:JFH160"/>
    <mergeCell ref="JFI159:JFI160"/>
    <mergeCell ref="JFJ159:JFJ160"/>
    <mergeCell ref="JFK159:JFK160"/>
    <mergeCell ref="JFL159:JFL160"/>
    <mergeCell ref="JFM159:JFM160"/>
    <mergeCell ref="JFB159:JFB160"/>
    <mergeCell ref="JFC159:JFC160"/>
    <mergeCell ref="JFD159:JFD160"/>
    <mergeCell ref="JFE159:JFE160"/>
    <mergeCell ref="JFF159:JFF160"/>
    <mergeCell ref="JFG159:JFG160"/>
    <mergeCell ref="JEV159:JEV160"/>
    <mergeCell ref="JEW159:JEW160"/>
    <mergeCell ref="JEX159:JEX160"/>
    <mergeCell ref="JEY159:JEY160"/>
    <mergeCell ref="JEZ159:JEZ160"/>
    <mergeCell ref="JFA159:JFA160"/>
    <mergeCell ref="JEP159:JEP160"/>
    <mergeCell ref="JEQ159:JEQ160"/>
    <mergeCell ref="JER159:JER160"/>
    <mergeCell ref="JES159:JES160"/>
    <mergeCell ref="JET159:JET160"/>
    <mergeCell ref="JEU159:JEU160"/>
    <mergeCell ref="JEJ159:JEJ160"/>
    <mergeCell ref="JEK159:JEK160"/>
    <mergeCell ref="JEL159:JEL160"/>
    <mergeCell ref="JEM159:JEM160"/>
    <mergeCell ref="JEN159:JEN160"/>
    <mergeCell ref="JEO159:JEO160"/>
    <mergeCell ref="JED159:JED160"/>
    <mergeCell ref="JEE159:JEE160"/>
    <mergeCell ref="JEF159:JEF160"/>
    <mergeCell ref="JEG159:JEG160"/>
    <mergeCell ref="JEH159:JEH160"/>
    <mergeCell ref="JEI159:JEI160"/>
    <mergeCell ref="JGR159:JGR160"/>
    <mergeCell ref="JGS159:JGS160"/>
    <mergeCell ref="JGT159:JGT160"/>
    <mergeCell ref="JGU159:JGU160"/>
    <mergeCell ref="JGV159:JGV160"/>
    <mergeCell ref="JGW159:JGW160"/>
    <mergeCell ref="JGL159:JGL160"/>
    <mergeCell ref="JGM159:JGM160"/>
    <mergeCell ref="JGN159:JGN160"/>
    <mergeCell ref="JGO159:JGO160"/>
    <mergeCell ref="JGP159:JGP160"/>
    <mergeCell ref="JGQ159:JGQ160"/>
    <mergeCell ref="JGF159:JGF160"/>
    <mergeCell ref="JGG159:JGG160"/>
    <mergeCell ref="JGH159:JGH160"/>
    <mergeCell ref="JGI159:JGI160"/>
    <mergeCell ref="JGJ159:JGJ160"/>
    <mergeCell ref="JGK159:JGK160"/>
    <mergeCell ref="JFZ159:JFZ160"/>
    <mergeCell ref="JGA159:JGA160"/>
    <mergeCell ref="JGB159:JGB160"/>
    <mergeCell ref="JGC159:JGC160"/>
    <mergeCell ref="JGD159:JGD160"/>
    <mergeCell ref="JGE159:JGE160"/>
    <mergeCell ref="JFT159:JFT160"/>
    <mergeCell ref="JFU159:JFU160"/>
    <mergeCell ref="JFV159:JFV160"/>
    <mergeCell ref="JFW159:JFW160"/>
    <mergeCell ref="JFX159:JFX160"/>
    <mergeCell ref="JFY159:JFY160"/>
    <mergeCell ref="JFN159:JFN160"/>
    <mergeCell ref="JFO159:JFO160"/>
    <mergeCell ref="JFP159:JFP160"/>
    <mergeCell ref="JFQ159:JFQ160"/>
    <mergeCell ref="JFR159:JFR160"/>
    <mergeCell ref="JFS159:JFS160"/>
    <mergeCell ref="JIB159:JIB160"/>
    <mergeCell ref="JIC159:JIC160"/>
    <mergeCell ref="JID159:JID160"/>
    <mergeCell ref="JIE159:JIE160"/>
    <mergeCell ref="JIF159:JIF160"/>
    <mergeCell ref="JIG159:JIG160"/>
    <mergeCell ref="JHV159:JHV160"/>
    <mergeCell ref="JHW159:JHW160"/>
    <mergeCell ref="JHX159:JHX160"/>
    <mergeCell ref="JHY159:JHY160"/>
    <mergeCell ref="JHZ159:JHZ160"/>
    <mergeCell ref="JIA159:JIA160"/>
    <mergeCell ref="JHP159:JHP160"/>
    <mergeCell ref="JHQ159:JHQ160"/>
    <mergeCell ref="JHR159:JHR160"/>
    <mergeCell ref="JHS159:JHS160"/>
    <mergeCell ref="JHT159:JHT160"/>
    <mergeCell ref="JHU159:JHU160"/>
    <mergeCell ref="JHJ159:JHJ160"/>
    <mergeCell ref="JHK159:JHK160"/>
    <mergeCell ref="JHL159:JHL160"/>
    <mergeCell ref="JHM159:JHM160"/>
    <mergeCell ref="JHN159:JHN160"/>
    <mergeCell ref="JHO159:JHO160"/>
    <mergeCell ref="JHD159:JHD160"/>
    <mergeCell ref="JHE159:JHE160"/>
    <mergeCell ref="JHF159:JHF160"/>
    <mergeCell ref="JHG159:JHG160"/>
    <mergeCell ref="JHH159:JHH160"/>
    <mergeCell ref="JHI159:JHI160"/>
    <mergeCell ref="JGX159:JGX160"/>
    <mergeCell ref="JGY159:JGY160"/>
    <mergeCell ref="JGZ159:JGZ160"/>
    <mergeCell ref="JHA159:JHA160"/>
    <mergeCell ref="JHB159:JHB160"/>
    <mergeCell ref="JHC159:JHC160"/>
    <mergeCell ref="JJL159:JJL160"/>
    <mergeCell ref="JJM159:JJM160"/>
    <mergeCell ref="JJN159:JJN160"/>
    <mergeCell ref="JJO159:JJO160"/>
    <mergeCell ref="JJP159:JJP160"/>
    <mergeCell ref="JJQ159:JJQ160"/>
    <mergeCell ref="JJF159:JJF160"/>
    <mergeCell ref="JJG159:JJG160"/>
    <mergeCell ref="JJH159:JJH160"/>
    <mergeCell ref="JJI159:JJI160"/>
    <mergeCell ref="JJJ159:JJJ160"/>
    <mergeCell ref="JJK159:JJK160"/>
    <mergeCell ref="JIZ159:JIZ160"/>
    <mergeCell ref="JJA159:JJA160"/>
    <mergeCell ref="JJB159:JJB160"/>
    <mergeCell ref="JJC159:JJC160"/>
    <mergeCell ref="JJD159:JJD160"/>
    <mergeCell ref="JJE159:JJE160"/>
    <mergeCell ref="JIT159:JIT160"/>
    <mergeCell ref="JIU159:JIU160"/>
    <mergeCell ref="JIV159:JIV160"/>
    <mergeCell ref="JIW159:JIW160"/>
    <mergeCell ref="JIX159:JIX160"/>
    <mergeCell ref="JIY159:JIY160"/>
    <mergeCell ref="JIN159:JIN160"/>
    <mergeCell ref="JIO159:JIO160"/>
    <mergeCell ref="JIP159:JIP160"/>
    <mergeCell ref="JIQ159:JIQ160"/>
    <mergeCell ref="JIR159:JIR160"/>
    <mergeCell ref="JIS159:JIS160"/>
    <mergeCell ref="JIH159:JIH160"/>
    <mergeCell ref="JII159:JII160"/>
    <mergeCell ref="JIJ159:JIJ160"/>
    <mergeCell ref="JIK159:JIK160"/>
    <mergeCell ref="JIL159:JIL160"/>
    <mergeCell ref="JIM159:JIM160"/>
    <mergeCell ref="JKV159:JKV160"/>
    <mergeCell ref="JKW159:JKW160"/>
    <mergeCell ref="JKX159:JKX160"/>
    <mergeCell ref="JKY159:JKY160"/>
    <mergeCell ref="JKZ159:JKZ160"/>
    <mergeCell ref="JLA159:JLA160"/>
    <mergeCell ref="JKP159:JKP160"/>
    <mergeCell ref="JKQ159:JKQ160"/>
    <mergeCell ref="JKR159:JKR160"/>
    <mergeCell ref="JKS159:JKS160"/>
    <mergeCell ref="JKT159:JKT160"/>
    <mergeCell ref="JKU159:JKU160"/>
    <mergeCell ref="JKJ159:JKJ160"/>
    <mergeCell ref="JKK159:JKK160"/>
    <mergeCell ref="JKL159:JKL160"/>
    <mergeCell ref="JKM159:JKM160"/>
    <mergeCell ref="JKN159:JKN160"/>
    <mergeCell ref="JKO159:JKO160"/>
    <mergeCell ref="JKD159:JKD160"/>
    <mergeCell ref="JKE159:JKE160"/>
    <mergeCell ref="JKF159:JKF160"/>
    <mergeCell ref="JKG159:JKG160"/>
    <mergeCell ref="JKH159:JKH160"/>
    <mergeCell ref="JKI159:JKI160"/>
    <mergeCell ref="JJX159:JJX160"/>
    <mergeCell ref="JJY159:JJY160"/>
    <mergeCell ref="JJZ159:JJZ160"/>
    <mergeCell ref="JKA159:JKA160"/>
    <mergeCell ref="JKB159:JKB160"/>
    <mergeCell ref="JKC159:JKC160"/>
    <mergeCell ref="JJR159:JJR160"/>
    <mergeCell ref="JJS159:JJS160"/>
    <mergeCell ref="JJT159:JJT160"/>
    <mergeCell ref="JJU159:JJU160"/>
    <mergeCell ref="JJV159:JJV160"/>
    <mergeCell ref="JJW159:JJW160"/>
    <mergeCell ref="JMF159:JMF160"/>
    <mergeCell ref="JMG159:JMG160"/>
    <mergeCell ref="JMH159:JMH160"/>
    <mergeCell ref="JMI159:JMI160"/>
    <mergeCell ref="JMJ159:JMJ160"/>
    <mergeCell ref="JMK159:JMK160"/>
    <mergeCell ref="JLZ159:JLZ160"/>
    <mergeCell ref="JMA159:JMA160"/>
    <mergeCell ref="JMB159:JMB160"/>
    <mergeCell ref="JMC159:JMC160"/>
    <mergeCell ref="JMD159:JMD160"/>
    <mergeCell ref="JME159:JME160"/>
    <mergeCell ref="JLT159:JLT160"/>
    <mergeCell ref="JLU159:JLU160"/>
    <mergeCell ref="JLV159:JLV160"/>
    <mergeCell ref="JLW159:JLW160"/>
    <mergeCell ref="JLX159:JLX160"/>
    <mergeCell ref="JLY159:JLY160"/>
    <mergeCell ref="JLN159:JLN160"/>
    <mergeCell ref="JLO159:JLO160"/>
    <mergeCell ref="JLP159:JLP160"/>
    <mergeCell ref="JLQ159:JLQ160"/>
    <mergeCell ref="JLR159:JLR160"/>
    <mergeCell ref="JLS159:JLS160"/>
    <mergeCell ref="JLH159:JLH160"/>
    <mergeCell ref="JLI159:JLI160"/>
    <mergeCell ref="JLJ159:JLJ160"/>
    <mergeCell ref="JLK159:JLK160"/>
    <mergeCell ref="JLL159:JLL160"/>
    <mergeCell ref="JLM159:JLM160"/>
    <mergeCell ref="JLB159:JLB160"/>
    <mergeCell ref="JLC159:JLC160"/>
    <mergeCell ref="JLD159:JLD160"/>
    <mergeCell ref="JLE159:JLE160"/>
    <mergeCell ref="JLF159:JLF160"/>
    <mergeCell ref="JLG159:JLG160"/>
    <mergeCell ref="JNP159:JNP160"/>
    <mergeCell ref="JNQ159:JNQ160"/>
    <mergeCell ref="JNR159:JNR160"/>
    <mergeCell ref="JNS159:JNS160"/>
    <mergeCell ref="JNT159:JNT160"/>
    <mergeCell ref="JNU159:JNU160"/>
    <mergeCell ref="JNJ159:JNJ160"/>
    <mergeCell ref="JNK159:JNK160"/>
    <mergeCell ref="JNL159:JNL160"/>
    <mergeCell ref="JNM159:JNM160"/>
    <mergeCell ref="JNN159:JNN160"/>
    <mergeCell ref="JNO159:JNO160"/>
    <mergeCell ref="JND159:JND160"/>
    <mergeCell ref="JNE159:JNE160"/>
    <mergeCell ref="JNF159:JNF160"/>
    <mergeCell ref="JNG159:JNG160"/>
    <mergeCell ref="JNH159:JNH160"/>
    <mergeCell ref="JNI159:JNI160"/>
    <mergeCell ref="JMX159:JMX160"/>
    <mergeCell ref="JMY159:JMY160"/>
    <mergeCell ref="JMZ159:JMZ160"/>
    <mergeCell ref="JNA159:JNA160"/>
    <mergeCell ref="JNB159:JNB160"/>
    <mergeCell ref="JNC159:JNC160"/>
    <mergeCell ref="JMR159:JMR160"/>
    <mergeCell ref="JMS159:JMS160"/>
    <mergeCell ref="JMT159:JMT160"/>
    <mergeCell ref="JMU159:JMU160"/>
    <mergeCell ref="JMV159:JMV160"/>
    <mergeCell ref="JMW159:JMW160"/>
    <mergeCell ref="JML159:JML160"/>
    <mergeCell ref="JMM159:JMM160"/>
    <mergeCell ref="JMN159:JMN160"/>
    <mergeCell ref="JMO159:JMO160"/>
    <mergeCell ref="JMP159:JMP160"/>
    <mergeCell ref="JMQ159:JMQ160"/>
    <mergeCell ref="JOZ159:JOZ160"/>
    <mergeCell ref="JPA159:JPA160"/>
    <mergeCell ref="JPB159:JPB160"/>
    <mergeCell ref="JPC159:JPC160"/>
    <mergeCell ref="JPD159:JPD160"/>
    <mergeCell ref="JPE159:JPE160"/>
    <mergeCell ref="JOT159:JOT160"/>
    <mergeCell ref="JOU159:JOU160"/>
    <mergeCell ref="JOV159:JOV160"/>
    <mergeCell ref="JOW159:JOW160"/>
    <mergeCell ref="JOX159:JOX160"/>
    <mergeCell ref="JOY159:JOY160"/>
    <mergeCell ref="JON159:JON160"/>
    <mergeCell ref="JOO159:JOO160"/>
    <mergeCell ref="JOP159:JOP160"/>
    <mergeCell ref="JOQ159:JOQ160"/>
    <mergeCell ref="JOR159:JOR160"/>
    <mergeCell ref="JOS159:JOS160"/>
    <mergeCell ref="JOH159:JOH160"/>
    <mergeCell ref="JOI159:JOI160"/>
    <mergeCell ref="JOJ159:JOJ160"/>
    <mergeCell ref="JOK159:JOK160"/>
    <mergeCell ref="JOL159:JOL160"/>
    <mergeCell ref="JOM159:JOM160"/>
    <mergeCell ref="JOB159:JOB160"/>
    <mergeCell ref="JOC159:JOC160"/>
    <mergeCell ref="JOD159:JOD160"/>
    <mergeCell ref="JOE159:JOE160"/>
    <mergeCell ref="JOF159:JOF160"/>
    <mergeCell ref="JOG159:JOG160"/>
    <mergeCell ref="JNV159:JNV160"/>
    <mergeCell ref="JNW159:JNW160"/>
    <mergeCell ref="JNX159:JNX160"/>
    <mergeCell ref="JNY159:JNY160"/>
    <mergeCell ref="JNZ159:JNZ160"/>
    <mergeCell ref="JOA159:JOA160"/>
    <mergeCell ref="JQJ159:JQJ160"/>
    <mergeCell ref="JQK159:JQK160"/>
    <mergeCell ref="JQL159:JQL160"/>
    <mergeCell ref="JQM159:JQM160"/>
    <mergeCell ref="JQN159:JQN160"/>
    <mergeCell ref="JQO159:JQO160"/>
    <mergeCell ref="JQD159:JQD160"/>
    <mergeCell ref="JQE159:JQE160"/>
    <mergeCell ref="JQF159:JQF160"/>
    <mergeCell ref="JQG159:JQG160"/>
    <mergeCell ref="JQH159:JQH160"/>
    <mergeCell ref="JQI159:JQI160"/>
    <mergeCell ref="JPX159:JPX160"/>
    <mergeCell ref="JPY159:JPY160"/>
    <mergeCell ref="JPZ159:JPZ160"/>
    <mergeCell ref="JQA159:JQA160"/>
    <mergeCell ref="JQB159:JQB160"/>
    <mergeCell ref="JQC159:JQC160"/>
    <mergeCell ref="JPR159:JPR160"/>
    <mergeCell ref="JPS159:JPS160"/>
    <mergeCell ref="JPT159:JPT160"/>
    <mergeCell ref="JPU159:JPU160"/>
    <mergeCell ref="JPV159:JPV160"/>
    <mergeCell ref="JPW159:JPW160"/>
    <mergeCell ref="JPL159:JPL160"/>
    <mergeCell ref="JPM159:JPM160"/>
    <mergeCell ref="JPN159:JPN160"/>
    <mergeCell ref="JPO159:JPO160"/>
    <mergeCell ref="JPP159:JPP160"/>
    <mergeCell ref="JPQ159:JPQ160"/>
    <mergeCell ref="JPF159:JPF160"/>
    <mergeCell ref="JPG159:JPG160"/>
    <mergeCell ref="JPH159:JPH160"/>
    <mergeCell ref="JPI159:JPI160"/>
    <mergeCell ref="JPJ159:JPJ160"/>
    <mergeCell ref="JPK159:JPK160"/>
    <mergeCell ref="JRT159:JRT160"/>
    <mergeCell ref="JRU159:JRU160"/>
    <mergeCell ref="JRV159:JRV160"/>
    <mergeCell ref="JRW159:JRW160"/>
    <mergeCell ref="JRX159:JRX160"/>
    <mergeCell ref="JRY159:JRY160"/>
    <mergeCell ref="JRN159:JRN160"/>
    <mergeCell ref="JRO159:JRO160"/>
    <mergeCell ref="JRP159:JRP160"/>
    <mergeCell ref="JRQ159:JRQ160"/>
    <mergeCell ref="JRR159:JRR160"/>
    <mergeCell ref="JRS159:JRS160"/>
    <mergeCell ref="JRH159:JRH160"/>
    <mergeCell ref="JRI159:JRI160"/>
    <mergeCell ref="JRJ159:JRJ160"/>
    <mergeCell ref="JRK159:JRK160"/>
    <mergeCell ref="JRL159:JRL160"/>
    <mergeCell ref="JRM159:JRM160"/>
    <mergeCell ref="JRB159:JRB160"/>
    <mergeCell ref="JRC159:JRC160"/>
    <mergeCell ref="JRD159:JRD160"/>
    <mergeCell ref="JRE159:JRE160"/>
    <mergeCell ref="JRF159:JRF160"/>
    <mergeCell ref="JRG159:JRG160"/>
    <mergeCell ref="JQV159:JQV160"/>
    <mergeCell ref="JQW159:JQW160"/>
    <mergeCell ref="JQX159:JQX160"/>
    <mergeCell ref="JQY159:JQY160"/>
    <mergeCell ref="JQZ159:JQZ160"/>
    <mergeCell ref="JRA159:JRA160"/>
    <mergeCell ref="JQP159:JQP160"/>
    <mergeCell ref="JQQ159:JQQ160"/>
    <mergeCell ref="JQR159:JQR160"/>
    <mergeCell ref="JQS159:JQS160"/>
    <mergeCell ref="JQT159:JQT160"/>
    <mergeCell ref="JQU159:JQU160"/>
    <mergeCell ref="JTD159:JTD160"/>
    <mergeCell ref="JTE159:JTE160"/>
    <mergeCell ref="JTF159:JTF160"/>
    <mergeCell ref="JTG159:JTG160"/>
    <mergeCell ref="JTH159:JTH160"/>
    <mergeCell ref="JTI159:JTI160"/>
    <mergeCell ref="JSX159:JSX160"/>
    <mergeCell ref="JSY159:JSY160"/>
    <mergeCell ref="JSZ159:JSZ160"/>
    <mergeCell ref="JTA159:JTA160"/>
    <mergeCell ref="JTB159:JTB160"/>
    <mergeCell ref="JTC159:JTC160"/>
    <mergeCell ref="JSR159:JSR160"/>
    <mergeCell ref="JSS159:JSS160"/>
    <mergeCell ref="JST159:JST160"/>
    <mergeCell ref="JSU159:JSU160"/>
    <mergeCell ref="JSV159:JSV160"/>
    <mergeCell ref="JSW159:JSW160"/>
    <mergeCell ref="JSL159:JSL160"/>
    <mergeCell ref="JSM159:JSM160"/>
    <mergeCell ref="JSN159:JSN160"/>
    <mergeCell ref="JSO159:JSO160"/>
    <mergeCell ref="JSP159:JSP160"/>
    <mergeCell ref="JSQ159:JSQ160"/>
    <mergeCell ref="JSF159:JSF160"/>
    <mergeCell ref="JSG159:JSG160"/>
    <mergeCell ref="JSH159:JSH160"/>
    <mergeCell ref="JSI159:JSI160"/>
    <mergeCell ref="JSJ159:JSJ160"/>
    <mergeCell ref="JSK159:JSK160"/>
    <mergeCell ref="JRZ159:JRZ160"/>
    <mergeCell ref="JSA159:JSA160"/>
    <mergeCell ref="JSB159:JSB160"/>
    <mergeCell ref="JSC159:JSC160"/>
    <mergeCell ref="JSD159:JSD160"/>
    <mergeCell ref="JSE159:JSE160"/>
    <mergeCell ref="JUN159:JUN160"/>
    <mergeCell ref="JUO159:JUO160"/>
    <mergeCell ref="JUP159:JUP160"/>
    <mergeCell ref="JUQ159:JUQ160"/>
    <mergeCell ref="JUR159:JUR160"/>
    <mergeCell ref="JUS159:JUS160"/>
    <mergeCell ref="JUH159:JUH160"/>
    <mergeCell ref="JUI159:JUI160"/>
    <mergeCell ref="JUJ159:JUJ160"/>
    <mergeCell ref="JUK159:JUK160"/>
    <mergeCell ref="JUL159:JUL160"/>
    <mergeCell ref="JUM159:JUM160"/>
    <mergeCell ref="JUB159:JUB160"/>
    <mergeCell ref="JUC159:JUC160"/>
    <mergeCell ref="JUD159:JUD160"/>
    <mergeCell ref="JUE159:JUE160"/>
    <mergeCell ref="JUF159:JUF160"/>
    <mergeCell ref="JUG159:JUG160"/>
    <mergeCell ref="JTV159:JTV160"/>
    <mergeCell ref="JTW159:JTW160"/>
    <mergeCell ref="JTX159:JTX160"/>
    <mergeCell ref="JTY159:JTY160"/>
    <mergeCell ref="JTZ159:JTZ160"/>
    <mergeCell ref="JUA159:JUA160"/>
    <mergeCell ref="JTP159:JTP160"/>
    <mergeCell ref="JTQ159:JTQ160"/>
    <mergeCell ref="JTR159:JTR160"/>
    <mergeCell ref="JTS159:JTS160"/>
    <mergeCell ref="JTT159:JTT160"/>
    <mergeCell ref="JTU159:JTU160"/>
    <mergeCell ref="JTJ159:JTJ160"/>
    <mergeCell ref="JTK159:JTK160"/>
    <mergeCell ref="JTL159:JTL160"/>
    <mergeCell ref="JTM159:JTM160"/>
    <mergeCell ref="JTN159:JTN160"/>
    <mergeCell ref="JTO159:JTO160"/>
    <mergeCell ref="JVX159:JVX160"/>
    <mergeCell ref="JVY159:JVY160"/>
    <mergeCell ref="JVZ159:JVZ160"/>
    <mergeCell ref="JWA159:JWA160"/>
    <mergeCell ref="JWB159:JWB160"/>
    <mergeCell ref="JWC159:JWC160"/>
    <mergeCell ref="JVR159:JVR160"/>
    <mergeCell ref="JVS159:JVS160"/>
    <mergeCell ref="JVT159:JVT160"/>
    <mergeCell ref="JVU159:JVU160"/>
    <mergeCell ref="JVV159:JVV160"/>
    <mergeCell ref="JVW159:JVW160"/>
    <mergeCell ref="JVL159:JVL160"/>
    <mergeCell ref="JVM159:JVM160"/>
    <mergeCell ref="JVN159:JVN160"/>
    <mergeCell ref="JVO159:JVO160"/>
    <mergeCell ref="JVP159:JVP160"/>
    <mergeCell ref="JVQ159:JVQ160"/>
    <mergeCell ref="JVF159:JVF160"/>
    <mergeCell ref="JVG159:JVG160"/>
    <mergeCell ref="JVH159:JVH160"/>
    <mergeCell ref="JVI159:JVI160"/>
    <mergeCell ref="JVJ159:JVJ160"/>
    <mergeCell ref="JVK159:JVK160"/>
    <mergeCell ref="JUZ159:JUZ160"/>
    <mergeCell ref="JVA159:JVA160"/>
    <mergeCell ref="JVB159:JVB160"/>
    <mergeCell ref="JVC159:JVC160"/>
    <mergeCell ref="JVD159:JVD160"/>
    <mergeCell ref="JVE159:JVE160"/>
    <mergeCell ref="JUT159:JUT160"/>
    <mergeCell ref="JUU159:JUU160"/>
    <mergeCell ref="JUV159:JUV160"/>
    <mergeCell ref="JUW159:JUW160"/>
    <mergeCell ref="JUX159:JUX160"/>
    <mergeCell ref="JUY159:JUY160"/>
    <mergeCell ref="JXH159:JXH160"/>
    <mergeCell ref="JXI159:JXI160"/>
    <mergeCell ref="JXJ159:JXJ160"/>
    <mergeCell ref="JXK159:JXK160"/>
    <mergeCell ref="JXL159:JXL160"/>
    <mergeCell ref="JXM159:JXM160"/>
    <mergeCell ref="JXB159:JXB160"/>
    <mergeCell ref="JXC159:JXC160"/>
    <mergeCell ref="JXD159:JXD160"/>
    <mergeCell ref="JXE159:JXE160"/>
    <mergeCell ref="JXF159:JXF160"/>
    <mergeCell ref="JXG159:JXG160"/>
    <mergeCell ref="JWV159:JWV160"/>
    <mergeCell ref="JWW159:JWW160"/>
    <mergeCell ref="JWX159:JWX160"/>
    <mergeCell ref="JWY159:JWY160"/>
    <mergeCell ref="JWZ159:JWZ160"/>
    <mergeCell ref="JXA159:JXA160"/>
    <mergeCell ref="JWP159:JWP160"/>
    <mergeCell ref="JWQ159:JWQ160"/>
    <mergeCell ref="JWR159:JWR160"/>
    <mergeCell ref="JWS159:JWS160"/>
    <mergeCell ref="JWT159:JWT160"/>
    <mergeCell ref="JWU159:JWU160"/>
    <mergeCell ref="JWJ159:JWJ160"/>
    <mergeCell ref="JWK159:JWK160"/>
    <mergeCell ref="JWL159:JWL160"/>
    <mergeCell ref="JWM159:JWM160"/>
    <mergeCell ref="JWN159:JWN160"/>
    <mergeCell ref="JWO159:JWO160"/>
    <mergeCell ref="JWD159:JWD160"/>
    <mergeCell ref="JWE159:JWE160"/>
    <mergeCell ref="JWF159:JWF160"/>
    <mergeCell ref="JWG159:JWG160"/>
    <mergeCell ref="JWH159:JWH160"/>
    <mergeCell ref="JWI159:JWI160"/>
    <mergeCell ref="JYR159:JYR160"/>
    <mergeCell ref="JYS159:JYS160"/>
    <mergeCell ref="JYT159:JYT160"/>
    <mergeCell ref="JYU159:JYU160"/>
    <mergeCell ref="JYV159:JYV160"/>
    <mergeCell ref="JYW159:JYW160"/>
    <mergeCell ref="JYL159:JYL160"/>
    <mergeCell ref="JYM159:JYM160"/>
    <mergeCell ref="JYN159:JYN160"/>
    <mergeCell ref="JYO159:JYO160"/>
    <mergeCell ref="JYP159:JYP160"/>
    <mergeCell ref="JYQ159:JYQ160"/>
    <mergeCell ref="JYF159:JYF160"/>
    <mergeCell ref="JYG159:JYG160"/>
    <mergeCell ref="JYH159:JYH160"/>
    <mergeCell ref="JYI159:JYI160"/>
    <mergeCell ref="JYJ159:JYJ160"/>
    <mergeCell ref="JYK159:JYK160"/>
    <mergeCell ref="JXZ159:JXZ160"/>
    <mergeCell ref="JYA159:JYA160"/>
    <mergeCell ref="JYB159:JYB160"/>
    <mergeCell ref="JYC159:JYC160"/>
    <mergeCell ref="JYD159:JYD160"/>
    <mergeCell ref="JYE159:JYE160"/>
    <mergeCell ref="JXT159:JXT160"/>
    <mergeCell ref="JXU159:JXU160"/>
    <mergeCell ref="JXV159:JXV160"/>
    <mergeCell ref="JXW159:JXW160"/>
    <mergeCell ref="JXX159:JXX160"/>
    <mergeCell ref="JXY159:JXY160"/>
    <mergeCell ref="JXN159:JXN160"/>
    <mergeCell ref="JXO159:JXO160"/>
    <mergeCell ref="JXP159:JXP160"/>
    <mergeCell ref="JXQ159:JXQ160"/>
    <mergeCell ref="JXR159:JXR160"/>
    <mergeCell ref="JXS159:JXS160"/>
    <mergeCell ref="KAB159:KAB160"/>
    <mergeCell ref="KAC159:KAC160"/>
    <mergeCell ref="KAD159:KAD160"/>
    <mergeCell ref="KAE159:KAE160"/>
    <mergeCell ref="KAF159:KAF160"/>
    <mergeCell ref="KAG159:KAG160"/>
    <mergeCell ref="JZV159:JZV160"/>
    <mergeCell ref="JZW159:JZW160"/>
    <mergeCell ref="JZX159:JZX160"/>
    <mergeCell ref="JZY159:JZY160"/>
    <mergeCell ref="JZZ159:JZZ160"/>
    <mergeCell ref="KAA159:KAA160"/>
    <mergeCell ref="JZP159:JZP160"/>
    <mergeCell ref="JZQ159:JZQ160"/>
    <mergeCell ref="JZR159:JZR160"/>
    <mergeCell ref="JZS159:JZS160"/>
    <mergeCell ref="JZT159:JZT160"/>
    <mergeCell ref="JZU159:JZU160"/>
    <mergeCell ref="JZJ159:JZJ160"/>
    <mergeCell ref="JZK159:JZK160"/>
    <mergeCell ref="JZL159:JZL160"/>
    <mergeCell ref="JZM159:JZM160"/>
    <mergeCell ref="JZN159:JZN160"/>
    <mergeCell ref="JZO159:JZO160"/>
    <mergeCell ref="JZD159:JZD160"/>
    <mergeCell ref="JZE159:JZE160"/>
    <mergeCell ref="JZF159:JZF160"/>
    <mergeCell ref="JZG159:JZG160"/>
    <mergeCell ref="JZH159:JZH160"/>
    <mergeCell ref="JZI159:JZI160"/>
    <mergeCell ref="JYX159:JYX160"/>
    <mergeCell ref="JYY159:JYY160"/>
    <mergeCell ref="JYZ159:JYZ160"/>
    <mergeCell ref="JZA159:JZA160"/>
    <mergeCell ref="JZB159:JZB160"/>
    <mergeCell ref="JZC159:JZC160"/>
    <mergeCell ref="KBL159:KBL160"/>
    <mergeCell ref="KBM159:KBM160"/>
    <mergeCell ref="KBN159:KBN160"/>
    <mergeCell ref="KBO159:KBO160"/>
    <mergeCell ref="KBP159:KBP160"/>
    <mergeCell ref="KBQ159:KBQ160"/>
    <mergeCell ref="KBF159:KBF160"/>
    <mergeCell ref="KBG159:KBG160"/>
    <mergeCell ref="KBH159:KBH160"/>
    <mergeCell ref="KBI159:KBI160"/>
    <mergeCell ref="KBJ159:KBJ160"/>
    <mergeCell ref="KBK159:KBK160"/>
    <mergeCell ref="KAZ159:KAZ160"/>
    <mergeCell ref="KBA159:KBA160"/>
    <mergeCell ref="KBB159:KBB160"/>
    <mergeCell ref="KBC159:KBC160"/>
    <mergeCell ref="KBD159:KBD160"/>
    <mergeCell ref="KBE159:KBE160"/>
    <mergeCell ref="KAT159:KAT160"/>
    <mergeCell ref="KAU159:KAU160"/>
    <mergeCell ref="KAV159:KAV160"/>
    <mergeCell ref="KAW159:KAW160"/>
    <mergeCell ref="KAX159:KAX160"/>
    <mergeCell ref="KAY159:KAY160"/>
    <mergeCell ref="KAN159:KAN160"/>
    <mergeCell ref="KAO159:KAO160"/>
    <mergeCell ref="KAP159:KAP160"/>
    <mergeCell ref="KAQ159:KAQ160"/>
    <mergeCell ref="KAR159:KAR160"/>
    <mergeCell ref="KAS159:KAS160"/>
    <mergeCell ref="KAH159:KAH160"/>
    <mergeCell ref="KAI159:KAI160"/>
    <mergeCell ref="KAJ159:KAJ160"/>
    <mergeCell ref="KAK159:KAK160"/>
    <mergeCell ref="KAL159:KAL160"/>
    <mergeCell ref="KAM159:KAM160"/>
    <mergeCell ref="KCV159:KCV160"/>
    <mergeCell ref="KCW159:KCW160"/>
    <mergeCell ref="KCX159:KCX160"/>
    <mergeCell ref="KCY159:KCY160"/>
    <mergeCell ref="KCZ159:KCZ160"/>
    <mergeCell ref="KDA159:KDA160"/>
    <mergeCell ref="KCP159:KCP160"/>
    <mergeCell ref="KCQ159:KCQ160"/>
    <mergeCell ref="KCR159:KCR160"/>
    <mergeCell ref="KCS159:KCS160"/>
    <mergeCell ref="KCT159:KCT160"/>
    <mergeCell ref="KCU159:KCU160"/>
    <mergeCell ref="KCJ159:KCJ160"/>
    <mergeCell ref="KCK159:KCK160"/>
    <mergeCell ref="KCL159:KCL160"/>
    <mergeCell ref="KCM159:KCM160"/>
    <mergeCell ref="KCN159:KCN160"/>
    <mergeCell ref="KCO159:KCO160"/>
    <mergeCell ref="KCD159:KCD160"/>
    <mergeCell ref="KCE159:KCE160"/>
    <mergeCell ref="KCF159:KCF160"/>
    <mergeCell ref="KCG159:KCG160"/>
    <mergeCell ref="KCH159:KCH160"/>
    <mergeCell ref="KCI159:KCI160"/>
    <mergeCell ref="KBX159:KBX160"/>
    <mergeCell ref="KBY159:KBY160"/>
    <mergeCell ref="KBZ159:KBZ160"/>
    <mergeCell ref="KCA159:KCA160"/>
    <mergeCell ref="KCB159:KCB160"/>
    <mergeCell ref="KCC159:KCC160"/>
    <mergeCell ref="KBR159:KBR160"/>
    <mergeCell ref="KBS159:KBS160"/>
    <mergeCell ref="KBT159:KBT160"/>
    <mergeCell ref="KBU159:KBU160"/>
    <mergeCell ref="KBV159:KBV160"/>
    <mergeCell ref="KBW159:KBW160"/>
    <mergeCell ref="KEF159:KEF160"/>
    <mergeCell ref="KEG159:KEG160"/>
    <mergeCell ref="KEH159:KEH160"/>
    <mergeCell ref="KEI159:KEI160"/>
    <mergeCell ref="KEJ159:KEJ160"/>
    <mergeCell ref="KEK159:KEK160"/>
    <mergeCell ref="KDZ159:KDZ160"/>
    <mergeCell ref="KEA159:KEA160"/>
    <mergeCell ref="KEB159:KEB160"/>
    <mergeCell ref="KEC159:KEC160"/>
    <mergeCell ref="KED159:KED160"/>
    <mergeCell ref="KEE159:KEE160"/>
    <mergeCell ref="KDT159:KDT160"/>
    <mergeCell ref="KDU159:KDU160"/>
    <mergeCell ref="KDV159:KDV160"/>
    <mergeCell ref="KDW159:KDW160"/>
    <mergeCell ref="KDX159:KDX160"/>
    <mergeCell ref="KDY159:KDY160"/>
    <mergeCell ref="KDN159:KDN160"/>
    <mergeCell ref="KDO159:KDO160"/>
    <mergeCell ref="KDP159:KDP160"/>
    <mergeCell ref="KDQ159:KDQ160"/>
    <mergeCell ref="KDR159:KDR160"/>
    <mergeCell ref="KDS159:KDS160"/>
    <mergeCell ref="KDH159:KDH160"/>
    <mergeCell ref="KDI159:KDI160"/>
    <mergeCell ref="KDJ159:KDJ160"/>
    <mergeCell ref="KDK159:KDK160"/>
    <mergeCell ref="KDL159:KDL160"/>
    <mergeCell ref="KDM159:KDM160"/>
    <mergeCell ref="KDB159:KDB160"/>
    <mergeCell ref="KDC159:KDC160"/>
    <mergeCell ref="KDD159:KDD160"/>
    <mergeCell ref="KDE159:KDE160"/>
    <mergeCell ref="KDF159:KDF160"/>
    <mergeCell ref="KDG159:KDG160"/>
    <mergeCell ref="KFP159:KFP160"/>
    <mergeCell ref="KFQ159:KFQ160"/>
    <mergeCell ref="KFR159:KFR160"/>
    <mergeCell ref="KFS159:KFS160"/>
    <mergeCell ref="KFT159:KFT160"/>
    <mergeCell ref="KFU159:KFU160"/>
    <mergeCell ref="KFJ159:KFJ160"/>
    <mergeCell ref="KFK159:KFK160"/>
    <mergeCell ref="KFL159:KFL160"/>
    <mergeCell ref="KFM159:KFM160"/>
    <mergeCell ref="KFN159:KFN160"/>
    <mergeCell ref="KFO159:KFO160"/>
    <mergeCell ref="KFD159:KFD160"/>
    <mergeCell ref="KFE159:KFE160"/>
    <mergeCell ref="KFF159:KFF160"/>
    <mergeCell ref="KFG159:KFG160"/>
    <mergeCell ref="KFH159:KFH160"/>
    <mergeCell ref="KFI159:KFI160"/>
    <mergeCell ref="KEX159:KEX160"/>
    <mergeCell ref="KEY159:KEY160"/>
    <mergeCell ref="KEZ159:KEZ160"/>
    <mergeCell ref="KFA159:KFA160"/>
    <mergeCell ref="KFB159:KFB160"/>
    <mergeCell ref="KFC159:KFC160"/>
    <mergeCell ref="KER159:KER160"/>
    <mergeCell ref="KES159:KES160"/>
    <mergeCell ref="KET159:KET160"/>
    <mergeCell ref="KEU159:KEU160"/>
    <mergeCell ref="KEV159:KEV160"/>
    <mergeCell ref="KEW159:KEW160"/>
    <mergeCell ref="KEL159:KEL160"/>
    <mergeCell ref="KEM159:KEM160"/>
    <mergeCell ref="KEN159:KEN160"/>
    <mergeCell ref="KEO159:KEO160"/>
    <mergeCell ref="KEP159:KEP160"/>
    <mergeCell ref="KEQ159:KEQ160"/>
    <mergeCell ref="KGZ159:KGZ160"/>
    <mergeCell ref="KHA159:KHA160"/>
    <mergeCell ref="KHB159:KHB160"/>
    <mergeCell ref="KHC159:KHC160"/>
    <mergeCell ref="KHD159:KHD160"/>
    <mergeCell ref="KHE159:KHE160"/>
    <mergeCell ref="KGT159:KGT160"/>
    <mergeCell ref="KGU159:KGU160"/>
    <mergeCell ref="KGV159:KGV160"/>
    <mergeCell ref="KGW159:KGW160"/>
    <mergeCell ref="KGX159:KGX160"/>
    <mergeCell ref="KGY159:KGY160"/>
    <mergeCell ref="KGN159:KGN160"/>
    <mergeCell ref="KGO159:KGO160"/>
    <mergeCell ref="KGP159:KGP160"/>
    <mergeCell ref="KGQ159:KGQ160"/>
    <mergeCell ref="KGR159:KGR160"/>
    <mergeCell ref="KGS159:KGS160"/>
    <mergeCell ref="KGH159:KGH160"/>
    <mergeCell ref="KGI159:KGI160"/>
    <mergeCell ref="KGJ159:KGJ160"/>
    <mergeCell ref="KGK159:KGK160"/>
    <mergeCell ref="KGL159:KGL160"/>
    <mergeCell ref="KGM159:KGM160"/>
    <mergeCell ref="KGB159:KGB160"/>
    <mergeCell ref="KGC159:KGC160"/>
    <mergeCell ref="KGD159:KGD160"/>
    <mergeCell ref="KGE159:KGE160"/>
    <mergeCell ref="KGF159:KGF160"/>
    <mergeCell ref="KGG159:KGG160"/>
    <mergeCell ref="KFV159:KFV160"/>
    <mergeCell ref="KFW159:KFW160"/>
    <mergeCell ref="KFX159:KFX160"/>
    <mergeCell ref="KFY159:KFY160"/>
    <mergeCell ref="KFZ159:KFZ160"/>
    <mergeCell ref="KGA159:KGA160"/>
    <mergeCell ref="KIJ159:KIJ160"/>
    <mergeCell ref="KIK159:KIK160"/>
    <mergeCell ref="KIL159:KIL160"/>
    <mergeCell ref="KIM159:KIM160"/>
    <mergeCell ref="KIN159:KIN160"/>
    <mergeCell ref="KIO159:KIO160"/>
    <mergeCell ref="KID159:KID160"/>
    <mergeCell ref="KIE159:KIE160"/>
    <mergeCell ref="KIF159:KIF160"/>
    <mergeCell ref="KIG159:KIG160"/>
    <mergeCell ref="KIH159:KIH160"/>
    <mergeCell ref="KII159:KII160"/>
    <mergeCell ref="KHX159:KHX160"/>
    <mergeCell ref="KHY159:KHY160"/>
    <mergeCell ref="KHZ159:KHZ160"/>
    <mergeCell ref="KIA159:KIA160"/>
    <mergeCell ref="KIB159:KIB160"/>
    <mergeCell ref="KIC159:KIC160"/>
    <mergeCell ref="KHR159:KHR160"/>
    <mergeCell ref="KHS159:KHS160"/>
    <mergeCell ref="KHT159:KHT160"/>
    <mergeCell ref="KHU159:KHU160"/>
    <mergeCell ref="KHV159:KHV160"/>
    <mergeCell ref="KHW159:KHW160"/>
    <mergeCell ref="KHL159:KHL160"/>
    <mergeCell ref="KHM159:KHM160"/>
    <mergeCell ref="KHN159:KHN160"/>
    <mergeCell ref="KHO159:KHO160"/>
    <mergeCell ref="KHP159:KHP160"/>
    <mergeCell ref="KHQ159:KHQ160"/>
    <mergeCell ref="KHF159:KHF160"/>
    <mergeCell ref="KHG159:KHG160"/>
    <mergeCell ref="KHH159:KHH160"/>
    <mergeCell ref="KHI159:KHI160"/>
    <mergeCell ref="KHJ159:KHJ160"/>
    <mergeCell ref="KHK159:KHK160"/>
    <mergeCell ref="KJT159:KJT160"/>
    <mergeCell ref="KJU159:KJU160"/>
    <mergeCell ref="KJV159:KJV160"/>
    <mergeCell ref="KJW159:KJW160"/>
    <mergeCell ref="KJX159:KJX160"/>
    <mergeCell ref="KJY159:KJY160"/>
    <mergeCell ref="KJN159:KJN160"/>
    <mergeCell ref="KJO159:KJO160"/>
    <mergeCell ref="KJP159:KJP160"/>
    <mergeCell ref="KJQ159:KJQ160"/>
    <mergeCell ref="KJR159:KJR160"/>
    <mergeCell ref="KJS159:KJS160"/>
    <mergeCell ref="KJH159:KJH160"/>
    <mergeCell ref="KJI159:KJI160"/>
    <mergeCell ref="KJJ159:KJJ160"/>
    <mergeCell ref="KJK159:KJK160"/>
    <mergeCell ref="KJL159:KJL160"/>
    <mergeCell ref="KJM159:KJM160"/>
    <mergeCell ref="KJB159:KJB160"/>
    <mergeCell ref="KJC159:KJC160"/>
    <mergeCell ref="KJD159:KJD160"/>
    <mergeCell ref="KJE159:KJE160"/>
    <mergeCell ref="KJF159:KJF160"/>
    <mergeCell ref="KJG159:KJG160"/>
    <mergeCell ref="KIV159:KIV160"/>
    <mergeCell ref="KIW159:KIW160"/>
    <mergeCell ref="KIX159:KIX160"/>
    <mergeCell ref="KIY159:KIY160"/>
    <mergeCell ref="KIZ159:KIZ160"/>
    <mergeCell ref="KJA159:KJA160"/>
    <mergeCell ref="KIP159:KIP160"/>
    <mergeCell ref="KIQ159:KIQ160"/>
    <mergeCell ref="KIR159:KIR160"/>
    <mergeCell ref="KIS159:KIS160"/>
    <mergeCell ref="KIT159:KIT160"/>
    <mergeCell ref="KIU159:KIU160"/>
    <mergeCell ref="KLD159:KLD160"/>
    <mergeCell ref="KLE159:KLE160"/>
    <mergeCell ref="KLF159:KLF160"/>
    <mergeCell ref="KLG159:KLG160"/>
    <mergeCell ref="KLH159:KLH160"/>
    <mergeCell ref="KLI159:KLI160"/>
    <mergeCell ref="KKX159:KKX160"/>
    <mergeCell ref="KKY159:KKY160"/>
    <mergeCell ref="KKZ159:KKZ160"/>
    <mergeCell ref="KLA159:KLA160"/>
    <mergeCell ref="KLB159:KLB160"/>
    <mergeCell ref="KLC159:KLC160"/>
    <mergeCell ref="KKR159:KKR160"/>
    <mergeCell ref="KKS159:KKS160"/>
    <mergeCell ref="KKT159:KKT160"/>
    <mergeCell ref="KKU159:KKU160"/>
    <mergeCell ref="KKV159:KKV160"/>
    <mergeCell ref="KKW159:KKW160"/>
    <mergeCell ref="KKL159:KKL160"/>
    <mergeCell ref="KKM159:KKM160"/>
    <mergeCell ref="KKN159:KKN160"/>
    <mergeCell ref="KKO159:KKO160"/>
    <mergeCell ref="KKP159:KKP160"/>
    <mergeCell ref="KKQ159:KKQ160"/>
    <mergeCell ref="KKF159:KKF160"/>
    <mergeCell ref="KKG159:KKG160"/>
    <mergeCell ref="KKH159:KKH160"/>
    <mergeCell ref="KKI159:KKI160"/>
    <mergeCell ref="KKJ159:KKJ160"/>
    <mergeCell ref="KKK159:KKK160"/>
    <mergeCell ref="KJZ159:KJZ160"/>
    <mergeCell ref="KKA159:KKA160"/>
    <mergeCell ref="KKB159:KKB160"/>
    <mergeCell ref="KKC159:KKC160"/>
    <mergeCell ref="KKD159:KKD160"/>
    <mergeCell ref="KKE159:KKE160"/>
    <mergeCell ref="KMN159:KMN160"/>
    <mergeCell ref="KMO159:KMO160"/>
    <mergeCell ref="KMP159:KMP160"/>
    <mergeCell ref="KMQ159:KMQ160"/>
    <mergeCell ref="KMR159:KMR160"/>
    <mergeCell ref="KMS159:KMS160"/>
    <mergeCell ref="KMH159:KMH160"/>
    <mergeCell ref="KMI159:KMI160"/>
    <mergeCell ref="KMJ159:KMJ160"/>
    <mergeCell ref="KMK159:KMK160"/>
    <mergeCell ref="KML159:KML160"/>
    <mergeCell ref="KMM159:KMM160"/>
    <mergeCell ref="KMB159:KMB160"/>
    <mergeCell ref="KMC159:KMC160"/>
    <mergeCell ref="KMD159:KMD160"/>
    <mergeCell ref="KME159:KME160"/>
    <mergeCell ref="KMF159:KMF160"/>
    <mergeCell ref="KMG159:KMG160"/>
    <mergeCell ref="KLV159:KLV160"/>
    <mergeCell ref="KLW159:KLW160"/>
    <mergeCell ref="KLX159:KLX160"/>
    <mergeCell ref="KLY159:KLY160"/>
    <mergeCell ref="KLZ159:KLZ160"/>
    <mergeCell ref="KMA159:KMA160"/>
    <mergeCell ref="KLP159:KLP160"/>
    <mergeCell ref="KLQ159:KLQ160"/>
    <mergeCell ref="KLR159:KLR160"/>
    <mergeCell ref="KLS159:KLS160"/>
    <mergeCell ref="KLT159:KLT160"/>
    <mergeCell ref="KLU159:KLU160"/>
    <mergeCell ref="KLJ159:KLJ160"/>
    <mergeCell ref="KLK159:KLK160"/>
    <mergeCell ref="KLL159:KLL160"/>
    <mergeCell ref="KLM159:KLM160"/>
    <mergeCell ref="KLN159:KLN160"/>
    <mergeCell ref="KLO159:KLO160"/>
    <mergeCell ref="KNX159:KNX160"/>
    <mergeCell ref="KNY159:KNY160"/>
    <mergeCell ref="KNZ159:KNZ160"/>
    <mergeCell ref="KOA159:KOA160"/>
    <mergeCell ref="KOB159:KOB160"/>
    <mergeCell ref="KOC159:KOC160"/>
    <mergeCell ref="KNR159:KNR160"/>
    <mergeCell ref="KNS159:KNS160"/>
    <mergeCell ref="KNT159:KNT160"/>
    <mergeCell ref="KNU159:KNU160"/>
    <mergeCell ref="KNV159:KNV160"/>
    <mergeCell ref="KNW159:KNW160"/>
    <mergeCell ref="KNL159:KNL160"/>
    <mergeCell ref="KNM159:KNM160"/>
    <mergeCell ref="KNN159:KNN160"/>
    <mergeCell ref="KNO159:KNO160"/>
    <mergeCell ref="KNP159:KNP160"/>
    <mergeCell ref="KNQ159:KNQ160"/>
    <mergeCell ref="KNF159:KNF160"/>
    <mergeCell ref="KNG159:KNG160"/>
    <mergeCell ref="KNH159:KNH160"/>
    <mergeCell ref="KNI159:KNI160"/>
    <mergeCell ref="KNJ159:KNJ160"/>
    <mergeCell ref="KNK159:KNK160"/>
    <mergeCell ref="KMZ159:KMZ160"/>
    <mergeCell ref="KNA159:KNA160"/>
    <mergeCell ref="KNB159:KNB160"/>
    <mergeCell ref="KNC159:KNC160"/>
    <mergeCell ref="KND159:KND160"/>
    <mergeCell ref="KNE159:KNE160"/>
    <mergeCell ref="KMT159:KMT160"/>
    <mergeCell ref="KMU159:KMU160"/>
    <mergeCell ref="KMV159:KMV160"/>
    <mergeCell ref="KMW159:KMW160"/>
    <mergeCell ref="KMX159:KMX160"/>
    <mergeCell ref="KMY159:KMY160"/>
    <mergeCell ref="KPH159:KPH160"/>
    <mergeCell ref="KPI159:KPI160"/>
    <mergeCell ref="KPJ159:KPJ160"/>
    <mergeCell ref="KPK159:KPK160"/>
    <mergeCell ref="KPL159:KPL160"/>
    <mergeCell ref="KPM159:KPM160"/>
    <mergeCell ref="KPB159:KPB160"/>
    <mergeCell ref="KPC159:KPC160"/>
    <mergeCell ref="KPD159:KPD160"/>
    <mergeCell ref="KPE159:KPE160"/>
    <mergeCell ref="KPF159:KPF160"/>
    <mergeCell ref="KPG159:KPG160"/>
    <mergeCell ref="KOV159:KOV160"/>
    <mergeCell ref="KOW159:KOW160"/>
    <mergeCell ref="KOX159:KOX160"/>
    <mergeCell ref="KOY159:KOY160"/>
    <mergeCell ref="KOZ159:KOZ160"/>
    <mergeCell ref="KPA159:KPA160"/>
    <mergeCell ref="KOP159:KOP160"/>
    <mergeCell ref="KOQ159:KOQ160"/>
    <mergeCell ref="KOR159:KOR160"/>
    <mergeCell ref="KOS159:KOS160"/>
    <mergeCell ref="KOT159:KOT160"/>
    <mergeCell ref="KOU159:KOU160"/>
    <mergeCell ref="KOJ159:KOJ160"/>
    <mergeCell ref="KOK159:KOK160"/>
    <mergeCell ref="KOL159:KOL160"/>
    <mergeCell ref="KOM159:KOM160"/>
    <mergeCell ref="KON159:KON160"/>
    <mergeCell ref="KOO159:KOO160"/>
    <mergeCell ref="KOD159:KOD160"/>
    <mergeCell ref="KOE159:KOE160"/>
    <mergeCell ref="KOF159:KOF160"/>
    <mergeCell ref="KOG159:KOG160"/>
    <mergeCell ref="KOH159:KOH160"/>
    <mergeCell ref="KOI159:KOI160"/>
    <mergeCell ref="KQR159:KQR160"/>
    <mergeCell ref="KQS159:KQS160"/>
    <mergeCell ref="KQT159:KQT160"/>
    <mergeCell ref="KQU159:KQU160"/>
    <mergeCell ref="KQV159:KQV160"/>
    <mergeCell ref="KQW159:KQW160"/>
    <mergeCell ref="KQL159:KQL160"/>
    <mergeCell ref="KQM159:KQM160"/>
    <mergeCell ref="KQN159:KQN160"/>
    <mergeCell ref="KQO159:KQO160"/>
    <mergeCell ref="KQP159:KQP160"/>
    <mergeCell ref="KQQ159:KQQ160"/>
    <mergeCell ref="KQF159:KQF160"/>
    <mergeCell ref="KQG159:KQG160"/>
    <mergeCell ref="KQH159:KQH160"/>
    <mergeCell ref="KQI159:KQI160"/>
    <mergeCell ref="KQJ159:KQJ160"/>
    <mergeCell ref="KQK159:KQK160"/>
    <mergeCell ref="KPZ159:KPZ160"/>
    <mergeCell ref="KQA159:KQA160"/>
    <mergeCell ref="KQB159:KQB160"/>
    <mergeCell ref="KQC159:KQC160"/>
    <mergeCell ref="KQD159:KQD160"/>
    <mergeCell ref="KQE159:KQE160"/>
    <mergeCell ref="KPT159:KPT160"/>
    <mergeCell ref="KPU159:KPU160"/>
    <mergeCell ref="KPV159:KPV160"/>
    <mergeCell ref="KPW159:KPW160"/>
    <mergeCell ref="KPX159:KPX160"/>
    <mergeCell ref="KPY159:KPY160"/>
    <mergeCell ref="KPN159:KPN160"/>
    <mergeCell ref="KPO159:KPO160"/>
    <mergeCell ref="KPP159:KPP160"/>
    <mergeCell ref="KPQ159:KPQ160"/>
    <mergeCell ref="KPR159:KPR160"/>
    <mergeCell ref="KPS159:KPS160"/>
    <mergeCell ref="KSB159:KSB160"/>
    <mergeCell ref="KSC159:KSC160"/>
    <mergeCell ref="KSD159:KSD160"/>
    <mergeCell ref="KSE159:KSE160"/>
    <mergeCell ref="KSF159:KSF160"/>
    <mergeCell ref="KSG159:KSG160"/>
    <mergeCell ref="KRV159:KRV160"/>
    <mergeCell ref="KRW159:KRW160"/>
    <mergeCell ref="KRX159:KRX160"/>
    <mergeCell ref="KRY159:KRY160"/>
    <mergeCell ref="KRZ159:KRZ160"/>
    <mergeCell ref="KSA159:KSA160"/>
    <mergeCell ref="KRP159:KRP160"/>
    <mergeCell ref="KRQ159:KRQ160"/>
    <mergeCell ref="KRR159:KRR160"/>
    <mergeCell ref="KRS159:KRS160"/>
    <mergeCell ref="KRT159:KRT160"/>
    <mergeCell ref="KRU159:KRU160"/>
    <mergeCell ref="KRJ159:KRJ160"/>
    <mergeCell ref="KRK159:KRK160"/>
    <mergeCell ref="KRL159:KRL160"/>
    <mergeCell ref="KRM159:KRM160"/>
    <mergeCell ref="KRN159:KRN160"/>
    <mergeCell ref="KRO159:KRO160"/>
    <mergeCell ref="KRD159:KRD160"/>
    <mergeCell ref="KRE159:KRE160"/>
    <mergeCell ref="KRF159:KRF160"/>
    <mergeCell ref="KRG159:KRG160"/>
    <mergeCell ref="KRH159:KRH160"/>
    <mergeCell ref="KRI159:KRI160"/>
    <mergeCell ref="KQX159:KQX160"/>
    <mergeCell ref="KQY159:KQY160"/>
    <mergeCell ref="KQZ159:KQZ160"/>
    <mergeCell ref="KRA159:KRA160"/>
    <mergeCell ref="KRB159:KRB160"/>
    <mergeCell ref="KRC159:KRC160"/>
    <mergeCell ref="KTL159:KTL160"/>
    <mergeCell ref="KTM159:KTM160"/>
    <mergeCell ref="KTN159:KTN160"/>
    <mergeCell ref="KTO159:KTO160"/>
    <mergeCell ref="KTP159:KTP160"/>
    <mergeCell ref="KTQ159:KTQ160"/>
    <mergeCell ref="KTF159:KTF160"/>
    <mergeCell ref="KTG159:KTG160"/>
    <mergeCell ref="KTH159:KTH160"/>
    <mergeCell ref="KTI159:KTI160"/>
    <mergeCell ref="KTJ159:KTJ160"/>
    <mergeCell ref="KTK159:KTK160"/>
    <mergeCell ref="KSZ159:KSZ160"/>
    <mergeCell ref="KTA159:KTA160"/>
    <mergeCell ref="KTB159:KTB160"/>
    <mergeCell ref="KTC159:KTC160"/>
    <mergeCell ref="KTD159:KTD160"/>
    <mergeCell ref="KTE159:KTE160"/>
    <mergeCell ref="KST159:KST160"/>
    <mergeCell ref="KSU159:KSU160"/>
    <mergeCell ref="KSV159:KSV160"/>
    <mergeCell ref="KSW159:KSW160"/>
    <mergeCell ref="KSX159:KSX160"/>
    <mergeCell ref="KSY159:KSY160"/>
    <mergeCell ref="KSN159:KSN160"/>
    <mergeCell ref="KSO159:KSO160"/>
    <mergeCell ref="KSP159:KSP160"/>
    <mergeCell ref="KSQ159:KSQ160"/>
    <mergeCell ref="KSR159:KSR160"/>
    <mergeCell ref="KSS159:KSS160"/>
    <mergeCell ref="KSH159:KSH160"/>
    <mergeCell ref="KSI159:KSI160"/>
    <mergeCell ref="KSJ159:KSJ160"/>
    <mergeCell ref="KSK159:KSK160"/>
    <mergeCell ref="KSL159:KSL160"/>
    <mergeCell ref="KSM159:KSM160"/>
    <mergeCell ref="KUV159:KUV160"/>
    <mergeCell ref="KUW159:KUW160"/>
    <mergeCell ref="KUX159:KUX160"/>
    <mergeCell ref="KUY159:KUY160"/>
    <mergeCell ref="KUZ159:KUZ160"/>
    <mergeCell ref="KVA159:KVA160"/>
    <mergeCell ref="KUP159:KUP160"/>
    <mergeCell ref="KUQ159:KUQ160"/>
    <mergeCell ref="KUR159:KUR160"/>
    <mergeCell ref="KUS159:KUS160"/>
    <mergeCell ref="KUT159:KUT160"/>
    <mergeCell ref="KUU159:KUU160"/>
    <mergeCell ref="KUJ159:KUJ160"/>
    <mergeCell ref="KUK159:KUK160"/>
    <mergeCell ref="KUL159:KUL160"/>
    <mergeCell ref="KUM159:KUM160"/>
    <mergeCell ref="KUN159:KUN160"/>
    <mergeCell ref="KUO159:KUO160"/>
    <mergeCell ref="KUD159:KUD160"/>
    <mergeCell ref="KUE159:KUE160"/>
    <mergeCell ref="KUF159:KUF160"/>
    <mergeCell ref="KUG159:KUG160"/>
    <mergeCell ref="KUH159:KUH160"/>
    <mergeCell ref="KUI159:KUI160"/>
    <mergeCell ref="KTX159:KTX160"/>
    <mergeCell ref="KTY159:KTY160"/>
    <mergeCell ref="KTZ159:KTZ160"/>
    <mergeCell ref="KUA159:KUA160"/>
    <mergeCell ref="KUB159:KUB160"/>
    <mergeCell ref="KUC159:KUC160"/>
    <mergeCell ref="KTR159:KTR160"/>
    <mergeCell ref="KTS159:KTS160"/>
    <mergeCell ref="KTT159:KTT160"/>
    <mergeCell ref="KTU159:KTU160"/>
    <mergeCell ref="KTV159:KTV160"/>
    <mergeCell ref="KTW159:KTW160"/>
    <mergeCell ref="KWF159:KWF160"/>
    <mergeCell ref="KWG159:KWG160"/>
    <mergeCell ref="KWH159:KWH160"/>
    <mergeCell ref="KWI159:KWI160"/>
    <mergeCell ref="KWJ159:KWJ160"/>
    <mergeCell ref="KWK159:KWK160"/>
    <mergeCell ref="KVZ159:KVZ160"/>
    <mergeCell ref="KWA159:KWA160"/>
    <mergeCell ref="KWB159:KWB160"/>
    <mergeCell ref="KWC159:KWC160"/>
    <mergeCell ref="KWD159:KWD160"/>
    <mergeCell ref="KWE159:KWE160"/>
    <mergeCell ref="KVT159:KVT160"/>
    <mergeCell ref="KVU159:KVU160"/>
    <mergeCell ref="KVV159:KVV160"/>
    <mergeCell ref="KVW159:KVW160"/>
    <mergeCell ref="KVX159:KVX160"/>
    <mergeCell ref="KVY159:KVY160"/>
    <mergeCell ref="KVN159:KVN160"/>
    <mergeCell ref="KVO159:KVO160"/>
    <mergeCell ref="KVP159:KVP160"/>
    <mergeCell ref="KVQ159:KVQ160"/>
    <mergeCell ref="KVR159:KVR160"/>
    <mergeCell ref="KVS159:KVS160"/>
    <mergeCell ref="KVH159:KVH160"/>
    <mergeCell ref="KVI159:KVI160"/>
    <mergeCell ref="KVJ159:KVJ160"/>
    <mergeCell ref="KVK159:KVK160"/>
    <mergeCell ref="KVL159:KVL160"/>
    <mergeCell ref="KVM159:KVM160"/>
    <mergeCell ref="KVB159:KVB160"/>
    <mergeCell ref="KVC159:KVC160"/>
    <mergeCell ref="KVD159:KVD160"/>
    <mergeCell ref="KVE159:KVE160"/>
    <mergeCell ref="KVF159:KVF160"/>
    <mergeCell ref="KVG159:KVG160"/>
    <mergeCell ref="KXP159:KXP160"/>
    <mergeCell ref="KXQ159:KXQ160"/>
    <mergeCell ref="KXR159:KXR160"/>
    <mergeCell ref="KXS159:KXS160"/>
    <mergeCell ref="KXT159:KXT160"/>
    <mergeCell ref="KXU159:KXU160"/>
    <mergeCell ref="KXJ159:KXJ160"/>
    <mergeCell ref="KXK159:KXK160"/>
    <mergeCell ref="KXL159:KXL160"/>
    <mergeCell ref="KXM159:KXM160"/>
    <mergeCell ref="KXN159:KXN160"/>
    <mergeCell ref="KXO159:KXO160"/>
    <mergeCell ref="KXD159:KXD160"/>
    <mergeCell ref="KXE159:KXE160"/>
    <mergeCell ref="KXF159:KXF160"/>
    <mergeCell ref="KXG159:KXG160"/>
    <mergeCell ref="KXH159:KXH160"/>
    <mergeCell ref="KXI159:KXI160"/>
    <mergeCell ref="KWX159:KWX160"/>
    <mergeCell ref="KWY159:KWY160"/>
    <mergeCell ref="KWZ159:KWZ160"/>
    <mergeCell ref="KXA159:KXA160"/>
    <mergeCell ref="KXB159:KXB160"/>
    <mergeCell ref="KXC159:KXC160"/>
    <mergeCell ref="KWR159:KWR160"/>
    <mergeCell ref="KWS159:KWS160"/>
    <mergeCell ref="KWT159:KWT160"/>
    <mergeCell ref="KWU159:KWU160"/>
    <mergeCell ref="KWV159:KWV160"/>
    <mergeCell ref="KWW159:KWW160"/>
    <mergeCell ref="KWL159:KWL160"/>
    <mergeCell ref="KWM159:KWM160"/>
    <mergeCell ref="KWN159:KWN160"/>
    <mergeCell ref="KWO159:KWO160"/>
    <mergeCell ref="KWP159:KWP160"/>
    <mergeCell ref="KWQ159:KWQ160"/>
    <mergeCell ref="KYZ159:KYZ160"/>
    <mergeCell ref="KZA159:KZA160"/>
    <mergeCell ref="KZB159:KZB160"/>
    <mergeCell ref="KZC159:KZC160"/>
    <mergeCell ref="KZD159:KZD160"/>
    <mergeCell ref="KZE159:KZE160"/>
    <mergeCell ref="KYT159:KYT160"/>
    <mergeCell ref="KYU159:KYU160"/>
    <mergeCell ref="KYV159:KYV160"/>
    <mergeCell ref="KYW159:KYW160"/>
    <mergeCell ref="KYX159:KYX160"/>
    <mergeCell ref="KYY159:KYY160"/>
    <mergeCell ref="KYN159:KYN160"/>
    <mergeCell ref="KYO159:KYO160"/>
    <mergeCell ref="KYP159:KYP160"/>
    <mergeCell ref="KYQ159:KYQ160"/>
    <mergeCell ref="KYR159:KYR160"/>
    <mergeCell ref="KYS159:KYS160"/>
    <mergeCell ref="KYH159:KYH160"/>
    <mergeCell ref="KYI159:KYI160"/>
    <mergeCell ref="KYJ159:KYJ160"/>
    <mergeCell ref="KYK159:KYK160"/>
    <mergeCell ref="KYL159:KYL160"/>
    <mergeCell ref="KYM159:KYM160"/>
    <mergeCell ref="KYB159:KYB160"/>
    <mergeCell ref="KYC159:KYC160"/>
    <mergeCell ref="KYD159:KYD160"/>
    <mergeCell ref="KYE159:KYE160"/>
    <mergeCell ref="KYF159:KYF160"/>
    <mergeCell ref="KYG159:KYG160"/>
    <mergeCell ref="KXV159:KXV160"/>
    <mergeCell ref="KXW159:KXW160"/>
    <mergeCell ref="KXX159:KXX160"/>
    <mergeCell ref="KXY159:KXY160"/>
    <mergeCell ref="KXZ159:KXZ160"/>
    <mergeCell ref="KYA159:KYA160"/>
    <mergeCell ref="LAJ159:LAJ160"/>
    <mergeCell ref="LAK159:LAK160"/>
    <mergeCell ref="LAL159:LAL160"/>
    <mergeCell ref="LAM159:LAM160"/>
    <mergeCell ref="LAN159:LAN160"/>
    <mergeCell ref="LAO159:LAO160"/>
    <mergeCell ref="LAD159:LAD160"/>
    <mergeCell ref="LAE159:LAE160"/>
    <mergeCell ref="LAF159:LAF160"/>
    <mergeCell ref="LAG159:LAG160"/>
    <mergeCell ref="LAH159:LAH160"/>
    <mergeCell ref="LAI159:LAI160"/>
    <mergeCell ref="KZX159:KZX160"/>
    <mergeCell ref="KZY159:KZY160"/>
    <mergeCell ref="KZZ159:KZZ160"/>
    <mergeCell ref="LAA159:LAA160"/>
    <mergeCell ref="LAB159:LAB160"/>
    <mergeCell ref="LAC159:LAC160"/>
    <mergeCell ref="KZR159:KZR160"/>
    <mergeCell ref="KZS159:KZS160"/>
    <mergeCell ref="KZT159:KZT160"/>
    <mergeCell ref="KZU159:KZU160"/>
    <mergeCell ref="KZV159:KZV160"/>
    <mergeCell ref="KZW159:KZW160"/>
    <mergeCell ref="KZL159:KZL160"/>
    <mergeCell ref="KZM159:KZM160"/>
    <mergeCell ref="KZN159:KZN160"/>
    <mergeCell ref="KZO159:KZO160"/>
    <mergeCell ref="KZP159:KZP160"/>
    <mergeCell ref="KZQ159:KZQ160"/>
    <mergeCell ref="KZF159:KZF160"/>
    <mergeCell ref="KZG159:KZG160"/>
    <mergeCell ref="KZH159:KZH160"/>
    <mergeCell ref="KZI159:KZI160"/>
    <mergeCell ref="KZJ159:KZJ160"/>
    <mergeCell ref="KZK159:KZK160"/>
    <mergeCell ref="LBT159:LBT160"/>
    <mergeCell ref="LBU159:LBU160"/>
    <mergeCell ref="LBV159:LBV160"/>
    <mergeCell ref="LBW159:LBW160"/>
    <mergeCell ref="LBX159:LBX160"/>
    <mergeCell ref="LBY159:LBY160"/>
    <mergeCell ref="LBN159:LBN160"/>
    <mergeCell ref="LBO159:LBO160"/>
    <mergeCell ref="LBP159:LBP160"/>
    <mergeCell ref="LBQ159:LBQ160"/>
    <mergeCell ref="LBR159:LBR160"/>
    <mergeCell ref="LBS159:LBS160"/>
    <mergeCell ref="LBH159:LBH160"/>
    <mergeCell ref="LBI159:LBI160"/>
    <mergeCell ref="LBJ159:LBJ160"/>
    <mergeCell ref="LBK159:LBK160"/>
    <mergeCell ref="LBL159:LBL160"/>
    <mergeCell ref="LBM159:LBM160"/>
    <mergeCell ref="LBB159:LBB160"/>
    <mergeCell ref="LBC159:LBC160"/>
    <mergeCell ref="LBD159:LBD160"/>
    <mergeCell ref="LBE159:LBE160"/>
    <mergeCell ref="LBF159:LBF160"/>
    <mergeCell ref="LBG159:LBG160"/>
    <mergeCell ref="LAV159:LAV160"/>
    <mergeCell ref="LAW159:LAW160"/>
    <mergeCell ref="LAX159:LAX160"/>
    <mergeCell ref="LAY159:LAY160"/>
    <mergeCell ref="LAZ159:LAZ160"/>
    <mergeCell ref="LBA159:LBA160"/>
    <mergeCell ref="LAP159:LAP160"/>
    <mergeCell ref="LAQ159:LAQ160"/>
    <mergeCell ref="LAR159:LAR160"/>
    <mergeCell ref="LAS159:LAS160"/>
    <mergeCell ref="LAT159:LAT160"/>
    <mergeCell ref="LAU159:LAU160"/>
    <mergeCell ref="LDD159:LDD160"/>
    <mergeCell ref="LDE159:LDE160"/>
    <mergeCell ref="LDF159:LDF160"/>
    <mergeCell ref="LDG159:LDG160"/>
    <mergeCell ref="LDH159:LDH160"/>
    <mergeCell ref="LDI159:LDI160"/>
    <mergeCell ref="LCX159:LCX160"/>
    <mergeCell ref="LCY159:LCY160"/>
    <mergeCell ref="LCZ159:LCZ160"/>
    <mergeCell ref="LDA159:LDA160"/>
    <mergeCell ref="LDB159:LDB160"/>
    <mergeCell ref="LDC159:LDC160"/>
    <mergeCell ref="LCR159:LCR160"/>
    <mergeCell ref="LCS159:LCS160"/>
    <mergeCell ref="LCT159:LCT160"/>
    <mergeCell ref="LCU159:LCU160"/>
    <mergeCell ref="LCV159:LCV160"/>
    <mergeCell ref="LCW159:LCW160"/>
    <mergeCell ref="LCL159:LCL160"/>
    <mergeCell ref="LCM159:LCM160"/>
    <mergeCell ref="LCN159:LCN160"/>
    <mergeCell ref="LCO159:LCO160"/>
    <mergeCell ref="LCP159:LCP160"/>
    <mergeCell ref="LCQ159:LCQ160"/>
    <mergeCell ref="LCF159:LCF160"/>
    <mergeCell ref="LCG159:LCG160"/>
    <mergeCell ref="LCH159:LCH160"/>
    <mergeCell ref="LCI159:LCI160"/>
    <mergeCell ref="LCJ159:LCJ160"/>
    <mergeCell ref="LCK159:LCK160"/>
    <mergeCell ref="LBZ159:LBZ160"/>
    <mergeCell ref="LCA159:LCA160"/>
    <mergeCell ref="LCB159:LCB160"/>
    <mergeCell ref="LCC159:LCC160"/>
    <mergeCell ref="LCD159:LCD160"/>
    <mergeCell ref="LCE159:LCE160"/>
    <mergeCell ref="LEN159:LEN160"/>
    <mergeCell ref="LEO159:LEO160"/>
    <mergeCell ref="LEP159:LEP160"/>
    <mergeCell ref="LEQ159:LEQ160"/>
    <mergeCell ref="LER159:LER160"/>
    <mergeCell ref="LES159:LES160"/>
    <mergeCell ref="LEH159:LEH160"/>
    <mergeCell ref="LEI159:LEI160"/>
    <mergeCell ref="LEJ159:LEJ160"/>
    <mergeCell ref="LEK159:LEK160"/>
    <mergeCell ref="LEL159:LEL160"/>
    <mergeCell ref="LEM159:LEM160"/>
    <mergeCell ref="LEB159:LEB160"/>
    <mergeCell ref="LEC159:LEC160"/>
    <mergeCell ref="LED159:LED160"/>
    <mergeCell ref="LEE159:LEE160"/>
    <mergeCell ref="LEF159:LEF160"/>
    <mergeCell ref="LEG159:LEG160"/>
    <mergeCell ref="LDV159:LDV160"/>
    <mergeCell ref="LDW159:LDW160"/>
    <mergeCell ref="LDX159:LDX160"/>
    <mergeCell ref="LDY159:LDY160"/>
    <mergeCell ref="LDZ159:LDZ160"/>
    <mergeCell ref="LEA159:LEA160"/>
    <mergeCell ref="LDP159:LDP160"/>
    <mergeCell ref="LDQ159:LDQ160"/>
    <mergeCell ref="LDR159:LDR160"/>
    <mergeCell ref="LDS159:LDS160"/>
    <mergeCell ref="LDT159:LDT160"/>
    <mergeCell ref="LDU159:LDU160"/>
    <mergeCell ref="LDJ159:LDJ160"/>
    <mergeCell ref="LDK159:LDK160"/>
    <mergeCell ref="LDL159:LDL160"/>
    <mergeCell ref="LDM159:LDM160"/>
    <mergeCell ref="LDN159:LDN160"/>
    <mergeCell ref="LDO159:LDO160"/>
    <mergeCell ref="LFX159:LFX160"/>
    <mergeCell ref="LFY159:LFY160"/>
    <mergeCell ref="LFZ159:LFZ160"/>
    <mergeCell ref="LGA159:LGA160"/>
    <mergeCell ref="LGB159:LGB160"/>
    <mergeCell ref="LGC159:LGC160"/>
    <mergeCell ref="LFR159:LFR160"/>
    <mergeCell ref="LFS159:LFS160"/>
    <mergeCell ref="LFT159:LFT160"/>
    <mergeCell ref="LFU159:LFU160"/>
    <mergeCell ref="LFV159:LFV160"/>
    <mergeCell ref="LFW159:LFW160"/>
    <mergeCell ref="LFL159:LFL160"/>
    <mergeCell ref="LFM159:LFM160"/>
    <mergeCell ref="LFN159:LFN160"/>
    <mergeCell ref="LFO159:LFO160"/>
    <mergeCell ref="LFP159:LFP160"/>
    <mergeCell ref="LFQ159:LFQ160"/>
    <mergeCell ref="LFF159:LFF160"/>
    <mergeCell ref="LFG159:LFG160"/>
    <mergeCell ref="LFH159:LFH160"/>
    <mergeCell ref="LFI159:LFI160"/>
    <mergeCell ref="LFJ159:LFJ160"/>
    <mergeCell ref="LFK159:LFK160"/>
    <mergeCell ref="LEZ159:LEZ160"/>
    <mergeCell ref="LFA159:LFA160"/>
    <mergeCell ref="LFB159:LFB160"/>
    <mergeCell ref="LFC159:LFC160"/>
    <mergeCell ref="LFD159:LFD160"/>
    <mergeCell ref="LFE159:LFE160"/>
    <mergeCell ref="LET159:LET160"/>
    <mergeCell ref="LEU159:LEU160"/>
    <mergeCell ref="LEV159:LEV160"/>
    <mergeCell ref="LEW159:LEW160"/>
    <mergeCell ref="LEX159:LEX160"/>
    <mergeCell ref="LEY159:LEY160"/>
    <mergeCell ref="LHH159:LHH160"/>
    <mergeCell ref="LHI159:LHI160"/>
    <mergeCell ref="LHJ159:LHJ160"/>
    <mergeCell ref="LHK159:LHK160"/>
    <mergeCell ref="LHL159:LHL160"/>
    <mergeCell ref="LHM159:LHM160"/>
    <mergeCell ref="LHB159:LHB160"/>
    <mergeCell ref="LHC159:LHC160"/>
    <mergeCell ref="LHD159:LHD160"/>
    <mergeCell ref="LHE159:LHE160"/>
    <mergeCell ref="LHF159:LHF160"/>
    <mergeCell ref="LHG159:LHG160"/>
    <mergeCell ref="LGV159:LGV160"/>
    <mergeCell ref="LGW159:LGW160"/>
    <mergeCell ref="LGX159:LGX160"/>
    <mergeCell ref="LGY159:LGY160"/>
    <mergeCell ref="LGZ159:LGZ160"/>
    <mergeCell ref="LHA159:LHA160"/>
    <mergeCell ref="LGP159:LGP160"/>
    <mergeCell ref="LGQ159:LGQ160"/>
    <mergeCell ref="LGR159:LGR160"/>
    <mergeCell ref="LGS159:LGS160"/>
    <mergeCell ref="LGT159:LGT160"/>
    <mergeCell ref="LGU159:LGU160"/>
    <mergeCell ref="LGJ159:LGJ160"/>
    <mergeCell ref="LGK159:LGK160"/>
    <mergeCell ref="LGL159:LGL160"/>
    <mergeCell ref="LGM159:LGM160"/>
    <mergeCell ref="LGN159:LGN160"/>
    <mergeCell ref="LGO159:LGO160"/>
    <mergeCell ref="LGD159:LGD160"/>
    <mergeCell ref="LGE159:LGE160"/>
    <mergeCell ref="LGF159:LGF160"/>
    <mergeCell ref="LGG159:LGG160"/>
    <mergeCell ref="LGH159:LGH160"/>
    <mergeCell ref="LGI159:LGI160"/>
    <mergeCell ref="LIR159:LIR160"/>
    <mergeCell ref="LIS159:LIS160"/>
    <mergeCell ref="LIT159:LIT160"/>
    <mergeCell ref="LIU159:LIU160"/>
    <mergeCell ref="LIV159:LIV160"/>
    <mergeCell ref="LIW159:LIW160"/>
    <mergeCell ref="LIL159:LIL160"/>
    <mergeCell ref="LIM159:LIM160"/>
    <mergeCell ref="LIN159:LIN160"/>
    <mergeCell ref="LIO159:LIO160"/>
    <mergeCell ref="LIP159:LIP160"/>
    <mergeCell ref="LIQ159:LIQ160"/>
    <mergeCell ref="LIF159:LIF160"/>
    <mergeCell ref="LIG159:LIG160"/>
    <mergeCell ref="LIH159:LIH160"/>
    <mergeCell ref="LII159:LII160"/>
    <mergeCell ref="LIJ159:LIJ160"/>
    <mergeCell ref="LIK159:LIK160"/>
    <mergeCell ref="LHZ159:LHZ160"/>
    <mergeCell ref="LIA159:LIA160"/>
    <mergeCell ref="LIB159:LIB160"/>
    <mergeCell ref="LIC159:LIC160"/>
    <mergeCell ref="LID159:LID160"/>
    <mergeCell ref="LIE159:LIE160"/>
    <mergeCell ref="LHT159:LHT160"/>
    <mergeCell ref="LHU159:LHU160"/>
    <mergeCell ref="LHV159:LHV160"/>
    <mergeCell ref="LHW159:LHW160"/>
    <mergeCell ref="LHX159:LHX160"/>
    <mergeCell ref="LHY159:LHY160"/>
    <mergeCell ref="LHN159:LHN160"/>
    <mergeCell ref="LHO159:LHO160"/>
    <mergeCell ref="LHP159:LHP160"/>
    <mergeCell ref="LHQ159:LHQ160"/>
    <mergeCell ref="LHR159:LHR160"/>
    <mergeCell ref="LHS159:LHS160"/>
    <mergeCell ref="LKB159:LKB160"/>
    <mergeCell ref="LKC159:LKC160"/>
    <mergeCell ref="LKD159:LKD160"/>
    <mergeCell ref="LKE159:LKE160"/>
    <mergeCell ref="LKF159:LKF160"/>
    <mergeCell ref="LKG159:LKG160"/>
    <mergeCell ref="LJV159:LJV160"/>
    <mergeCell ref="LJW159:LJW160"/>
    <mergeCell ref="LJX159:LJX160"/>
    <mergeCell ref="LJY159:LJY160"/>
    <mergeCell ref="LJZ159:LJZ160"/>
    <mergeCell ref="LKA159:LKA160"/>
    <mergeCell ref="LJP159:LJP160"/>
    <mergeCell ref="LJQ159:LJQ160"/>
    <mergeCell ref="LJR159:LJR160"/>
    <mergeCell ref="LJS159:LJS160"/>
    <mergeCell ref="LJT159:LJT160"/>
    <mergeCell ref="LJU159:LJU160"/>
    <mergeCell ref="LJJ159:LJJ160"/>
    <mergeCell ref="LJK159:LJK160"/>
    <mergeCell ref="LJL159:LJL160"/>
    <mergeCell ref="LJM159:LJM160"/>
    <mergeCell ref="LJN159:LJN160"/>
    <mergeCell ref="LJO159:LJO160"/>
    <mergeCell ref="LJD159:LJD160"/>
    <mergeCell ref="LJE159:LJE160"/>
    <mergeCell ref="LJF159:LJF160"/>
    <mergeCell ref="LJG159:LJG160"/>
    <mergeCell ref="LJH159:LJH160"/>
    <mergeCell ref="LJI159:LJI160"/>
    <mergeCell ref="LIX159:LIX160"/>
    <mergeCell ref="LIY159:LIY160"/>
    <mergeCell ref="LIZ159:LIZ160"/>
    <mergeCell ref="LJA159:LJA160"/>
    <mergeCell ref="LJB159:LJB160"/>
    <mergeCell ref="LJC159:LJC160"/>
    <mergeCell ref="LLL159:LLL160"/>
    <mergeCell ref="LLM159:LLM160"/>
    <mergeCell ref="LLN159:LLN160"/>
    <mergeCell ref="LLO159:LLO160"/>
    <mergeCell ref="LLP159:LLP160"/>
    <mergeCell ref="LLQ159:LLQ160"/>
    <mergeCell ref="LLF159:LLF160"/>
    <mergeCell ref="LLG159:LLG160"/>
    <mergeCell ref="LLH159:LLH160"/>
    <mergeCell ref="LLI159:LLI160"/>
    <mergeCell ref="LLJ159:LLJ160"/>
    <mergeCell ref="LLK159:LLK160"/>
    <mergeCell ref="LKZ159:LKZ160"/>
    <mergeCell ref="LLA159:LLA160"/>
    <mergeCell ref="LLB159:LLB160"/>
    <mergeCell ref="LLC159:LLC160"/>
    <mergeCell ref="LLD159:LLD160"/>
    <mergeCell ref="LLE159:LLE160"/>
    <mergeCell ref="LKT159:LKT160"/>
    <mergeCell ref="LKU159:LKU160"/>
    <mergeCell ref="LKV159:LKV160"/>
    <mergeCell ref="LKW159:LKW160"/>
    <mergeCell ref="LKX159:LKX160"/>
    <mergeCell ref="LKY159:LKY160"/>
    <mergeCell ref="LKN159:LKN160"/>
    <mergeCell ref="LKO159:LKO160"/>
    <mergeCell ref="LKP159:LKP160"/>
    <mergeCell ref="LKQ159:LKQ160"/>
    <mergeCell ref="LKR159:LKR160"/>
    <mergeCell ref="LKS159:LKS160"/>
    <mergeCell ref="LKH159:LKH160"/>
    <mergeCell ref="LKI159:LKI160"/>
    <mergeCell ref="LKJ159:LKJ160"/>
    <mergeCell ref="LKK159:LKK160"/>
    <mergeCell ref="LKL159:LKL160"/>
    <mergeCell ref="LKM159:LKM160"/>
    <mergeCell ref="LMV159:LMV160"/>
    <mergeCell ref="LMW159:LMW160"/>
    <mergeCell ref="LMX159:LMX160"/>
    <mergeCell ref="LMY159:LMY160"/>
    <mergeCell ref="LMZ159:LMZ160"/>
    <mergeCell ref="LNA159:LNA160"/>
    <mergeCell ref="LMP159:LMP160"/>
    <mergeCell ref="LMQ159:LMQ160"/>
    <mergeCell ref="LMR159:LMR160"/>
    <mergeCell ref="LMS159:LMS160"/>
    <mergeCell ref="LMT159:LMT160"/>
    <mergeCell ref="LMU159:LMU160"/>
    <mergeCell ref="LMJ159:LMJ160"/>
    <mergeCell ref="LMK159:LMK160"/>
    <mergeCell ref="LML159:LML160"/>
    <mergeCell ref="LMM159:LMM160"/>
    <mergeCell ref="LMN159:LMN160"/>
    <mergeCell ref="LMO159:LMO160"/>
    <mergeCell ref="LMD159:LMD160"/>
    <mergeCell ref="LME159:LME160"/>
    <mergeCell ref="LMF159:LMF160"/>
    <mergeCell ref="LMG159:LMG160"/>
    <mergeCell ref="LMH159:LMH160"/>
    <mergeCell ref="LMI159:LMI160"/>
    <mergeCell ref="LLX159:LLX160"/>
    <mergeCell ref="LLY159:LLY160"/>
    <mergeCell ref="LLZ159:LLZ160"/>
    <mergeCell ref="LMA159:LMA160"/>
    <mergeCell ref="LMB159:LMB160"/>
    <mergeCell ref="LMC159:LMC160"/>
    <mergeCell ref="LLR159:LLR160"/>
    <mergeCell ref="LLS159:LLS160"/>
    <mergeCell ref="LLT159:LLT160"/>
    <mergeCell ref="LLU159:LLU160"/>
    <mergeCell ref="LLV159:LLV160"/>
    <mergeCell ref="LLW159:LLW160"/>
    <mergeCell ref="LOF159:LOF160"/>
    <mergeCell ref="LOG159:LOG160"/>
    <mergeCell ref="LOH159:LOH160"/>
    <mergeCell ref="LOI159:LOI160"/>
    <mergeCell ref="LOJ159:LOJ160"/>
    <mergeCell ref="LOK159:LOK160"/>
    <mergeCell ref="LNZ159:LNZ160"/>
    <mergeCell ref="LOA159:LOA160"/>
    <mergeCell ref="LOB159:LOB160"/>
    <mergeCell ref="LOC159:LOC160"/>
    <mergeCell ref="LOD159:LOD160"/>
    <mergeCell ref="LOE159:LOE160"/>
    <mergeCell ref="LNT159:LNT160"/>
    <mergeCell ref="LNU159:LNU160"/>
    <mergeCell ref="LNV159:LNV160"/>
    <mergeCell ref="LNW159:LNW160"/>
    <mergeCell ref="LNX159:LNX160"/>
    <mergeCell ref="LNY159:LNY160"/>
    <mergeCell ref="LNN159:LNN160"/>
    <mergeCell ref="LNO159:LNO160"/>
    <mergeCell ref="LNP159:LNP160"/>
    <mergeCell ref="LNQ159:LNQ160"/>
    <mergeCell ref="LNR159:LNR160"/>
    <mergeCell ref="LNS159:LNS160"/>
    <mergeCell ref="LNH159:LNH160"/>
    <mergeCell ref="LNI159:LNI160"/>
    <mergeCell ref="LNJ159:LNJ160"/>
    <mergeCell ref="LNK159:LNK160"/>
    <mergeCell ref="LNL159:LNL160"/>
    <mergeCell ref="LNM159:LNM160"/>
    <mergeCell ref="LNB159:LNB160"/>
    <mergeCell ref="LNC159:LNC160"/>
    <mergeCell ref="LND159:LND160"/>
    <mergeCell ref="LNE159:LNE160"/>
    <mergeCell ref="LNF159:LNF160"/>
    <mergeCell ref="LNG159:LNG160"/>
    <mergeCell ref="LPP159:LPP160"/>
    <mergeCell ref="LPQ159:LPQ160"/>
    <mergeCell ref="LPR159:LPR160"/>
    <mergeCell ref="LPS159:LPS160"/>
    <mergeCell ref="LPT159:LPT160"/>
    <mergeCell ref="LPU159:LPU160"/>
    <mergeCell ref="LPJ159:LPJ160"/>
    <mergeCell ref="LPK159:LPK160"/>
    <mergeCell ref="LPL159:LPL160"/>
    <mergeCell ref="LPM159:LPM160"/>
    <mergeCell ref="LPN159:LPN160"/>
    <mergeCell ref="LPO159:LPO160"/>
    <mergeCell ref="LPD159:LPD160"/>
    <mergeCell ref="LPE159:LPE160"/>
    <mergeCell ref="LPF159:LPF160"/>
    <mergeCell ref="LPG159:LPG160"/>
    <mergeCell ref="LPH159:LPH160"/>
    <mergeCell ref="LPI159:LPI160"/>
    <mergeCell ref="LOX159:LOX160"/>
    <mergeCell ref="LOY159:LOY160"/>
    <mergeCell ref="LOZ159:LOZ160"/>
    <mergeCell ref="LPA159:LPA160"/>
    <mergeCell ref="LPB159:LPB160"/>
    <mergeCell ref="LPC159:LPC160"/>
    <mergeCell ref="LOR159:LOR160"/>
    <mergeCell ref="LOS159:LOS160"/>
    <mergeCell ref="LOT159:LOT160"/>
    <mergeCell ref="LOU159:LOU160"/>
    <mergeCell ref="LOV159:LOV160"/>
    <mergeCell ref="LOW159:LOW160"/>
    <mergeCell ref="LOL159:LOL160"/>
    <mergeCell ref="LOM159:LOM160"/>
    <mergeCell ref="LON159:LON160"/>
    <mergeCell ref="LOO159:LOO160"/>
    <mergeCell ref="LOP159:LOP160"/>
    <mergeCell ref="LOQ159:LOQ160"/>
    <mergeCell ref="LQZ159:LQZ160"/>
    <mergeCell ref="LRA159:LRA160"/>
    <mergeCell ref="LRB159:LRB160"/>
    <mergeCell ref="LRC159:LRC160"/>
    <mergeCell ref="LRD159:LRD160"/>
    <mergeCell ref="LRE159:LRE160"/>
    <mergeCell ref="LQT159:LQT160"/>
    <mergeCell ref="LQU159:LQU160"/>
    <mergeCell ref="LQV159:LQV160"/>
    <mergeCell ref="LQW159:LQW160"/>
    <mergeCell ref="LQX159:LQX160"/>
    <mergeCell ref="LQY159:LQY160"/>
    <mergeCell ref="LQN159:LQN160"/>
    <mergeCell ref="LQO159:LQO160"/>
    <mergeCell ref="LQP159:LQP160"/>
    <mergeCell ref="LQQ159:LQQ160"/>
    <mergeCell ref="LQR159:LQR160"/>
    <mergeCell ref="LQS159:LQS160"/>
    <mergeCell ref="LQH159:LQH160"/>
    <mergeCell ref="LQI159:LQI160"/>
    <mergeCell ref="LQJ159:LQJ160"/>
    <mergeCell ref="LQK159:LQK160"/>
    <mergeCell ref="LQL159:LQL160"/>
    <mergeCell ref="LQM159:LQM160"/>
    <mergeCell ref="LQB159:LQB160"/>
    <mergeCell ref="LQC159:LQC160"/>
    <mergeCell ref="LQD159:LQD160"/>
    <mergeCell ref="LQE159:LQE160"/>
    <mergeCell ref="LQF159:LQF160"/>
    <mergeCell ref="LQG159:LQG160"/>
    <mergeCell ref="LPV159:LPV160"/>
    <mergeCell ref="LPW159:LPW160"/>
    <mergeCell ref="LPX159:LPX160"/>
    <mergeCell ref="LPY159:LPY160"/>
    <mergeCell ref="LPZ159:LPZ160"/>
    <mergeCell ref="LQA159:LQA160"/>
    <mergeCell ref="LSJ159:LSJ160"/>
    <mergeCell ref="LSK159:LSK160"/>
    <mergeCell ref="LSL159:LSL160"/>
    <mergeCell ref="LSM159:LSM160"/>
    <mergeCell ref="LSN159:LSN160"/>
    <mergeCell ref="LSO159:LSO160"/>
    <mergeCell ref="LSD159:LSD160"/>
    <mergeCell ref="LSE159:LSE160"/>
    <mergeCell ref="LSF159:LSF160"/>
    <mergeCell ref="LSG159:LSG160"/>
    <mergeCell ref="LSH159:LSH160"/>
    <mergeCell ref="LSI159:LSI160"/>
    <mergeCell ref="LRX159:LRX160"/>
    <mergeCell ref="LRY159:LRY160"/>
    <mergeCell ref="LRZ159:LRZ160"/>
    <mergeCell ref="LSA159:LSA160"/>
    <mergeCell ref="LSB159:LSB160"/>
    <mergeCell ref="LSC159:LSC160"/>
    <mergeCell ref="LRR159:LRR160"/>
    <mergeCell ref="LRS159:LRS160"/>
    <mergeCell ref="LRT159:LRT160"/>
    <mergeCell ref="LRU159:LRU160"/>
    <mergeCell ref="LRV159:LRV160"/>
    <mergeCell ref="LRW159:LRW160"/>
    <mergeCell ref="LRL159:LRL160"/>
    <mergeCell ref="LRM159:LRM160"/>
    <mergeCell ref="LRN159:LRN160"/>
    <mergeCell ref="LRO159:LRO160"/>
    <mergeCell ref="LRP159:LRP160"/>
    <mergeCell ref="LRQ159:LRQ160"/>
    <mergeCell ref="LRF159:LRF160"/>
    <mergeCell ref="LRG159:LRG160"/>
    <mergeCell ref="LRH159:LRH160"/>
    <mergeCell ref="LRI159:LRI160"/>
    <mergeCell ref="LRJ159:LRJ160"/>
    <mergeCell ref="LRK159:LRK160"/>
    <mergeCell ref="LTT159:LTT160"/>
    <mergeCell ref="LTU159:LTU160"/>
    <mergeCell ref="LTV159:LTV160"/>
    <mergeCell ref="LTW159:LTW160"/>
    <mergeCell ref="LTX159:LTX160"/>
    <mergeCell ref="LTY159:LTY160"/>
    <mergeCell ref="LTN159:LTN160"/>
    <mergeCell ref="LTO159:LTO160"/>
    <mergeCell ref="LTP159:LTP160"/>
    <mergeCell ref="LTQ159:LTQ160"/>
    <mergeCell ref="LTR159:LTR160"/>
    <mergeCell ref="LTS159:LTS160"/>
    <mergeCell ref="LTH159:LTH160"/>
    <mergeCell ref="LTI159:LTI160"/>
    <mergeCell ref="LTJ159:LTJ160"/>
    <mergeCell ref="LTK159:LTK160"/>
    <mergeCell ref="LTL159:LTL160"/>
    <mergeCell ref="LTM159:LTM160"/>
    <mergeCell ref="LTB159:LTB160"/>
    <mergeCell ref="LTC159:LTC160"/>
    <mergeCell ref="LTD159:LTD160"/>
    <mergeCell ref="LTE159:LTE160"/>
    <mergeCell ref="LTF159:LTF160"/>
    <mergeCell ref="LTG159:LTG160"/>
    <mergeCell ref="LSV159:LSV160"/>
    <mergeCell ref="LSW159:LSW160"/>
    <mergeCell ref="LSX159:LSX160"/>
    <mergeCell ref="LSY159:LSY160"/>
    <mergeCell ref="LSZ159:LSZ160"/>
    <mergeCell ref="LTA159:LTA160"/>
    <mergeCell ref="LSP159:LSP160"/>
    <mergeCell ref="LSQ159:LSQ160"/>
    <mergeCell ref="LSR159:LSR160"/>
    <mergeCell ref="LSS159:LSS160"/>
    <mergeCell ref="LST159:LST160"/>
    <mergeCell ref="LSU159:LSU160"/>
    <mergeCell ref="LVD159:LVD160"/>
    <mergeCell ref="LVE159:LVE160"/>
    <mergeCell ref="LVF159:LVF160"/>
    <mergeCell ref="LVG159:LVG160"/>
    <mergeCell ref="LVH159:LVH160"/>
    <mergeCell ref="LVI159:LVI160"/>
    <mergeCell ref="LUX159:LUX160"/>
    <mergeCell ref="LUY159:LUY160"/>
    <mergeCell ref="LUZ159:LUZ160"/>
    <mergeCell ref="LVA159:LVA160"/>
    <mergeCell ref="LVB159:LVB160"/>
    <mergeCell ref="LVC159:LVC160"/>
    <mergeCell ref="LUR159:LUR160"/>
    <mergeCell ref="LUS159:LUS160"/>
    <mergeCell ref="LUT159:LUT160"/>
    <mergeCell ref="LUU159:LUU160"/>
    <mergeCell ref="LUV159:LUV160"/>
    <mergeCell ref="LUW159:LUW160"/>
    <mergeCell ref="LUL159:LUL160"/>
    <mergeCell ref="LUM159:LUM160"/>
    <mergeCell ref="LUN159:LUN160"/>
    <mergeCell ref="LUO159:LUO160"/>
    <mergeCell ref="LUP159:LUP160"/>
    <mergeCell ref="LUQ159:LUQ160"/>
    <mergeCell ref="LUF159:LUF160"/>
    <mergeCell ref="LUG159:LUG160"/>
    <mergeCell ref="LUH159:LUH160"/>
    <mergeCell ref="LUI159:LUI160"/>
    <mergeCell ref="LUJ159:LUJ160"/>
    <mergeCell ref="LUK159:LUK160"/>
    <mergeCell ref="LTZ159:LTZ160"/>
    <mergeCell ref="LUA159:LUA160"/>
    <mergeCell ref="LUB159:LUB160"/>
    <mergeCell ref="LUC159:LUC160"/>
    <mergeCell ref="LUD159:LUD160"/>
    <mergeCell ref="LUE159:LUE160"/>
    <mergeCell ref="LWN159:LWN160"/>
    <mergeCell ref="LWO159:LWO160"/>
    <mergeCell ref="LWP159:LWP160"/>
    <mergeCell ref="LWQ159:LWQ160"/>
    <mergeCell ref="LWR159:LWR160"/>
    <mergeCell ref="LWS159:LWS160"/>
    <mergeCell ref="LWH159:LWH160"/>
    <mergeCell ref="LWI159:LWI160"/>
    <mergeCell ref="LWJ159:LWJ160"/>
    <mergeCell ref="LWK159:LWK160"/>
    <mergeCell ref="LWL159:LWL160"/>
    <mergeCell ref="LWM159:LWM160"/>
    <mergeCell ref="LWB159:LWB160"/>
    <mergeCell ref="LWC159:LWC160"/>
    <mergeCell ref="LWD159:LWD160"/>
    <mergeCell ref="LWE159:LWE160"/>
    <mergeCell ref="LWF159:LWF160"/>
    <mergeCell ref="LWG159:LWG160"/>
    <mergeCell ref="LVV159:LVV160"/>
    <mergeCell ref="LVW159:LVW160"/>
    <mergeCell ref="LVX159:LVX160"/>
    <mergeCell ref="LVY159:LVY160"/>
    <mergeCell ref="LVZ159:LVZ160"/>
    <mergeCell ref="LWA159:LWA160"/>
    <mergeCell ref="LVP159:LVP160"/>
    <mergeCell ref="LVQ159:LVQ160"/>
    <mergeCell ref="LVR159:LVR160"/>
    <mergeCell ref="LVS159:LVS160"/>
    <mergeCell ref="LVT159:LVT160"/>
    <mergeCell ref="LVU159:LVU160"/>
    <mergeCell ref="LVJ159:LVJ160"/>
    <mergeCell ref="LVK159:LVK160"/>
    <mergeCell ref="LVL159:LVL160"/>
    <mergeCell ref="LVM159:LVM160"/>
    <mergeCell ref="LVN159:LVN160"/>
    <mergeCell ref="LVO159:LVO160"/>
    <mergeCell ref="LXX159:LXX160"/>
    <mergeCell ref="LXY159:LXY160"/>
    <mergeCell ref="LXZ159:LXZ160"/>
    <mergeCell ref="LYA159:LYA160"/>
    <mergeCell ref="LYB159:LYB160"/>
    <mergeCell ref="LYC159:LYC160"/>
    <mergeCell ref="LXR159:LXR160"/>
    <mergeCell ref="LXS159:LXS160"/>
    <mergeCell ref="LXT159:LXT160"/>
    <mergeCell ref="LXU159:LXU160"/>
    <mergeCell ref="LXV159:LXV160"/>
    <mergeCell ref="LXW159:LXW160"/>
    <mergeCell ref="LXL159:LXL160"/>
    <mergeCell ref="LXM159:LXM160"/>
    <mergeCell ref="LXN159:LXN160"/>
    <mergeCell ref="LXO159:LXO160"/>
    <mergeCell ref="LXP159:LXP160"/>
    <mergeCell ref="LXQ159:LXQ160"/>
    <mergeCell ref="LXF159:LXF160"/>
    <mergeCell ref="LXG159:LXG160"/>
    <mergeCell ref="LXH159:LXH160"/>
    <mergeCell ref="LXI159:LXI160"/>
    <mergeCell ref="LXJ159:LXJ160"/>
    <mergeCell ref="LXK159:LXK160"/>
    <mergeCell ref="LWZ159:LWZ160"/>
    <mergeCell ref="LXA159:LXA160"/>
    <mergeCell ref="LXB159:LXB160"/>
    <mergeCell ref="LXC159:LXC160"/>
    <mergeCell ref="LXD159:LXD160"/>
    <mergeCell ref="LXE159:LXE160"/>
    <mergeCell ref="LWT159:LWT160"/>
    <mergeCell ref="LWU159:LWU160"/>
    <mergeCell ref="LWV159:LWV160"/>
    <mergeCell ref="LWW159:LWW160"/>
    <mergeCell ref="LWX159:LWX160"/>
    <mergeCell ref="LWY159:LWY160"/>
    <mergeCell ref="LZH159:LZH160"/>
    <mergeCell ref="LZI159:LZI160"/>
    <mergeCell ref="LZJ159:LZJ160"/>
    <mergeCell ref="LZK159:LZK160"/>
    <mergeCell ref="LZL159:LZL160"/>
    <mergeCell ref="LZM159:LZM160"/>
    <mergeCell ref="LZB159:LZB160"/>
    <mergeCell ref="LZC159:LZC160"/>
    <mergeCell ref="LZD159:LZD160"/>
    <mergeCell ref="LZE159:LZE160"/>
    <mergeCell ref="LZF159:LZF160"/>
    <mergeCell ref="LZG159:LZG160"/>
    <mergeCell ref="LYV159:LYV160"/>
    <mergeCell ref="LYW159:LYW160"/>
    <mergeCell ref="LYX159:LYX160"/>
    <mergeCell ref="LYY159:LYY160"/>
    <mergeCell ref="LYZ159:LYZ160"/>
    <mergeCell ref="LZA159:LZA160"/>
    <mergeCell ref="LYP159:LYP160"/>
    <mergeCell ref="LYQ159:LYQ160"/>
    <mergeCell ref="LYR159:LYR160"/>
    <mergeCell ref="LYS159:LYS160"/>
    <mergeCell ref="LYT159:LYT160"/>
    <mergeCell ref="LYU159:LYU160"/>
    <mergeCell ref="LYJ159:LYJ160"/>
    <mergeCell ref="LYK159:LYK160"/>
    <mergeCell ref="LYL159:LYL160"/>
    <mergeCell ref="LYM159:LYM160"/>
    <mergeCell ref="LYN159:LYN160"/>
    <mergeCell ref="LYO159:LYO160"/>
    <mergeCell ref="LYD159:LYD160"/>
    <mergeCell ref="LYE159:LYE160"/>
    <mergeCell ref="LYF159:LYF160"/>
    <mergeCell ref="LYG159:LYG160"/>
    <mergeCell ref="LYH159:LYH160"/>
    <mergeCell ref="LYI159:LYI160"/>
    <mergeCell ref="MAR159:MAR160"/>
    <mergeCell ref="MAS159:MAS160"/>
    <mergeCell ref="MAT159:MAT160"/>
    <mergeCell ref="MAU159:MAU160"/>
    <mergeCell ref="MAV159:MAV160"/>
    <mergeCell ref="MAW159:MAW160"/>
    <mergeCell ref="MAL159:MAL160"/>
    <mergeCell ref="MAM159:MAM160"/>
    <mergeCell ref="MAN159:MAN160"/>
    <mergeCell ref="MAO159:MAO160"/>
    <mergeCell ref="MAP159:MAP160"/>
    <mergeCell ref="MAQ159:MAQ160"/>
    <mergeCell ref="MAF159:MAF160"/>
    <mergeCell ref="MAG159:MAG160"/>
    <mergeCell ref="MAH159:MAH160"/>
    <mergeCell ref="MAI159:MAI160"/>
    <mergeCell ref="MAJ159:MAJ160"/>
    <mergeCell ref="MAK159:MAK160"/>
    <mergeCell ref="LZZ159:LZZ160"/>
    <mergeCell ref="MAA159:MAA160"/>
    <mergeCell ref="MAB159:MAB160"/>
    <mergeCell ref="MAC159:MAC160"/>
    <mergeCell ref="MAD159:MAD160"/>
    <mergeCell ref="MAE159:MAE160"/>
    <mergeCell ref="LZT159:LZT160"/>
    <mergeCell ref="LZU159:LZU160"/>
    <mergeCell ref="LZV159:LZV160"/>
    <mergeCell ref="LZW159:LZW160"/>
    <mergeCell ref="LZX159:LZX160"/>
    <mergeCell ref="LZY159:LZY160"/>
    <mergeCell ref="LZN159:LZN160"/>
    <mergeCell ref="LZO159:LZO160"/>
    <mergeCell ref="LZP159:LZP160"/>
    <mergeCell ref="LZQ159:LZQ160"/>
    <mergeCell ref="LZR159:LZR160"/>
    <mergeCell ref="LZS159:LZS160"/>
    <mergeCell ref="MCB159:MCB160"/>
    <mergeCell ref="MCC159:MCC160"/>
    <mergeCell ref="MCD159:MCD160"/>
    <mergeCell ref="MCE159:MCE160"/>
    <mergeCell ref="MCF159:MCF160"/>
    <mergeCell ref="MCG159:MCG160"/>
    <mergeCell ref="MBV159:MBV160"/>
    <mergeCell ref="MBW159:MBW160"/>
    <mergeCell ref="MBX159:MBX160"/>
    <mergeCell ref="MBY159:MBY160"/>
    <mergeCell ref="MBZ159:MBZ160"/>
    <mergeCell ref="MCA159:MCA160"/>
    <mergeCell ref="MBP159:MBP160"/>
    <mergeCell ref="MBQ159:MBQ160"/>
    <mergeCell ref="MBR159:MBR160"/>
    <mergeCell ref="MBS159:MBS160"/>
    <mergeCell ref="MBT159:MBT160"/>
    <mergeCell ref="MBU159:MBU160"/>
    <mergeCell ref="MBJ159:MBJ160"/>
    <mergeCell ref="MBK159:MBK160"/>
    <mergeCell ref="MBL159:MBL160"/>
    <mergeCell ref="MBM159:MBM160"/>
    <mergeCell ref="MBN159:MBN160"/>
    <mergeCell ref="MBO159:MBO160"/>
    <mergeCell ref="MBD159:MBD160"/>
    <mergeCell ref="MBE159:MBE160"/>
    <mergeCell ref="MBF159:MBF160"/>
    <mergeCell ref="MBG159:MBG160"/>
    <mergeCell ref="MBH159:MBH160"/>
    <mergeCell ref="MBI159:MBI160"/>
    <mergeCell ref="MAX159:MAX160"/>
    <mergeCell ref="MAY159:MAY160"/>
    <mergeCell ref="MAZ159:MAZ160"/>
    <mergeCell ref="MBA159:MBA160"/>
    <mergeCell ref="MBB159:MBB160"/>
    <mergeCell ref="MBC159:MBC160"/>
    <mergeCell ref="MDL159:MDL160"/>
    <mergeCell ref="MDM159:MDM160"/>
    <mergeCell ref="MDN159:MDN160"/>
    <mergeCell ref="MDO159:MDO160"/>
    <mergeCell ref="MDP159:MDP160"/>
    <mergeCell ref="MDQ159:MDQ160"/>
    <mergeCell ref="MDF159:MDF160"/>
    <mergeCell ref="MDG159:MDG160"/>
    <mergeCell ref="MDH159:MDH160"/>
    <mergeCell ref="MDI159:MDI160"/>
    <mergeCell ref="MDJ159:MDJ160"/>
    <mergeCell ref="MDK159:MDK160"/>
    <mergeCell ref="MCZ159:MCZ160"/>
    <mergeCell ref="MDA159:MDA160"/>
    <mergeCell ref="MDB159:MDB160"/>
    <mergeCell ref="MDC159:MDC160"/>
    <mergeCell ref="MDD159:MDD160"/>
    <mergeCell ref="MDE159:MDE160"/>
    <mergeCell ref="MCT159:MCT160"/>
    <mergeCell ref="MCU159:MCU160"/>
    <mergeCell ref="MCV159:MCV160"/>
    <mergeCell ref="MCW159:MCW160"/>
    <mergeCell ref="MCX159:MCX160"/>
    <mergeCell ref="MCY159:MCY160"/>
    <mergeCell ref="MCN159:MCN160"/>
    <mergeCell ref="MCO159:MCO160"/>
    <mergeCell ref="MCP159:MCP160"/>
    <mergeCell ref="MCQ159:MCQ160"/>
    <mergeCell ref="MCR159:MCR160"/>
    <mergeCell ref="MCS159:MCS160"/>
    <mergeCell ref="MCH159:MCH160"/>
    <mergeCell ref="MCI159:MCI160"/>
    <mergeCell ref="MCJ159:MCJ160"/>
    <mergeCell ref="MCK159:MCK160"/>
    <mergeCell ref="MCL159:MCL160"/>
    <mergeCell ref="MCM159:MCM160"/>
    <mergeCell ref="MEV159:MEV160"/>
    <mergeCell ref="MEW159:MEW160"/>
    <mergeCell ref="MEX159:MEX160"/>
    <mergeCell ref="MEY159:MEY160"/>
    <mergeCell ref="MEZ159:MEZ160"/>
    <mergeCell ref="MFA159:MFA160"/>
    <mergeCell ref="MEP159:MEP160"/>
    <mergeCell ref="MEQ159:MEQ160"/>
    <mergeCell ref="MER159:MER160"/>
    <mergeCell ref="MES159:MES160"/>
    <mergeCell ref="MET159:MET160"/>
    <mergeCell ref="MEU159:MEU160"/>
    <mergeCell ref="MEJ159:MEJ160"/>
    <mergeCell ref="MEK159:MEK160"/>
    <mergeCell ref="MEL159:MEL160"/>
    <mergeCell ref="MEM159:MEM160"/>
    <mergeCell ref="MEN159:MEN160"/>
    <mergeCell ref="MEO159:MEO160"/>
    <mergeCell ref="MED159:MED160"/>
    <mergeCell ref="MEE159:MEE160"/>
    <mergeCell ref="MEF159:MEF160"/>
    <mergeCell ref="MEG159:MEG160"/>
    <mergeCell ref="MEH159:MEH160"/>
    <mergeCell ref="MEI159:MEI160"/>
    <mergeCell ref="MDX159:MDX160"/>
    <mergeCell ref="MDY159:MDY160"/>
    <mergeCell ref="MDZ159:MDZ160"/>
    <mergeCell ref="MEA159:MEA160"/>
    <mergeCell ref="MEB159:MEB160"/>
    <mergeCell ref="MEC159:MEC160"/>
    <mergeCell ref="MDR159:MDR160"/>
    <mergeCell ref="MDS159:MDS160"/>
    <mergeCell ref="MDT159:MDT160"/>
    <mergeCell ref="MDU159:MDU160"/>
    <mergeCell ref="MDV159:MDV160"/>
    <mergeCell ref="MDW159:MDW160"/>
    <mergeCell ref="MGF159:MGF160"/>
    <mergeCell ref="MGG159:MGG160"/>
    <mergeCell ref="MGH159:MGH160"/>
    <mergeCell ref="MGI159:MGI160"/>
    <mergeCell ref="MGJ159:MGJ160"/>
    <mergeCell ref="MGK159:MGK160"/>
    <mergeCell ref="MFZ159:MFZ160"/>
    <mergeCell ref="MGA159:MGA160"/>
    <mergeCell ref="MGB159:MGB160"/>
    <mergeCell ref="MGC159:MGC160"/>
    <mergeCell ref="MGD159:MGD160"/>
    <mergeCell ref="MGE159:MGE160"/>
    <mergeCell ref="MFT159:MFT160"/>
    <mergeCell ref="MFU159:MFU160"/>
    <mergeCell ref="MFV159:MFV160"/>
    <mergeCell ref="MFW159:MFW160"/>
    <mergeCell ref="MFX159:MFX160"/>
    <mergeCell ref="MFY159:MFY160"/>
    <mergeCell ref="MFN159:MFN160"/>
    <mergeCell ref="MFO159:MFO160"/>
    <mergeCell ref="MFP159:MFP160"/>
    <mergeCell ref="MFQ159:MFQ160"/>
    <mergeCell ref="MFR159:MFR160"/>
    <mergeCell ref="MFS159:MFS160"/>
    <mergeCell ref="MFH159:MFH160"/>
    <mergeCell ref="MFI159:MFI160"/>
    <mergeCell ref="MFJ159:MFJ160"/>
    <mergeCell ref="MFK159:MFK160"/>
    <mergeCell ref="MFL159:MFL160"/>
    <mergeCell ref="MFM159:MFM160"/>
    <mergeCell ref="MFB159:MFB160"/>
    <mergeCell ref="MFC159:MFC160"/>
    <mergeCell ref="MFD159:MFD160"/>
    <mergeCell ref="MFE159:MFE160"/>
    <mergeCell ref="MFF159:MFF160"/>
    <mergeCell ref="MFG159:MFG160"/>
    <mergeCell ref="MHP159:MHP160"/>
    <mergeCell ref="MHQ159:MHQ160"/>
    <mergeCell ref="MHR159:MHR160"/>
    <mergeCell ref="MHS159:MHS160"/>
    <mergeCell ref="MHT159:MHT160"/>
    <mergeCell ref="MHU159:MHU160"/>
    <mergeCell ref="MHJ159:MHJ160"/>
    <mergeCell ref="MHK159:MHK160"/>
    <mergeCell ref="MHL159:MHL160"/>
    <mergeCell ref="MHM159:MHM160"/>
    <mergeCell ref="MHN159:MHN160"/>
    <mergeCell ref="MHO159:MHO160"/>
    <mergeCell ref="MHD159:MHD160"/>
    <mergeCell ref="MHE159:MHE160"/>
    <mergeCell ref="MHF159:MHF160"/>
    <mergeCell ref="MHG159:MHG160"/>
    <mergeCell ref="MHH159:MHH160"/>
    <mergeCell ref="MHI159:MHI160"/>
    <mergeCell ref="MGX159:MGX160"/>
    <mergeCell ref="MGY159:MGY160"/>
    <mergeCell ref="MGZ159:MGZ160"/>
    <mergeCell ref="MHA159:MHA160"/>
    <mergeCell ref="MHB159:MHB160"/>
    <mergeCell ref="MHC159:MHC160"/>
    <mergeCell ref="MGR159:MGR160"/>
    <mergeCell ref="MGS159:MGS160"/>
    <mergeCell ref="MGT159:MGT160"/>
    <mergeCell ref="MGU159:MGU160"/>
    <mergeCell ref="MGV159:MGV160"/>
    <mergeCell ref="MGW159:MGW160"/>
    <mergeCell ref="MGL159:MGL160"/>
    <mergeCell ref="MGM159:MGM160"/>
    <mergeCell ref="MGN159:MGN160"/>
    <mergeCell ref="MGO159:MGO160"/>
    <mergeCell ref="MGP159:MGP160"/>
    <mergeCell ref="MGQ159:MGQ160"/>
    <mergeCell ref="MIZ159:MIZ160"/>
    <mergeCell ref="MJA159:MJA160"/>
    <mergeCell ref="MJB159:MJB160"/>
    <mergeCell ref="MJC159:MJC160"/>
    <mergeCell ref="MJD159:MJD160"/>
    <mergeCell ref="MJE159:MJE160"/>
    <mergeCell ref="MIT159:MIT160"/>
    <mergeCell ref="MIU159:MIU160"/>
    <mergeCell ref="MIV159:MIV160"/>
    <mergeCell ref="MIW159:MIW160"/>
    <mergeCell ref="MIX159:MIX160"/>
    <mergeCell ref="MIY159:MIY160"/>
    <mergeCell ref="MIN159:MIN160"/>
    <mergeCell ref="MIO159:MIO160"/>
    <mergeCell ref="MIP159:MIP160"/>
    <mergeCell ref="MIQ159:MIQ160"/>
    <mergeCell ref="MIR159:MIR160"/>
    <mergeCell ref="MIS159:MIS160"/>
    <mergeCell ref="MIH159:MIH160"/>
    <mergeCell ref="MII159:MII160"/>
    <mergeCell ref="MIJ159:MIJ160"/>
    <mergeCell ref="MIK159:MIK160"/>
    <mergeCell ref="MIL159:MIL160"/>
    <mergeCell ref="MIM159:MIM160"/>
    <mergeCell ref="MIB159:MIB160"/>
    <mergeCell ref="MIC159:MIC160"/>
    <mergeCell ref="MID159:MID160"/>
    <mergeCell ref="MIE159:MIE160"/>
    <mergeCell ref="MIF159:MIF160"/>
    <mergeCell ref="MIG159:MIG160"/>
    <mergeCell ref="MHV159:MHV160"/>
    <mergeCell ref="MHW159:MHW160"/>
    <mergeCell ref="MHX159:MHX160"/>
    <mergeCell ref="MHY159:MHY160"/>
    <mergeCell ref="MHZ159:MHZ160"/>
    <mergeCell ref="MIA159:MIA160"/>
    <mergeCell ref="MKJ159:MKJ160"/>
    <mergeCell ref="MKK159:MKK160"/>
    <mergeCell ref="MKL159:MKL160"/>
    <mergeCell ref="MKM159:MKM160"/>
    <mergeCell ref="MKN159:MKN160"/>
    <mergeCell ref="MKO159:MKO160"/>
    <mergeCell ref="MKD159:MKD160"/>
    <mergeCell ref="MKE159:MKE160"/>
    <mergeCell ref="MKF159:MKF160"/>
    <mergeCell ref="MKG159:MKG160"/>
    <mergeCell ref="MKH159:MKH160"/>
    <mergeCell ref="MKI159:MKI160"/>
    <mergeCell ref="MJX159:MJX160"/>
    <mergeCell ref="MJY159:MJY160"/>
    <mergeCell ref="MJZ159:MJZ160"/>
    <mergeCell ref="MKA159:MKA160"/>
    <mergeCell ref="MKB159:MKB160"/>
    <mergeCell ref="MKC159:MKC160"/>
    <mergeCell ref="MJR159:MJR160"/>
    <mergeCell ref="MJS159:MJS160"/>
    <mergeCell ref="MJT159:MJT160"/>
    <mergeCell ref="MJU159:MJU160"/>
    <mergeCell ref="MJV159:MJV160"/>
    <mergeCell ref="MJW159:MJW160"/>
    <mergeCell ref="MJL159:MJL160"/>
    <mergeCell ref="MJM159:MJM160"/>
    <mergeCell ref="MJN159:MJN160"/>
    <mergeCell ref="MJO159:MJO160"/>
    <mergeCell ref="MJP159:MJP160"/>
    <mergeCell ref="MJQ159:MJQ160"/>
    <mergeCell ref="MJF159:MJF160"/>
    <mergeCell ref="MJG159:MJG160"/>
    <mergeCell ref="MJH159:MJH160"/>
    <mergeCell ref="MJI159:MJI160"/>
    <mergeCell ref="MJJ159:MJJ160"/>
    <mergeCell ref="MJK159:MJK160"/>
    <mergeCell ref="MLT159:MLT160"/>
    <mergeCell ref="MLU159:MLU160"/>
    <mergeCell ref="MLV159:MLV160"/>
    <mergeCell ref="MLW159:MLW160"/>
    <mergeCell ref="MLX159:MLX160"/>
    <mergeCell ref="MLY159:MLY160"/>
    <mergeCell ref="MLN159:MLN160"/>
    <mergeCell ref="MLO159:MLO160"/>
    <mergeCell ref="MLP159:MLP160"/>
    <mergeCell ref="MLQ159:MLQ160"/>
    <mergeCell ref="MLR159:MLR160"/>
    <mergeCell ref="MLS159:MLS160"/>
    <mergeCell ref="MLH159:MLH160"/>
    <mergeCell ref="MLI159:MLI160"/>
    <mergeCell ref="MLJ159:MLJ160"/>
    <mergeCell ref="MLK159:MLK160"/>
    <mergeCell ref="MLL159:MLL160"/>
    <mergeCell ref="MLM159:MLM160"/>
    <mergeCell ref="MLB159:MLB160"/>
    <mergeCell ref="MLC159:MLC160"/>
    <mergeCell ref="MLD159:MLD160"/>
    <mergeCell ref="MLE159:MLE160"/>
    <mergeCell ref="MLF159:MLF160"/>
    <mergeCell ref="MLG159:MLG160"/>
    <mergeCell ref="MKV159:MKV160"/>
    <mergeCell ref="MKW159:MKW160"/>
    <mergeCell ref="MKX159:MKX160"/>
    <mergeCell ref="MKY159:MKY160"/>
    <mergeCell ref="MKZ159:MKZ160"/>
    <mergeCell ref="MLA159:MLA160"/>
    <mergeCell ref="MKP159:MKP160"/>
    <mergeCell ref="MKQ159:MKQ160"/>
    <mergeCell ref="MKR159:MKR160"/>
    <mergeCell ref="MKS159:MKS160"/>
    <mergeCell ref="MKT159:MKT160"/>
    <mergeCell ref="MKU159:MKU160"/>
    <mergeCell ref="MND159:MND160"/>
    <mergeCell ref="MNE159:MNE160"/>
    <mergeCell ref="MNF159:MNF160"/>
    <mergeCell ref="MNG159:MNG160"/>
    <mergeCell ref="MNH159:MNH160"/>
    <mergeCell ref="MNI159:MNI160"/>
    <mergeCell ref="MMX159:MMX160"/>
    <mergeCell ref="MMY159:MMY160"/>
    <mergeCell ref="MMZ159:MMZ160"/>
    <mergeCell ref="MNA159:MNA160"/>
    <mergeCell ref="MNB159:MNB160"/>
    <mergeCell ref="MNC159:MNC160"/>
    <mergeCell ref="MMR159:MMR160"/>
    <mergeCell ref="MMS159:MMS160"/>
    <mergeCell ref="MMT159:MMT160"/>
    <mergeCell ref="MMU159:MMU160"/>
    <mergeCell ref="MMV159:MMV160"/>
    <mergeCell ref="MMW159:MMW160"/>
    <mergeCell ref="MML159:MML160"/>
    <mergeCell ref="MMM159:MMM160"/>
    <mergeCell ref="MMN159:MMN160"/>
    <mergeCell ref="MMO159:MMO160"/>
    <mergeCell ref="MMP159:MMP160"/>
    <mergeCell ref="MMQ159:MMQ160"/>
    <mergeCell ref="MMF159:MMF160"/>
    <mergeCell ref="MMG159:MMG160"/>
    <mergeCell ref="MMH159:MMH160"/>
    <mergeCell ref="MMI159:MMI160"/>
    <mergeCell ref="MMJ159:MMJ160"/>
    <mergeCell ref="MMK159:MMK160"/>
    <mergeCell ref="MLZ159:MLZ160"/>
    <mergeCell ref="MMA159:MMA160"/>
    <mergeCell ref="MMB159:MMB160"/>
    <mergeCell ref="MMC159:MMC160"/>
    <mergeCell ref="MMD159:MMD160"/>
    <mergeCell ref="MME159:MME160"/>
    <mergeCell ref="MON159:MON160"/>
    <mergeCell ref="MOO159:MOO160"/>
    <mergeCell ref="MOP159:MOP160"/>
    <mergeCell ref="MOQ159:MOQ160"/>
    <mergeCell ref="MOR159:MOR160"/>
    <mergeCell ref="MOS159:MOS160"/>
    <mergeCell ref="MOH159:MOH160"/>
    <mergeCell ref="MOI159:MOI160"/>
    <mergeCell ref="MOJ159:MOJ160"/>
    <mergeCell ref="MOK159:MOK160"/>
    <mergeCell ref="MOL159:MOL160"/>
    <mergeCell ref="MOM159:MOM160"/>
    <mergeCell ref="MOB159:MOB160"/>
    <mergeCell ref="MOC159:MOC160"/>
    <mergeCell ref="MOD159:MOD160"/>
    <mergeCell ref="MOE159:MOE160"/>
    <mergeCell ref="MOF159:MOF160"/>
    <mergeCell ref="MOG159:MOG160"/>
    <mergeCell ref="MNV159:MNV160"/>
    <mergeCell ref="MNW159:MNW160"/>
    <mergeCell ref="MNX159:MNX160"/>
    <mergeCell ref="MNY159:MNY160"/>
    <mergeCell ref="MNZ159:MNZ160"/>
    <mergeCell ref="MOA159:MOA160"/>
    <mergeCell ref="MNP159:MNP160"/>
    <mergeCell ref="MNQ159:MNQ160"/>
    <mergeCell ref="MNR159:MNR160"/>
    <mergeCell ref="MNS159:MNS160"/>
    <mergeCell ref="MNT159:MNT160"/>
    <mergeCell ref="MNU159:MNU160"/>
    <mergeCell ref="MNJ159:MNJ160"/>
    <mergeCell ref="MNK159:MNK160"/>
    <mergeCell ref="MNL159:MNL160"/>
    <mergeCell ref="MNM159:MNM160"/>
    <mergeCell ref="MNN159:MNN160"/>
    <mergeCell ref="MNO159:MNO160"/>
    <mergeCell ref="MPX159:MPX160"/>
    <mergeCell ref="MPY159:MPY160"/>
    <mergeCell ref="MPZ159:MPZ160"/>
    <mergeCell ref="MQA159:MQA160"/>
    <mergeCell ref="MQB159:MQB160"/>
    <mergeCell ref="MQC159:MQC160"/>
    <mergeCell ref="MPR159:MPR160"/>
    <mergeCell ref="MPS159:MPS160"/>
    <mergeCell ref="MPT159:MPT160"/>
    <mergeCell ref="MPU159:MPU160"/>
    <mergeCell ref="MPV159:MPV160"/>
    <mergeCell ref="MPW159:MPW160"/>
    <mergeCell ref="MPL159:MPL160"/>
    <mergeCell ref="MPM159:MPM160"/>
    <mergeCell ref="MPN159:MPN160"/>
    <mergeCell ref="MPO159:MPO160"/>
    <mergeCell ref="MPP159:MPP160"/>
    <mergeCell ref="MPQ159:MPQ160"/>
    <mergeCell ref="MPF159:MPF160"/>
    <mergeCell ref="MPG159:MPG160"/>
    <mergeCell ref="MPH159:MPH160"/>
    <mergeCell ref="MPI159:MPI160"/>
    <mergeCell ref="MPJ159:MPJ160"/>
    <mergeCell ref="MPK159:MPK160"/>
    <mergeCell ref="MOZ159:MOZ160"/>
    <mergeCell ref="MPA159:MPA160"/>
    <mergeCell ref="MPB159:MPB160"/>
    <mergeCell ref="MPC159:MPC160"/>
    <mergeCell ref="MPD159:MPD160"/>
    <mergeCell ref="MPE159:MPE160"/>
    <mergeCell ref="MOT159:MOT160"/>
    <mergeCell ref="MOU159:MOU160"/>
    <mergeCell ref="MOV159:MOV160"/>
    <mergeCell ref="MOW159:MOW160"/>
    <mergeCell ref="MOX159:MOX160"/>
    <mergeCell ref="MOY159:MOY160"/>
    <mergeCell ref="MRH159:MRH160"/>
    <mergeCell ref="MRI159:MRI160"/>
    <mergeCell ref="MRJ159:MRJ160"/>
    <mergeCell ref="MRK159:MRK160"/>
    <mergeCell ref="MRL159:MRL160"/>
    <mergeCell ref="MRM159:MRM160"/>
    <mergeCell ref="MRB159:MRB160"/>
    <mergeCell ref="MRC159:MRC160"/>
    <mergeCell ref="MRD159:MRD160"/>
    <mergeCell ref="MRE159:MRE160"/>
    <mergeCell ref="MRF159:MRF160"/>
    <mergeCell ref="MRG159:MRG160"/>
    <mergeCell ref="MQV159:MQV160"/>
    <mergeCell ref="MQW159:MQW160"/>
    <mergeCell ref="MQX159:MQX160"/>
    <mergeCell ref="MQY159:MQY160"/>
    <mergeCell ref="MQZ159:MQZ160"/>
    <mergeCell ref="MRA159:MRA160"/>
    <mergeCell ref="MQP159:MQP160"/>
    <mergeCell ref="MQQ159:MQQ160"/>
    <mergeCell ref="MQR159:MQR160"/>
    <mergeCell ref="MQS159:MQS160"/>
    <mergeCell ref="MQT159:MQT160"/>
    <mergeCell ref="MQU159:MQU160"/>
    <mergeCell ref="MQJ159:MQJ160"/>
    <mergeCell ref="MQK159:MQK160"/>
    <mergeCell ref="MQL159:MQL160"/>
    <mergeCell ref="MQM159:MQM160"/>
    <mergeCell ref="MQN159:MQN160"/>
    <mergeCell ref="MQO159:MQO160"/>
    <mergeCell ref="MQD159:MQD160"/>
    <mergeCell ref="MQE159:MQE160"/>
    <mergeCell ref="MQF159:MQF160"/>
    <mergeCell ref="MQG159:MQG160"/>
    <mergeCell ref="MQH159:MQH160"/>
    <mergeCell ref="MQI159:MQI160"/>
    <mergeCell ref="MSR159:MSR160"/>
    <mergeCell ref="MSS159:MSS160"/>
    <mergeCell ref="MST159:MST160"/>
    <mergeCell ref="MSU159:MSU160"/>
    <mergeCell ref="MSV159:MSV160"/>
    <mergeCell ref="MSW159:MSW160"/>
    <mergeCell ref="MSL159:MSL160"/>
    <mergeCell ref="MSM159:MSM160"/>
    <mergeCell ref="MSN159:MSN160"/>
    <mergeCell ref="MSO159:MSO160"/>
    <mergeCell ref="MSP159:MSP160"/>
    <mergeCell ref="MSQ159:MSQ160"/>
    <mergeCell ref="MSF159:MSF160"/>
    <mergeCell ref="MSG159:MSG160"/>
    <mergeCell ref="MSH159:MSH160"/>
    <mergeCell ref="MSI159:MSI160"/>
    <mergeCell ref="MSJ159:MSJ160"/>
    <mergeCell ref="MSK159:MSK160"/>
    <mergeCell ref="MRZ159:MRZ160"/>
    <mergeCell ref="MSA159:MSA160"/>
    <mergeCell ref="MSB159:MSB160"/>
    <mergeCell ref="MSC159:MSC160"/>
    <mergeCell ref="MSD159:MSD160"/>
    <mergeCell ref="MSE159:MSE160"/>
    <mergeCell ref="MRT159:MRT160"/>
    <mergeCell ref="MRU159:MRU160"/>
    <mergeCell ref="MRV159:MRV160"/>
    <mergeCell ref="MRW159:MRW160"/>
    <mergeCell ref="MRX159:MRX160"/>
    <mergeCell ref="MRY159:MRY160"/>
    <mergeCell ref="MRN159:MRN160"/>
    <mergeCell ref="MRO159:MRO160"/>
    <mergeCell ref="MRP159:MRP160"/>
    <mergeCell ref="MRQ159:MRQ160"/>
    <mergeCell ref="MRR159:MRR160"/>
    <mergeCell ref="MRS159:MRS160"/>
    <mergeCell ref="MUB159:MUB160"/>
    <mergeCell ref="MUC159:MUC160"/>
    <mergeCell ref="MUD159:MUD160"/>
    <mergeCell ref="MUE159:MUE160"/>
    <mergeCell ref="MUF159:MUF160"/>
    <mergeCell ref="MUG159:MUG160"/>
    <mergeCell ref="MTV159:MTV160"/>
    <mergeCell ref="MTW159:MTW160"/>
    <mergeCell ref="MTX159:MTX160"/>
    <mergeCell ref="MTY159:MTY160"/>
    <mergeCell ref="MTZ159:MTZ160"/>
    <mergeCell ref="MUA159:MUA160"/>
    <mergeCell ref="MTP159:MTP160"/>
    <mergeCell ref="MTQ159:MTQ160"/>
    <mergeCell ref="MTR159:MTR160"/>
    <mergeCell ref="MTS159:MTS160"/>
    <mergeCell ref="MTT159:MTT160"/>
    <mergeCell ref="MTU159:MTU160"/>
    <mergeCell ref="MTJ159:MTJ160"/>
    <mergeCell ref="MTK159:MTK160"/>
    <mergeCell ref="MTL159:MTL160"/>
    <mergeCell ref="MTM159:MTM160"/>
    <mergeCell ref="MTN159:MTN160"/>
    <mergeCell ref="MTO159:MTO160"/>
    <mergeCell ref="MTD159:MTD160"/>
    <mergeCell ref="MTE159:MTE160"/>
    <mergeCell ref="MTF159:MTF160"/>
    <mergeCell ref="MTG159:MTG160"/>
    <mergeCell ref="MTH159:MTH160"/>
    <mergeCell ref="MTI159:MTI160"/>
    <mergeCell ref="MSX159:MSX160"/>
    <mergeCell ref="MSY159:MSY160"/>
    <mergeCell ref="MSZ159:MSZ160"/>
    <mergeCell ref="MTA159:MTA160"/>
    <mergeCell ref="MTB159:MTB160"/>
    <mergeCell ref="MTC159:MTC160"/>
    <mergeCell ref="MVL159:MVL160"/>
    <mergeCell ref="MVM159:MVM160"/>
    <mergeCell ref="MVN159:MVN160"/>
    <mergeCell ref="MVO159:MVO160"/>
    <mergeCell ref="MVP159:MVP160"/>
    <mergeCell ref="MVQ159:MVQ160"/>
    <mergeCell ref="MVF159:MVF160"/>
    <mergeCell ref="MVG159:MVG160"/>
    <mergeCell ref="MVH159:MVH160"/>
    <mergeCell ref="MVI159:MVI160"/>
    <mergeCell ref="MVJ159:MVJ160"/>
    <mergeCell ref="MVK159:MVK160"/>
    <mergeCell ref="MUZ159:MUZ160"/>
    <mergeCell ref="MVA159:MVA160"/>
    <mergeCell ref="MVB159:MVB160"/>
    <mergeCell ref="MVC159:MVC160"/>
    <mergeCell ref="MVD159:MVD160"/>
    <mergeCell ref="MVE159:MVE160"/>
    <mergeCell ref="MUT159:MUT160"/>
    <mergeCell ref="MUU159:MUU160"/>
    <mergeCell ref="MUV159:MUV160"/>
    <mergeCell ref="MUW159:MUW160"/>
    <mergeCell ref="MUX159:MUX160"/>
    <mergeCell ref="MUY159:MUY160"/>
    <mergeCell ref="MUN159:MUN160"/>
    <mergeCell ref="MUO159:MUO160"/>
    <mergeCell ref="MUP159:MUP160"/>
    <mergeCell ref="MUQ159:MUQ160"/>
    <mergeCell ref="MUR159:MUR160"/>
    <mergeCell ref="MUS159:MUS160"/>
    <mergeCell ref="MUH159:MUH160"/>
    <mergeCell ref="MUI159:MUI160"/>
    <mergeCell ref="MUJ159:MUJ160"/>
    <mergeCell ref="MUK159:MUK160"/>
    <mergeCell ref="MUL159:MUL160"/>
    <mergeCell ref="MUM159:MUM160"/>
    <mergeCell ref="MWV159:MWV160"/>
    <mergeCell ref="MWW159:MWW160"/>
    <mergeCell ref="MWX159:MWX160"/>
    <mergeCell ref="MWY159:MWY160"/>
    <mergeCell ref="MWZ159:MWZ160"/>
    <mergeCell ref="MXA159:MXA160"/>
    <mergeCell ref="MWP159:MWP160"/>
    <mergeCell ref="MWQ159:MWQ160"/>
    <mergeCell ref="MWR159:MWR160"/>
    <mergeCell ref="MWS159:MWS160"/>
    <mergeCell ref="MWT159:MWT160"/>
    <mergeCell ref="MWU159:MWU160"/>
    <mergeCell ref="MWJ159:MWJ160"/>
    <mergeCell ref="MWK159:MWK160"/>
    <mergeCell ref="MWL159:MWL160"/>
    <mergeCell ref="MWM159:MWM160"/>
    <mergeCell ref="MWN159:MWN160"/>
    <mergeCell ref="MWO159:MWO160"/>
    <mergeCell ref="MWD159:MWD160"/>
    <mergeCell ref="MWE159:MWE160"/>
    <mergeCell ref="MWF159:MWF160"/>
    <mergeCell ref="MWG159:MWG160"/>
    <mergeCell ref="MWH159:MWH160"/>
    <mergeCell ref="MWI159:MWI160"/>
    <mergeCell ref="MVX159:MVX160"/>
    <mergeCell ref="MVY159:MVY160"/>
    <mergeCell ref="MVZ159:MVZ160"/>
    <mergeCell ref="MWA159:MWA160"/>
    <mergeCell ref="MWB159:MWB160"/>
    <mergeCell ref="MWC159:MWC160"/>
    <mergeCell ref="MVR159:MVR160"/>
    <mergeCell ref="MVS159:MVS160"/>
    <mergeCell ref="MVT159:MVT160"/>
    <mergeCell ref="MVU159:MVU160"/>
    <mergeCell ref="MVV159:MVV160"/>
    <mergeCell ref="MVW159:MVW160"/>
    <mergeCell ref="MYF159:MYF160"/>
    <mergeCell ref="MYG159:MYG160"/>
    <mergeCell ref="MYH159:MYH160"/>
    <mergeCell ref="MYI159:MYI160"/>
    <mergeCell ref="MYJ159:MYJ160"/>
    <mergeCell ref="MYK159:MYK160"/>
    <mergeCell ref="MXZ159:MXZ160"/>
    <mergeCell ref="MYA159:MYA160"/>
    <mergeCell ref="MYB159:MYB160"/>
    <mergeCell ref="MYC159:MYC160"/>
    <mergeCell ref="MYD159:MYD160"/>
    <mergeCell ref="MYE159:MYE160"/>
    <mergeCell ref="MXT159:MXT160"/>
    <mergeCell ref="MXU159:MXU160"/>
    <mergeCell ref="MXV159:MXV160"/>
    <mergeCell ref="MXW159:MXW160"/>
    <mergeCell ref="MXX159:MXX160"/>
    <mergeCell ref="MXY159:MXY160"/>
    <mergeCell ref="MXN159:MXN160"/>
    <mergeCell ref="MXO159:MXO160"/>
    <mergeCell ref="MXP159:MXP160"/>
    <mergeCell ref="MXQ159:MXQ160"/>
    <mergeCell ref="MXR159:MXR160"/>
    <mergeCell ref="MXS159:MXS160"/>
    <mergeCell ref="MXH159:MXH160"/>
    <mergeCell ref="MXI159:MXI160"/>
    <mergeCell ref="MXJ159:MXJ160"/>
    <mergeCell ref="MXK159:MXK160"/>
    <mergeCell ref="MXL159:MXL160"/>
    <mergeCell ref="MXM159:MXM160"/>
    <mergeCell ref="MXB159:MXB160"/>
    <mergeCell ref="MXC159:MXC160"/>
    <mergeCell ref="MXD159:MXD160"/>
    <mergeCell ref="MXE159:MXE160"/>
    <mergeCell ref="MXF159:MXF160"/>
    <mergeCell ref="MXG159:MXG160"/>
    <mergeCell ref="MZP159:MZP160"/>
    <mergeCell ref="MZQ159:MZQ160"/>
    <mergeCell ref="MZR159:MZR160"/>
    <mergeCell ref="MZS159:MZS160"/>
    <mergeCell ref="MZT159:MZT160"/>
    <mergeCell ref="MZU159:MZU160"/>
    <mergeCell ref="MZJ159:MZJ160"/>
    <mergeCell ref="MZK159:MZK160"/>
    <mergeCell ref="MZL159:MZL160"/>
    <mergeCell ref="MZM159:MZM160"/>
    <mergeCell ref="MZN159:MZN160"/>
    <mergeCell ref="MZO159:MZO160"/>
    <mergeCell ref="MZD159:MZD160"/>
    <mergeCell ref="MZE159:MZE160"/>
    <mergeCell ref="MZF159:MZF160"/>
    <mergeCell ref="MZG159:MZG160"/>
    <mergeCell ref="MZH159:MZH160"/>
    <mergeCell ref="MZI159:MZI160"/>
    <mergeCell ref="MYX159:MYX160"/>
    <mergeCell ref="MYY159:MYY160"/>
    <mergeCell ref="MYZ159:MYZ160"/>
    <mergeCell ref="MZA159:MZA160"/>
    <mergeCell ref="MZB159:MZB160"/>
    <mergeCell ref="MZC159:MZC160"/>
    <mergeCell ref="MYR159:MYR160"/>
    <mergeCell ref="MYS159:MYS160"/>
    <mergeCell ref="MYT159:MYT160"/>
    <mergeCell ref="MYU159:MYU160"/>
    <mergeCell ref="MYV159:MYV160"/>
    <mergeCell ref="MYW159:MYW160"/>
    <mergeCell ref="MYL159:MYL160"/>
    <mergeCell ref="MYM159:MYM160"/>
    <mergeCell ref="MYN159:MYN160"/>
    <mergeCell ref="MYO159:MYO160"/>
    <mergeCell ref="MYP159:MYP160"/>
    <mergeCell ref="MYQ159:MYQ160"/>
    <mergeCell ref="NAZ159:NAZ160"/>
    <mergeCell ref="NBA159:NBA160"/>
    <mergeCell ref="NBB159:NBB160"/>
    <mergeCell ref="NBC159:NBC160"/>
    <mergeCell ref="NBD159:NBD160"/>
    <mergeCell ref="NBE159:NBE160"/>
    <mergeCell ref="NAT159:NAT160"/>
    <mergeCell ref="NAU159:NAU160"/>
    <mergeCell ref="NAV159:NAV160"/>
    <mergeCell ref="NAW159:NAW160"/>
    <mergeCell ref="NAX159:NAX160"/>
    <mergeCell ref="NAY159:NAY160"/>
    <mergeCell ref="NAN159:NAN160"/>
    <mergeCell ref="NAO159:NAO160"/>
    <mergeCell ref="NAP159:NAP160"/>
    <mergeCell ref="NAQ159:NAQ160"/>
    <mergeCell ref="NAR159:NAR160"/>
    <mergeCell ref="NAS159:NAS160"/>
    <mergeCell ref="NAH159:NAH160"/>
    <mergeCell ref="NAI159:NAI160"/>
    <mergeCell ref="NAJ159:NAJ160"/>
    <mergeCell ref="NAK159:NAK160"/>
    <mergeCell ref="NAL159:NAL160"/>
    <mergeCell ref="NAM159:NAM160"/>
    <mergeCell ref="NAB159:NAB160"/>
    <mergeCell ref="NAC159:NAC160"/>
    <mergeCell ref="NAD159:NAD160"/>
    <mergeCell ref="NAE159:NAE160"/>
    <mergeCell ref="NAF159:NAF160"/>
    <mergeCell ref="NAG159:NAG160"/>
    <mergeCell ref="MZV159:MZV160"/>
    <mergeCell ref="MZW159:MZW160"/>
    <mergeCell ref="MZX159:MZX160"/>
    <mergeCell ref="MZY159:MZY160"/>
    <mergeCell ref="MZZ159:MZZ160"/>
    <mergeCell ref="NAA159:NAA160"/>
    <mergeCell ref="NCJ159:NCJ160"/>
    <mergeCell ref="NCK159:NCK160"/>
    <mergeCell ref="NCL159:NCL160"/>
    <mergeCell ref="NCM159:NCM160"/>
    <mergeCell ref="NCN159:NCN160"/>
    <mergeCell ref="NCO159:NCO160"/>
    <mergeCell ref="NCD159:NCD160"/>
    <mergeCell ref="NCE159:NCE160"/>
    <mergeCell ref="NCF159:NCF160"/>
    <mergeCell ref="NCG159:NCG160"/>
    <mergeCell ref="NCH159:NCH160"/>
    <mergeCell ref="NCI159:NCI160"/>
    <mergeCell ref="NBX159:NBX160"/>
    <mergeCell ref="NBY159:NBY160"/>
    <mergeCell ref="NBZ159:NBZ160"/>
    <mergeCell ref="NCA159:NCA160"/>
    <mergeCell ref="NCB159:NCB160"/>
    <mergeCell ref="NCC159:NCC160"/>
    <mergeCell ref="NBR159:NBR160"/>
    <mergeCell ref="NBS159:NBS160"/>
    <mergeCell ref="NBT159:NBT160"/>
    <mergeCell ref="NBU159:NBU160"/>
    <mergeCell ref="NBV159:NBV160"/>
    <mergeCell ref="NBW159:NBW160"/>
    <mergeCell ref="NBL159:NBL160"/>
    <mergeCell ref="NBM159:NBM160"/>
    <mergeCell ref="NBN159:NBN160"/>
    <mergeCell ref="NBO159:NBO160"/>
    <mergeCell ref="NBP159:NBP160"/>
    <mergeCell ref="NBQ159:NBQ160"/>
    <mergeCell ref="NBF159:NBF160"/>
    <mergeCell ref="NBG159:NBG160"/>
    <mergeCell ref="NBH159:NBH160"/>
    <mergeCell ref="NBI159:NBI160"/>
    <mergeCell ref="NBJ159:NBJ160"/>
    <mergeCell ref="NBK159:NBK160"/>
    <mergeCell ref="NDT159:NDT160"/>
    <mergeCell ref="NDU159:NDU160"/>
    <mergeCell ref="NDV159:NDV160"/>
    <mergeCell ref="NDW159:NDW160"/>
    <mergeCell ref="NDX159:NDX160"/>
    <mergeCell ref="NDY159:NDY160"/>
    <mergeCell ref="NDN159:NDN160"/>
    <mergeCell ref="NDO159:NDO160"/>
    <mergeCell ref="NDP159:NDP160"/>
    <mergeCell ref="NDQ159:NDQ160"/>
    <mergeCell ref="NDR159:NDR160"/>
    <mergeCell ref="NDS159:NDS160"/>
    <mergeCell ref="NDH159:NDH160"/>
    <mergeCell ref="NDI159:NDI160"/>
    <mergeCell ref="NDJ159:NDJ160"/>
    <mergeCell ref="NDK159:NDK160"/>
    <mergeCell ref="NDL159:NDL160"/>
    <mergeCell ref="NDM159:NDM160"/>
    <mergeCell ref="NDB159:NDB160"/>
    <mergeCell ref="NDC159:NDC160"/>
    <mergeCell ref="NDD159:NDD160"/>
    <mergeCell ref="NDE159:NDE160"/>
    <mergeCell ref="NDF159:NDF160"/>
    <mergeCell ref="NDG159:NDG160"/>
    <mergeCell ref="NCV159:NCV160"/>
    <mergeCell ref="NCW159:NCW160"/>
    <mergeCell ref="NCX159:NCX160"/>
    <mergeCell ref="NCY159:NCY160"/>
    <mergeCell ref="NCZ159:NCZ160"/>
    <mergeCell ref="NDA159:NDA160"/>
    <mergeCell ref="NCP159:NCP160"/>
    <mergeCell ref="NCQ159:NCQ160"/>
    <mergeCell ref="NCR159:NCR160"/>
    <mergeCell ref="NCS159:NCS160"/>
    <mergeCell ref="NCT159:NCT160"/>
    <mergeCell ref="NCU159:NCU160"/>
    <mergeCell ref="NFD159:NFD160"/>
    <mergeCell ref="NFE159:NFE160"/>
    <mergeCell ref="NFF159:NFF160"/>
    <mergeCell ref="NFG159:NFG160"/>
    <mergeCell ref="NFH159:NFH160"/>
    <mergeCell ref="NFI159:NFI160"/>
    <mergeCell ref="NEX159:NEX160"/>
    <mergeCell ref="NEY159:NEY160"/>
    <mergeCell ref="NEZ159:NEZ160"/>
    <mergeCell ref="NFA159:NFA160"/>
    <mergeCell ref="NFB159:NFB160"/>
    <mergeCell ref="NFC159:NFC160"/>
    <mergeCell ref="NER159:NER160"/>
    <mergeCell ref="NES159:NES160"/>
    <mergeCell ref="NET159:NET160"/>
    <mergeCell ref="NEU159:NEU160"/>
    <mergeCell ref="NEV159:NEV160"/>
    <mergeCell ref="NEW159:NEW160"/>
    <mergeCell ref="NEL159:NEL160"/>
    <mergeCell ref="NEM159:NEM160"/>
    <mergeCell ref="NEN159:NEN160"/>
    <mergeCell ref="NEO159:NEO160"/>
    <mergeCell ref="NEP159:NEP160"/>
    <mergeCell ref="NEQ159:NEQ160"/>
    <mergeCell ref="NEF159:NEF160"/>
    <mergeCell ref="NEG159:NEG160"/>
    <mergeCell ref="NEH159:NEH160"/>
    <mergeCell ref="NEI159:NEI160"/>
    <mergeCell ref="NEJ159:NEJ160"/>
    <mergeCell ref="NEK159:NEK160"/>
    <mergeCell ref="NDZ159:NDZ160"/>
    <mergeCell ref="NEA159:NEA160"/>
    <mergeCell ref="NEB159:NEB160"/>
    <mergeCell ref="NEC159:NEC160"/>
    <mergeCell ref="NED159:NED160"/>
    <mergeCell ref="NEE159:NEE160"/>
    <mergeCell ref="NGN159:NGN160"/>
    <mergeCell ref="NGO159:NGO160"/>
    <mergeCell ref="NGP159:NGP160"/>
    <mergeCell ref="NGQ159:NGQ160"/>
    <mergeCell ref="NGR159:NGR160"/>
    <mergeCell ref="NGS159:NGS160"/>
    <mergeCell ref="NGH159:NGH160"/>
    <mergeCell ref="NGI159:NGI160"/>
    <mergeCell ref="NGJ159:NGJ160"/>
    <mergeCell ref="NGK159:NGK160"/>
    <mergeCell ref="NGL159:NGL160"/>
    <mergeCell ref="NGM159:NGM160"/>
    <mergeCell ref="NGB159:NGB160"/>
    <mergeCell ref="NGC159:NGC160"/>
    <mergeCell ref="NGD159:NGD160"/>
    <mergeCell ref="NGE159:NGE160"/>
    <mergeCell ref="NGF159:NGF160"/>
    <mergeCell ref="NGG159:NGG160"/>
    <mergeCell ref="NFV159:NFV160"/>
    <mergeCell ref="NFW159:NFW160"/>
    <mergeCell ref="NFX159:NFX160"/>
    <mergeCell ref="NFY159:NFY160"/>
    <mergeCell ref="NFZ159:NFZ160"/>
    <mergeCell ref="NGA159:NGA160"/>
    <mergeCell ref="NFP159:NFP160"/>
    <mergeCell ref="NFQ159:NFQ160"/>
    <mergeCell ref="NFR159:NFR160"/>
    <mergeCell ref="NFS159:NFS160"/>
    <mergeCell ref="NFT159:NFT160"/>
    <mergeCell ref="NFU159:NFU160"/>
    <mergeCell ref="NFJ159:NFJ160"/>
    <mergeCell ref="NFK159:NFK160"/>
    <mergeCell ref="NFL159:NFL160"/>
    <mergeCell ref="NFM159:NFM160"/>
    <mergeCell ref="NFN159:NFN160"/>
    <mergeCell ref="NFO159:NFO160"/>
    <mergeCell ref="NHX159:NHX160"/>
    <mergeCell ref="NHY159:NHY160"/>
    <mergeCell ref="NHZ159:NHZ160"/>
    <mergeCell ref="NIA159:NIA160"/>
    <mergeCell ref="NIB159:NIB160"/>
    <mergeCell ref="NIC159:NIC160"/>
    <mergeCell ref="NHR159:NHR160"/>
    <mergeCell ref="NHS159:NHS160"/>
    <mergeCell ref="NHT159:NHT160"/>
    <mergeCell ref="NHU159:NHU160"/>
    <mergeCell ref="NHV159:NHV160"/>
    <mergeCell ref="NHW159:NHW160"/>
    <mergeCell ref="NHL159:NHL160"/>
    <mergeCell ref="NHM159:NHM160"/>
    <mergeCell ref="NHN159:NHN160"/>
    <mergeCell ref="NHO159:NHO160"/>
    <mergeCell ref="NHP159:NHP160"/>
    <mergeCell ref="NHQ159:NHQ160"/>
    <mergeCell ref="NHF159:NHF160"/>
    <mergeCell ref="NHG159:NHG160"/>
    <mergeCell ref="NHH159:NHH160"/>
    <mergeCell ref="NHI159:NHI160"/>
    <mergeCell ref="NHJ159:NHJ160"/>
    <mergeCell ref="NHK159:NHK160"/>
    <mergeCell ref="NGZ159:NGZ160"/>
    <mergeCell ref="NHA159:NHA160"/>
    <mergeCell ref="NHB159:NHB160"/>
    <mergeCell ref="NHC159:NHC160"/>
    <mergeCell ref="NHD159:NHD160"/>
    <mergeCell ref="NHE159:NHE160"/>
    <mergeCell ref="NGT159:NGT160"/>
    <mergeCell ref="NGU159:NGU160"/>
    <mergeCell ref="NGV159:NGV160"/>
    <mergeCell ref="NGW159:NGW160"/>
    <mergeCell ref="NGX159:NGX160"/>
    <mergeCell ref="NGY159:NGY160"/>
    <mergeCell ref="NJH159:NJH160"/>
    <mergeCell ref="NJI159:NJI160"/>
    <mergeCell ref="NJJ159:NJJ160"/>
    <mergeCell ref="NJK159:NJK160"/>
    <mergeCell ref="NJL159:NJL160"/>
    <mergeCell ref="NJM159:NJM160"/>
    <mergeCell ref="NJB159:NJB160"/>
    <mergeCell ref="NJC159:NJC160"/>
    <mergeCell ref="NJD159:NJD160"/>
    <mergeCell ref="NJE159:NJE160"/>
    <mergeCell ref="NJF159:NJF160"/>
    <mergeCell ref="NJG159:NJG160"/>
    <mergeCell ref="NIV159:NIV160"/>
    <mergeCell ref="NIW159:NIW160"/>
    <mergeCell ref="NIX159:NIX160"/>
    <mergeCell ref="NIY159:NIY160"/>
    <mergeCell ref="NIZ159:NIZ160"/>
    <mergeCell ref="NJA159:NJA160"/>
    <mergeCell ref="NIP159:NIP160"/>
    <mergeCell ref="NIQ159:NIQ160"/>
    <mergeCell ref="NIR159:NIR160"/>
    <mergeCell ref="NIS159:NIS160"/>
    <mergeCell ref="NIT159:NIT160"/>
    <mergeCell ref="NIU159:NIU160"/>
    <mergeCell ref="NIJ159:NIJ160"/>
    <mergeCell ref="NIK159:NIK160"/>
    <mergeCell ref="NIL159:NIL160"/>
    <mergeCell ref="NIM159:NIM160"/>
    <mergeCell ref="NIN159:NIN160"/>
    <mergeCell ref="NIO159:NIO160"/>
    <mergeCell ref="NID159:NID160"/>
    <mergeCell ref="NIE159:NIE160"/>
    <mergeCell ref="NIF159:NIF160"/>
    <mergeCell ref="NIG159:NIG160"/>
    <mergeCell ref="NIH159:NIH160"/>
    <mergeCell ref="NII159:NII160"/>
    <mergeCell ref="NKR159:NKR160"/>
    <mergeCell ref="NKS159:NKS160"/>
    <mergeCell ref="NKT159:NKT160"/>
    <mergeCell ref="NKU159:NKU160"/>
    <mergeCell ref="NKV159:NKV160"/>
    <mergeCell ref="NKW159:NKW160"/>
    <mergeCell ref="NKL159:NKL160"/>
    <mergeCell ref="NKM159:NKM160"/>
    <mergeCell ref="NKN159:NKN160"/>
    <mergeCell ref="NKO159:NKO160"/>
    <mergeCell ref="NKP159:NKP160"/>
    <mergeCell ref="NKQ159:NKQ160"/>
    <mergeCell ref="NKF159:NKF160"/>
    <mergeCell ref="NKG159:NKG160"/>
    <mergeCell ref="NKH159:NKH160"/>
    <mergeCell ref="NKI159:NKI160"/>
    <mergeCell ref="NKJ159:NKJ160"/>
    <mergeCell ref="NKK159:NKK160"/>
    <mergeCell ref="NJZ159:NJZ160"/>
    <mergeCell ref="NKA159:NKA160"/>
    <mergeCell ref="NKB159:NKB160"/>
    <mergeCell ref="NKC159:NKC160"/>
    <mergeCell ref="NKD159:NKD160"/>
    <mergeCell ref="NKE159:NKE160"/>
    <mergeCell ref="NJT159:NJT160"/>
    <mergeCell ref="NJU159:NJU160"/>
    <mergeCell ref="NJV159:NJV160"/>
    <mergeCell ref="NJW159:NJW160"/>
    <mergeCell ref="NJX159:NJX160"/>
    <mergeCell ref="NJY159:NJY160"/>
    <mergeCell ref="NJN159:NJN160"/>
    <mergeCell ref="NJO159:NJO160"/>
    <mergeCell ref="NJP159:NJP160"/>
    <mergeCell ref="NJQ159:NJQ160"/>
    <mergeCell ref="NJR159:NJR160"/>
    <mergeCell ref="NJS159:NJS160"/>
    <mergeCell ref="NMB159:NMB160"/>
    <mergeCell ref="NMC159:NMC160"/>
    <mergeCell ref="NMD159:NMD160"/>
    <mergeCell ref="NME159:NME160"/>
    <mergeCell ref="NMF159:NMF160"/>
    <mergeCell ref="NMG159:NMG160"/>
    <mergeCell ref="NLV159:NLV160"/>
    <mergeCell ref="NLW159:NLW160"/>
    <mergeCell ref="NLX159:NLX160"/>
    <mergeCell ref="NLY159:NLY160"/>
    <mergeCell ref="NLZ159:NLZ160"/>
    <mergeCell ref="NMA159:NMA160"/>
    <mergeCell ref="NLP159:NLP160"/>
    <mergeCell ref="NLQ159:NLQ160"/>
    <mergeCell ref="NLR159:NLR160"/>
    <mergeCell ref="NLS159:NLS160"/>
    <mergeCell ref="NLT159:NLT160"/>
    <mergeCell ref="NLU159:NLU160"/>
    <mergeCell ref="NLJ159:NLJ160"/>
    <mergeCell ref="NLK159:NLK160"/>
    <mergeCell ref="NLL159:NLL160"/>
    <mergeCell ref="NLM159:NLM160"/>
    <mergeCell ref="NLN159:NLN160"/>
    <mergeCell ref="NLO159:NLO160"/>
    <mergeCell ref="NLD159:NLD160"/>
    <mergeCell ref="NLE159:NLE160"/>
    <mergeCell ref="NLF159:NLF160"/>
    <mergeCell ref="NLG159:NLG160"/>
    <mergeCell ref="NLH159:NLH160"/>
    <mergeCell ref="NLI159:NLI160"/>
    <mergeCell ref="NKX159:NKX160"/>
    <mergeCell ref="NKY159:NKY160"/>
    <mergeCell ref="NKZ159:NKZ160"/>
    <mergeCell ref="NLA159:NLA160"/>
    <mergeCell ref="NLB159:NLB160"/>
    <mergeCell ref="NLC159:NLC160"/>
    <mergeCell ref="NNL159:NNL160"/>
    <mergeCell ref="NNM159:NNM160"/>
    <mergeCell ref="NNN159:NNN160"/>
    <mergeCell ref="NNO159:NNO160"/>
    <mergeCell ref="NNP159:NNP160"/>
    <mergeCell ref="NNQ159:NNQ160"/>
    <mergeCell ref="NNF159:NNF160"/>
    <mergeCell ref="NNG159:NNG160"/>
    <mergeCell ref="NNH159:NNH160"/>
    <mergeCell ref="NNI159:NNI160"/>
    <mergeCell ref="NNJ159:NNJ160"/>
    <mergeCell ref="NNK159:NNK160"/>
    <mergeCell ref="NMZ159:NMZ160"/>
    <mergeCell ref="NNA159:NNA160"/>
    <mergeCell ref="NNB159:NNB160"/>
    <mergeCell ref="NNC159:NNC160"/>
    <mergeCell ref="NND159:NND160"/>
    <mergeCell ref="NNE159:NNE160"/>
    <mergeCell ref="NMT159:NMT160"/>
    <mergeCell ref="NMU159:NMU160"/>
    <mergeCell ref="NMV159:NMV160"/>
    <mergeCell ref="NMW159:NMW160"/>
    <mergeCell ref="NMX159:NMX160"/>
    <mergeCell ref="NMY159:NMY160"/>
    <mergeCell ref="NMN159:NMN160"/>
    <mergeCell ref="NMO159:NMO160"/>
    <mergeCell ref="NMP159:NMP160"/>
    <mergeCell ref="NMQ159:NMQ160"/>
    <mergeCell ref="NMR159:NMR160"/>
    <mergeCell ref="NMS159:NMS160"/>
    <mergeCell ref="NMH159:NMH160"/>
    <mergeCell ref="NMI159:NMI160"/>
    <mergeCell ref="NMJ159:NMJ160"/>
    <mergeCell ref="NMK159:NMK160"/>
    <mergeCell ref="NML159:NML160"/>
    <mergeCell ref="NMM159:NMM160"/>
    <mergeCell ref="NOV159:NOV160"/>
    <mergeCell ref="NOW159:NOW160"/>
    <mergeCell ref="NOX159:NOX160"/>
    <mergeCell ref="NOY159:NOY160"/>
    <mergeCell ref="NOZ159:NOZ160"/>
    <mergeCell ref="NPA159:NPA160"/>
    <mergeCell ref="NOP159:NOP160"/>
    <mergeCell ref="NOQ159:NOQ160"/>
    <mergeCell ref="NOR159:NOR160"/>
    <mergeCell ref="NOS159:NOS160"/>
    <mergeCell ref="NOT159:NOT160"/>
    <mergeCell ref="NOU159:NOU160"/>
    <mergeCell ref="NOJ159:NOJ160"/>
    <mergeCell ref="NOK159:NOK160"/>
    <mergeCell ref="NOL159:NOL160"/>
    <mergeCell ref="NOM159:NOM160"/>
    <mergeCell ref="NON159:NON160"/>
    <mergeCell ref="NOO159:NOO160"/>
    <mergeCell ref="NOD159:NOD160"/>
    <mergeCell ref="NOE159:NOE160"/>
    <mergeCell ref="NOF159:NOF160"/>
    <mergeCell ref="NOG159:NOG160"/>
    <mergeCell ref="NOH159:NOH160"/>
    <mergeCell ref="NOI159:NOI160"/>
    <mergeCell ref="NNX159:NNX160"/>
    <mergeCell ref="NNY159:NNY160"/>
    <mergeCell ref="NNZ159:NNZ160"/>
    <mergeCell ref="NOA159:NOA160"/>
    <mergeCell ref="NOB159:NOB160"/>
    <mergeCell ref="NOC159:NOC160"/>
    <mergeCell ref="NNR159:NNR160"/>
    <mergeCell ref="NNS159:NNS160"/>
    <mergeCell ref="NNT159:NNT160"/>
    <mergeCell ref="NNU159:NNU160"/>
    <mergeCell ref="NNV159:NNV160"/>
    <mergeCell ref="NNW159:NNW160"/>
    <mergeCell ref="NQF159:NQF160"/>
    <mergeCell ref="NQG159:NQG160"/>
    <mergeCell ref="NQH159:NQH160"/>
    <mergeCell ref="NQI159:NQI160"/>
    <mergeCell ref="NQJ159:NQJ160"/>
    <mergeCell ref="NQK159:NQK160"/>
    <mergeCell ref="NPZ159:NPZ160"/>
    <mergeCell ref="NQA159:NQA160"/>
    <mergeCell ref="NQB159:NQB160"/>
    <mergeCell ref="NQC159:NQC160"/>
    <mergeCell ref="NQD159:NQD160"/>
    <mergeCell ref="NQE159:NQE160"/>
    <mergeCell ref="NPT159:NPT160"/>
    <mergeCell ref="NPU159:NPU160"/>
    <mergeCell ref="NPV159:NPV160"/>
    <mergeCell ref="NPW159:NPW160"/>
    <mergeCell ref="NPX159:NPX160"/>
    <mergeCell ref="NPY159:NPY160"/>
    <mergeCell ref="NPN159:NPN160"/>
    <mergeCell ref="NPO159:NPO160"/>
    <mergeCell ref="NPP159:NPP160"/>
    <mergeCell ref="NPQ159:NPQ160"/>
    <mergeCell ref="NPR159:NPR160"/>
    <mergeCell ref="NPS159:NPS160"/>
    <mergeCell ref="NPH159:NPH160"/>
    <mergeCell ref="NPI159:NPI160"/>
    <mergeCell ref="NPJ159:NPJ160"/>
    <mergeCell ref="NPK159:NPK160"/>
    <mergeCell ref="NPL159:NPL160"/>
    <mergeCell ref="NPM159:NPM160"/>
    <mergeCell ref="NPB159:NPB160"/>
    <mergeCell ref="NPC159:NPC160"/>
    <mergeCell ref="NPD159:NPD160"/>
    <mergeCell ref="NPE159:NPE160"/>
    <mergeCell ref="NPF159:NPF160"/>
    <mergeCell ref="NPG159:NPG160"/>
    <mergeCell ref="NRP159:NRP160"/>
    <mergeCell ref="NRQ159:NRQ160"/>
    <mergeCell ref="NRR159:NRR160"/>
    <mergeCell ref="NRS159:NRS160"/>
    <mergeCell ref="NRT159:NRT160"/>
    <mergeCell ref="NRU159:NRU160"/>
    <mergeCell ref="NRJ159:NRJ160"/>
    <mergeCell ref="NRK159:NRK160"/>
    <mergeCell ref="NRL159:NRL160"/>
    <mergeCell ref="NRM159:NRM160"/>
    <mergeCell ref="NRN159:NRN160"/>
    <mergeCell ref="NRO159:NRO160"/>
    <mergeCell ref="NRD159:NRD160"/>
    <mergeCell ref="NRE159:NRE160"/>
    <mergeCell ref="NRF159:NRF160"/>
    <mergeCell ref="NRG159:NRG160"/>
    <mergeCell ref="NRH159:NRH160"/>
    <mergeCell ref="NRI159:NRI160"/>
    <mergeCell ref="NQX159:NQX160"/>
    <mergeCell ref="NQY159:NQY160"/>
    <mergeCell ref="NQZ159:NQZ160"/>
    <mergeCell ref="NRA159:NRA160"/>
    <mergeCell ref="NRB159:NRB160"/>
    <mergeCell ref="NRC159:NRC160"/>
    <mergeCell ref="NQR159:NQR160"/>
    <mergeCell ref="NQS159:NQS160"/>
    <mergeCell ref="NQT159:NQT160"/>
    <mergeCell ref="NQU159:NQU160"/>
    <mergeCell ref="NQV159:NQV160"/>
    <mergeCell ref="NQW159:NQW160"/>
    <mergeCell ref="NQL159:NQL160"/>
    <mergeCell ref="NQM159:NQM160"/>
    <mergeCell ref="NQN159:NQN160"/>
    <mergeCell ref="NQO159:NQO160"/>
    <mergeCell ref="NQP159:NQP160"/>
    <mergeCell ref="NQQ159:NQQ160"/>
    <mergeCell ref="NSZ159:NSZ160"/>
    <mergeCell ref="NTA159:NTA160"/>
    <mergeCell ref="NTB159:NTB160"/>
    <mergeCell ref="NTC159:NTC160"/>
    <mergeCell ref="NTD159:NTD160"/>
    <mergeCell ref="NTE159:NTE160"/>
    <mergeCell ref="NST159:NST160"/>
    <mergeCell ref="NSU159:NSU160"/>
    <mergeCell ref="NSV159:NSV160"/>
    <mergeCell ref="NSW159:NSW160"/>
    <mergeCell ref="NSX159:NSX160"/>
    <mergeCell ref="NSY159:NSY160"/>
    <mergeCell ref="NSN159:NSN160"/>
    <mergeCell ref="NSO159:NSO160"/>
    <mergeCell ref="NSP159:NSP160"/>
    <mergeCell ref="NSQ159:NSQ160"/>
    <mergeCell ref="NSR159:NSR160"/>
    <mergeCell ref="NSS159:NSS160"/>
    <mergeCell ref="NSH159:NSH160"/>
    <mergeCell ref="NSI159:NSI160"/>
    <mergeCell ref="NSJ159:NSJ160"/>
    <mergeCell ref="NSK159:NSK160"/>
    <mergeCell ref="NSL159:NSL160"/>
    <mergeCell ref="NSM159:NSM160"/>
    <mergeCell ref="NSB159:NSB160"/>
    <mergeCell ref="NSC159:NSC160"/>
    <mergeCell ref="NSD159:NSD160"/>
    <mergeCell ref="NSE159:NSE160"/>
    <mergeCell ref="NSF159:NSF160"/>
    <mergeCell ref="NSG159:NSG160"/>
    <mergeCell ref="NRV159:NRV160"/>
    <mergeCell ref="NRW159:NRW160"/>
    <mergeCell ref="NRX159:NRX160"/>
    <mergeCell ref="NRY159:NRY160"/>
    <mergeCell ref="NRZ159:NRZ160"/>
    <mergeCell ref="NSA159:NSA160"/>
    <mergeCell ref="NUJ159:NUJ160"/>
    <mergeCell ref="NUK159:NUK160"/>
    <mergeCell ref="NUL159:NUL160"/>
    <mergeCell ref="NUM159:NUM160"/>
    <mergeCell ref="NUN159:NUN160"/>
    <mergeCell ref="NUO159:NUO160"/>
    <mergeCell ref="NUD159:NUD160"/>
    <mergeCell ref="NUE159:NUE160"/>
    <mergeCell ref="NUF159:NUF160"/>
    <mergeCell ref="NUG159:NUG160"/>
    <mergeCell ref="NUH159:NUH160"/>
    <mergeCell ref="NUI159:NUI160"/>
    <mergeCell ref="NTX159:NTX160"/>
    <mergeCell ref="NTY159:NTY160"/>
    <mergeCell ref="NTZ159:NTZ160"/>
    <mergeCell ref="NUA159:NUA160"/>
    <mergeCell ref="NUB159:NUB160"/>
    <mergeCell ref="NUC159:NUC160"/>
    <mergeCell ref="NTR159:NTR160"/>
    <mergeCell ref="NTS159:NTS160"/>
    <mergeCell ref="NTT159:NTT160"/>
    <mergeCell ref="NTU159:NTU160"/>
    <mergeCell ref="NTV159:NTV160"/>
    <mergeCell ref="NTW159:NTW160"/>
    <mergeCell ref="NTL159:NTL160"/>
    <mergeCell ref="NTM159:NTM160"/>
    <mergeCell ref="NTN159:NTN160"/>
    <mergeCell ref="NTO159:NTO160"/>
    <mergeCell ref="NTP159:NTP160"/>
    <mergeCell ref="NTQ159:NTQ160"/>
    <mergeCell ref="NTF159:NTF160"/>
    <mergeCell ref="NTG159:NTG160"/>
    <mergeCell ref="NTH159:NTH160"/>
    <mergeCell ref="NTI159:NTI160"/>
    <mergeCell ref="NTJ159:NTJ160"/>
    <mergeCell ref="NTK159:NTK160"/>
    <mergeCell ref="NVT159:NVT160"/>
    <mergeCell ref="NVU159:NVU160"/>
    <mergeCell ref="NVV159:NVV160"/>
    <mergeCell ref="NVW159:NVW160"/>
    <mergeCell ref="NVX159:NVX160"/>
    <mergeCell ref="NVY159:NVY160"/>
    <mergeCell ref="NVN159:NVN160"/>
    <mergeCell ref="NVO159:NVO160"/>
    <mergeCell ref="NVP159:NVP160"/>
    <mergeCell ref="NVQ159:NVQ160"/>
    <mergeCell ref="NVR159:NVR160"/>
    <mergeCell ref="NVS159:NVS160"/>
    <mergeCell ref="NVH159:NVH160"/>
    <mergeCell ref="NVI159:NVI160"/>
    <mergeCell ref="NVJ159:NVJ160"/>
    <mergeCell ref="NVK159:NVK160"/>
    <mergeCell ref="NVL159:NVL160"/>
    <mergeCell ref="NVM159:NVM160"/>
    <mergeCell ref="NVB159:NVB160"/>
    <mergeCell ref="NVC159:NVC160"/>
    <mergeCell ref="NVD159:NVD160"/>
    <mergeCell ref="NVE159:NVE160"/>
    <mergeCell ref="NVF159:NVF160"/>
    <mergeCell ref="NVG159:NVG160"/>
    <mergeCell ref="NUV159:NUV160"/>
    <mergeCell ref="NUW159:NUW160"/>
    <mergeCell ref="NUX159:NUX160"/>
    <mergeCell ref="NUY159:NUY160"/>
    <mergeCell ref="NUZ159:NUZ160"/>
    <mergeCell ref="NVA159:NVA160"/>
    <mergeCell ref="NUP159:NUP160"/>
    <mergeCell ref="NUQ159:NUQ160"/>
    <mergeCell ref="NUR159:NUR160"/>
    <mergeCell ref="NUS159:NUS160"/>
    <mergeCell ref="NUT159:NUT160"/>
    <mergeCell ref="NUU159:NUU160"/>
    <mergeCell ref="NXD159:NXD160"/>
    <mergeCell ref="NXE159:NXE160"/>
    <mergeCell ref="NXF159:NXF160"/>
    <mergeCell ref="NXG159:NXG160"/>
    <mergeCell ref="NXH159:NXH160"/>
    <mergeCell ref="NXI159:NXI160"/>
    <mergeCell ref="NWX159:NWX160"/>
    <mergeCell ref="NWY159:NWY160"/>
    <mergeCell ref="NWZ159:NWZ160"/>
    <mergeCell ref="NXA159:NXA160"/>
    <mergeCell ref="NXB159:NXB160"/>
    <mergeCell ref="NXC159:NXC160"/>
    <mergeCell ref="NWR159:NWR160"/>
    <mergeCell ref="NWS159:NWS160"/>
    <mergeCell ref="NWT159:NWT160"/>
    <mergeCell ref="NWU159:NWU160"/>
    <mergeCell ref="NWV159:NWV160"/>
    <mergeCell ref="NWW159:NWW160"/>
    <mergeCell ref="NWL159:NWL160"/>
    <mergeCell ref="NWM159:NWM160"/>
    <mergeCell ref="NWN159:NWN160"/>
    <mergeCell ref="NWO159:NWO160"/>
    <mergeCell ref="NWP159:NWP160"/>
    <mergeCell ref="NWQ159:NWQ160"/>
    <mergeCell ref="NWF159:NWF160"/>
    <mergeCell ref="NWG159:NWG160"/>
    <mergeCell ref="NWH159:NWH160"/>
    <mergeCell ref="NWI159:NWI160"/>
    <mergeCell ref="NWJ159:NWJ160"/>
    <mergeCell ref="NWK159:NWK160"/>
    <mergeCell ref="NVZ159:NVZ160"/>
    <mergeCell ref="NWA159:NWA160"/>
    <mergeCell ref="NWB159:NWB160"/>
    <mergeCell ref="NWC159:NWC160"/>
    <mergeCell ref="NWD159:NWD160"/>
    <mergeCell ref="NWE159:NWE160"/>
    <mergeCell ref="NYN159:NYN160"/>
    <mergeCell ref="NYO159:NYO160"/>
    <mergeCell ref="NYP159:NYP160"/>
    <mergeCell ref="NYQ159:NYQ160"/>
    <mergeCell ref="NYR159:NYR160"/>
    <mergeCell ref="NYS159:NYS160"/>
    <mergeCell ref="NYH159:NYH160"/>
    <mergeCell ref="NYI159:NYI160"/>
    <mergeCell ref="NYJ159:NYJ160"/>
    <mergeCell ref="NYK159:NYK160"/>
    <mergeCell ref="NYL159:NYL160"/>
    <mergeCell ref="NYM159:NYM160"/>
    <mergeCell ref="NYB159:NYB160"/>
    <mergeCell ref="NYC159:NYC160"/>
    <mergeCell ref="NYD159:NYD160"/>
    <mergeCell ref="NYE159:NYE160"/>
    <mergeCell ref="NYF159:NYF160"/>
    <mergeCell ref="NYG159:NYG160"/>
    <mergeCell ref="NXV159:NXV160"/>
    <mergeCell ref="NXW159:NXW160"/>
    <mergeCell ref="NXX159:NXX160"/>
    <mergeCell ref="NXY159:NXY160"/>
    <mergeCell ref="NXZ159:NXZ160"/>
    <mergeCell ref="NYA159:NYA160"/>
    <mergeCell ref="NXP159:NXP160"/>
    <mergeCell ref="NXQ159:NXQ160"/>
    <mergeCell ref="NXR159:NXR160"/>
    <mergeCell ref="NXS159:NXS160"/>
    <mergeCell ref="NXT159:NXT160"/>
    <mergeCell ref="NXU159:NXU160"/>
    <mergeCell ref="NXJ159:NXJ160"/>
    <mergeCell ref="NXK159:NXK160"/>
    <mergeCell ref="NXL159:NXL160"/>
    <mergeCell ref="NXM159:NXM160"/>
    <mergeCell ref="NXN159:NXN160"/>
    <mergeCell ref="NXO159:NXO160"/>
    <mergeCell ref="NZX159:NZX160"/>
    <mergeCell ref="NZY159:NZY160"/>
    <mergeCell ref="NZZ159:NZZ160"/>
    <mergeCell ref="OAA159:OAA160"/>
    <mergeCell ref="OAB159:OAB160"/>
    <mergeCell ref="OAC159:OAC160"/>
    <mergeCell ref="NZR159:NZR160"/>
    <mergeCell ref="NZS159:NZS160"/>
    <mergeCell ref="NZT159:NZT160"/>
    <mergeCell ref="NZU159:NZU160"/>
    <mergeCell ref="NZV159:NZV160"/>
    <mergeCell ref="NZW159:NZW160"/>
    <mergeCell ref="NZL159:NZL160"/>
    <mergeCell ref="NZM159:NZM160"/>
    <mergeCell ref="NZN159:NZN160"/>
    <mergeCell ref="NZO159:NZO160"/>
    <mergeCell ref="NZP159:NZP160"/>
    <mergeCell ref="NZQ159:NZQ160"/>
    <mergeCell ref="NZF159:NZF160"/>
    <mergeCell ref="NZG159:NZG160"/>
    <mergeCell ref="NZH159:NZH160"/>
    <mergeCell ref="NZI159:NZI160"/>
    <mergeCell ref="NZJ159:NZJ160"/>
    <mergeCell ref="NZK159:NZK160"/>
    <mergeCell ref="NYZ159:NYZ160"/>
    <mergeCell ref="NZA159:NZA160"/>
    <mergeCell ref="NZB159:NZB160"/>
    <mergeCell ref="NZC159:NZC160"/>
    <mergeCell ref="NZD159:NZD160"/>
    <mergeCell ref="NZE159:NZE160"/>
    <mergeCell ref="NYT159:NYT160"/>
    <mergeCell ref="NYU159:NYU160"/>
    <mergeCell ref="NYV159:NYV160"/>
    <mergeCell ref="NYW159:NYW160"/>
    <mergeCell ref="NYX159:NYX160"/>
    <mergeCell ref="NYY159:NYY160"/>
    <mergeCell ref="OBH159:OBH160"/>
    <mergeCell ref="OBI159:OBI160"/>
    <mergeCell ref="OBJ159:OBJ160"/>
    <mergeCell ref="OBK159:OBK160"/>
    <mergeCell ref="OBL159:OBL160"/>
    <mergeCell ref="OBM159:OBM160"/>
    <mergeCell ref="OBB159:OBB160"/>
    <mergeCell ref="OBC159:OBC160"/>
    <mergeCell ref="OBD159:OBD160"/>
    <mergeCell ref="OBE159:OBE160"/>
    <mergeCell ref="OBF159:OBF160"/>
    <mergeCell ref="OBG159:OBG160"/>
    <mergeCell ref="OAV159:OAV160"/>
    <mergeCell ref="OAW159:OAW160"/>
    <mergeCell ref="OAX159:OAX160"/>
    <mergeCell ref="OAY159:OAY160"/>
    <mergeCell ref="OAZ159:OAZ160"/>
    <mergeCell ref="OBA159:OBA160"/>
    <mergeCell ref="OAP159:OAP160"/>
    <mergeCell ref="OAQ159:OAQ160"/>
    <mergeCell ref="OAR159:OAR160"/>
    <mergeCell ref="OAS159:OAS160"/>
    <mergeCell ref="OAT159:OAT160"/>
    <mergeCell ref="OAU159:OAU160"/>
    <mergeCell ref="OAJ159:OAJ160"/>
    <mergeCell ref="OAK159:OAK160"/>
    <mergeCell ref="OAL159:OAL160"/>
    <mergeCell ref="OAM159:OAM160"/>
    <mergeCell ref="OAN159:OAN160"/>
    <mergeCell ref="OAO159:OAO160"/>
    <mergeCell ref="OAD159:OAD160"/>
    <mergeCell ref="OAE159:OAE160"/>
    <mergeCell ref="OAF159:OAF160"/>
    <mergeCell ref="OAG159:OAG160"/>
    <mergeCell ref="OAH159:OAH160"/>
    <mergeCell ref="OAI159:OAI160"/>
    <mergeCell ref="OCR159:OCR160"/>
    <mergeCell ref="OCS159:OCS160"/>
    <mergeCell ref="OCT159:OCT160"/>
    <mergeCell ref="OCU159:OCU160"/>
    <mergeCell ref="OCV159:OCV160"/>
    <mergeCell ref="OCW159:OCW160"/>
    <mergeCell ref="OCL159:OCL160"/>
    <mergeCell ref="OCM159:OCM160"/>
    <mergeCell ref="OCN159:OCN160"/>
    <mergeCell ref="OCO159:OCO160"/>
    <mergeCell ref="OCP159:OCP160"/>
    <mergeCell ref="OCQ159:OCQ160"/>
    <mergeCell ref="OCF159:OCF160"/>
    <mergeCell ref="OCG159:OCG160"/>
    <mergeCell ref="OCH159:OCH160"/>
    <mergeCell ref="OCI159:OCI160"/>
    <mergeCell ref="OCJ159:OCJ160"/>
    <mergeCell ref="OCK159:OCK160"/>
    <mergeCell ref="OBZ159:OBZ160"/>
    <mergeCell ref="OCA159:OCA160"/>
    <mergeCell ref="OCB159:OCB160"/>
    <mergeCell ref="OCC159:OCC160"/>
    <mergeCell ref="OCD159:OCD160"/>
    <mergeCell ref="OCE159:OCE160"/>
    <mergeCell ref="OBT159:OBT160"/>
    <mergeCell ref="OBU159:OBU160"/>
    <mergeCell ref="OBV159:OBV160"/>
    <mergeCell ref="OBW159:OBW160"/>
    <mergeCell ref="OBX159:OBX160"/>
    <mergeCell ref="OBY159:OBY160"/>
    <mergeCell ref="OBN159:OBN160"/>
    <mergeCell ref="OBO159:OBO160"/>
    <mergeCell ref="OBP159:OBP160"/>
    <mergeCell ref="OBQ159:OBQ160"/>
    <mergeCell ref="OBR159:OBR160"/>
    <mergeCell ref="OBS159:OBS160"/>
    <mergeCell ref="OEB159:OEB160"/>
    <mergeCell ref="OEC159:OEC160"/>
    <mergeCell ref="OED159:OED160"/>
    <mergeCell ref="OEE159:OEE160"/>
    <mergeCell ref="OEF159:OEF160"/>
    <mergeCell ref="OEG159:OEG160"/>
    <mergeCell ref="ODV159:ODV160"/>
    <mergeCell ref="ODW159:ODW160"/>
    <mergeCell ref="ODX159:ODX160"/>
    <mergeCell ref="ODY159:ODY160"/>
    <mergeCell ref="ODZ159:ODZ160"/>
    <mergeCell ref="OEA159:OEA160"/>
    <mergeCell ref="ODP159:ODP160"/>
    <mergeCell ref="ODQ159:ODQ160"/>
    <mergeCell ref="ODR159:ODR160"/>
    <mergeCell ref="ODS159:ODS160"/>
    <mergeCell ref="ODT159:ODT160"/>
    <mergeCell ref="ODU159:ODU160"/>
    <mergeCell ref="ODJ159:ODJ160"/>
    <mergeCell ref="ODK159:ODK160"/>
    <mergeCell ref="ODL159:ODL160"/>
    <mergeCell ref="ODM159:ODM160"/>
    <mergeCell ref="ODN159:ODN160"/>
    <mergeCell ref="ODO159:ODO160"/>
    <mergeCell ref="ODD159:ODD160"/>
    <mergeCell ref="ODE159:ODE160"/>
    <mergeCell ref="ODF159:ODF160"/>
    <mergeCell ref="ODG159:ODG160"/>
    <mergeCell ref="ODH159:ODH160"/>
    <mergeCell ref="ODI159:ODI160"/>
    <mergeCell ref="OCX159:OCX160"/>
    <mergeCell ref="OCY159:OCY160"/>
    <mergeCell ref="OCZ159:OCZ160"/>
    <mergeCell ref="ODA159:ODA160"/>
    <mergeCell ref="ODB159:ODB160"/>
    <mergeCell ref="ODC159:ODC160"/>
    <mergeCell ref="OFL159:OFL160"/>
    <mergeCell ref="OFM159:OFM160"/>
    <mergeCell ref="OFN159:OFN160"/>
    <mergeCell ref="OFO159:OFO160"/>
    <mergeCell ref="OFP159:OFP160"/>
    <mergeCell ref="OFQ159:OFQ160"/>
    <mergeCell ref="OFF159:OFF160"/>
    <mergeCell ref="OFG159:OFG160"/>
    <mergeCell ref="OFH159:OFH160"/>
    <mergeCell ref="OFI159:OFI160"/>
    <mergeCell ref="OFJ159:OFJ160"/>
    <mergeCell ref="OFK159:OFK160"/>
    <mergeCell ref="OEZ159:OEZ160"/>
    <mergeCell ref="OFA159:OFA160"/>
    <mergeCell ref="OFB159:OFB160"/>
    <mergeCell ref="OFC159:OFC160"/>
    <mergeCell ref="OFD159:OFD160"/>
    <mergeCell ref="OFE159:OFE160"/>
    <mergeCell ref="OET159:OET160"/>
    <mergeCell ref="OEU159:OEU160"/>
    <mergeCell ref="OEV159:OEV160"/>
    <mergeCell ref="OEW159:OEW160"/>
    <mergeCell ref="OEX159:OEX160"/>
    <mergeCell ref="OEY159:OEY160"/>
    <mergeCell ref="OEN159:OEN160"/>
    <mergeCell ref="OEO159:OEO160"/>
    <mergeCell ref="OEP159:OEP160"/>
    <mergeCell ref="OEQ159:OEQ160"/>
    <mergeCell ref="OER159:OER160"/>
    <mergeCell ref="OES159:OES160"/>
    <mergeCell ref="OEH159:OEH160"/>
    <mergeCell ref="OEI159:OEI160"/>
    <mergeCell ref="OEJ159:OEJ160"/>
    <mergeCell ref="OEK159:OEK160"/>
    <mergeCell ref="OEL159:OEL160"/>
    <mergeCell ref="OEM159:OEM160"/>
    <mergeCell ref="OGV159:OGV160"/>
    <mergeCell ref="OGW159:OGW160"/>
    <mergeCell ref="OGX159:OGX160"/>
    <mergeCell ref="OGY159:OGY160"/>
    <mergeCell ref="OGZ159:OGZ160"/>
    <mergeCell ref="OHA159:OHA160"/>
    <mergeCell ref="OGP159:OGP160"/>
    <mergeCell ref="OGQ159:OGQ160"/>
    <mergeCell ref="OGR159:OGR160"/>
    <mergeCell ref="OGS159:OGS160"/>
    <mergeCell ref="OGT159:OGT160"/>
    <mergeCell ref="OGU159:OGU160"/>
    <mergeCell ref="OGJ159:OGJ160"/>
    <mergeCell ref="OGK159:OGK160"/>
    <mergeCell ref="OGL159:OGL160"/>
    <mergeCell ref="OGM159:OGM160"/>
    <mergeCell ref="OGN159:OGN160"/>
    <mergeCell ref="OGO159:OGO160"/>
    <mergeCell ref="OGD159:OGD160"/>
    <mergeCell ref="OGE159:OGE160"/>
    <mergeCell ref="OGF159:OGF160"/>
    <mergeCell ref="OGG159:OGG160"/>
    <mergeCell ref="OGH159:OGH160"/>
    <mergeCell ref="OGI159:OGI160"/>
    <mergeCell ref="OFX159:OFX160"/>
    <mergeCell ref="OFY159:OFY160"/>
    <mergeCell ref="OFZ159:OFZ160"/>
    <mergeCell ref="OGA159:OGA160"/>
    <mergeCell ref="OGB159:OGB160"/>
    <mergeCell ref="OGC159:OGC160"/>
    <mergeCell ref="OFR159:OFR160"/>
    <mergeCell ref="OFS159:OFS160"/>
    <mergeCell ref="OFT159:OFT160"/>
    <mergeCell ref="OFU159:OFU160"/>
    <mergeCell ref="OFV159:OFV160"/>
    <mergeCell ref="OFW159:OFW160"/>
    <mergeCell ref="OIF159:OIF160"/>
    <mergeCell ref="OIG159:OIG160"/>
    <mergeCell ref="OIH159:OIH160"/>
    <mergeCell ref="OII159:OII160"/>
    <mergeCell ref="OIJ159:OIJ160"/>
    <mergeCell ref="OIK159:OIK160"/>
    <mergeCell ref="OHZ159:OHZ160"/>
    <mergeCell ref="OIA159:OIA160"/>
    <mergeCell ref="OIB159:OIB160"/>
    <mergeCell ref="OIC159:OIC160"/>
    <mergeCell ref="OID159:OID160"/>
    <mergeCell ref="OIE159:OIE160"/>
    <mergeCell ref="OHT159:OHT160"/>
    <mergeCell ref="OHU159:OHU160"/>
    <mergeCell ref="OHV159:OHV160"/>
    <mergeCell ref="OHW159:OHW160"/>
    <mergeCell ref="OHX159:OHX160"/>
    <mergeCell ref="OHY159:OHY160"/>
    <mergeCell ref="OHN159:OHN160"/>
    <mergeCell ref="OHO159:OHO160"/>
    <mergeCell ref="OHP159:OHP160"/>
    <mergeCell ref="OHQ159:OHQ160"/>
    <mergeCell ref="OHR159:OHR160"/>
    <mergeCell ref="OHS159:OHS160"/>
    <mergeCell ref="OHH159:OHH160"/>
    <mergeCell ref="OHI159:OHI160"/>
    <mergeCell ref="OHJ159:OHJ160"/>
    <mergeCell ref="OHK159:OHK160"/>
    <mergeCell ref="OHL159:OHL160"/>
    <mergeCell ref="OHM159:OHM160"/>
    <mergeCell ref="OHB159:OHB160"/>
    <mergeCell ref="OHC159:OHC160"/>
    <mergeCell ref="OHD159:OHD160"/>
    <mergeCell ref="OHE159:OHE160"/>
    <mergeCell ref="OHF159:OHF160"/>
    <mergeCell ref="OHG159:OHG160"/>
    <mergeCell ref="OJP159:OJP160"/>
    <mergeCell ref="OJQ159:OJQ160"/>
    <mergeCell ref="OJR159:OJR160"/>
    <mergeCell ref="OJS159:OJS160"/>
    <mergeCell ref="OJT159:OJT160"/>
    <mergeCell ref="OJU159:OJU160"/>
    <mergeCell ref="OJJ159:OJJ160"/>
    <mergeCell ref="OJK159:OJK160"/>
    <mergeCell ref="OJL159:OJL160"/>
    <mergeCell ref="OJM159:OJM160"/>
    <mergeCell ref="OJN159:OJN160"/>
    <mergeCell ref="OJO159:OJO160"/>
    <mergeCell ref="OJD159:OJD160"/>
    <mergeCell ref="OJE159:OJE160"/>
    <mergeCell ref="OJF159:OJF160"/>
    <mergeCell ref="OJG159:OJG160"/>
    <mergeCell ref="OJH159:OJH160"/>
    <mergeCell ref="OJI159:OJI160"/>
    <mergeCell ref="OIX159:OIX160"/>
    <mergeCell ref="OIY159:OIY160"/>
    <mergeCell ref="OIZ159:OIZ160"/>
    <mergeCell ref="OJA159:OJA160"/>
    <mergeCell ref="OJB159:OJB160"/>
    <mergeCell ref="OJC159:OJC160"/>
    <mergeCell ref="OIR159:OIR160"/>
    <mergeCell ref="OIS159:OIS160"/>
    <mergeCell ref="OIT159:OIT160"/>
    <mergeCell ref="OIU159:OIU160"/>
    <mergeCell ref="OIV159:OIV160"/>
    <mergeCell ref="OIW159:OIW160"/>
    <mergeCell ref="OIL159:OIL160"/>
    <mergeCell ref="OIM159:OIM160"/>
    <mergeCell ref="OIN159:OIN160"/>
    <mergeCell ref="OIO159:OIO160"/>
    <mergeCell ref="OIP159:OIP160"/>
    <mergeCell ref="OIQ159:OIQ160"/>
    <mergeCell ref="OKZ159:OKZ160"/>
    <mergeCell ref="OLA159:OLA160"/>
    <mergeCell ref="OLB159:OLB160"/>
    <mergeCell ref="OLC159:OLC160"/>
    <mergeCell ref="OLD159:OLD160"/>
    <mergeCell ref="OLE159:OLE160"/>
    <mergeCell ref="OKT159:OKT160"/>
    <mergeCell ref="OKU159:OKU160"/>
    <mergeCell ref="OKV159:OKV160"/>
    <mergeCell ref="OKW159:OKW160"/>
    <mergeCell ref="OKX159:OKX160"/>
    <mergeCell ref="OKY159:OKY160"/>
    <mergeCell ref="OKN159:OKN160"/>
    <mergeCell ref="OKO159:OKO160"/>
    <mergeCell ref="OKP159:OKP160"/>
    <mergeCell ref="OKQ159:OKQ160"/>
    <mergeCell ref="OKR159:OKR160"/>
    <mergeCell ref="OKS159:OKS160"/>
    <mergeCell ref="OKH159:OKH160"/>
    <mergeCell ref="OKI159:OKI160"/>
    <mergeCell ref="OKJ159:OKJ160"/>
    <mergeCell ref="OKK159:OKK160"/>
    <mergeCell ref="OKL159:OKL160"/>
    <mergeCell ref="OKM159:OKM160"/>
    <mergeCell ref="OKB159:OKB160"/>
    <mergeCell ref="OKC159:OKC160"/>
    <mergeCell ref="OKD159:OKD160"/>
    <mergeCell ref="OKE159:OKE160"/>
    <mergeCell ref="OKF159:OKF160"/>
    <mergeCell ref="OKG159:OKG160"/>
    <mergeCell ref="OJV159:OJV160"/>
    <mergeCell ref="OJW159:OJW160"/>
    <mergeCell ref="OJX159:OJX160"/>
    <mergeCell ref="OJY159:OJY160"/>
    <mergeCell ref="OJZ159:OJZ160"/>
    <mergeCell ref="OKA159:OKA160"/>
    <mergeCell ref="OMJ159:OMJ160"/>
    <mergeCell ref="OMK159:OMK160"/>
    <mergeCell ref="OML159:OML160"/>
    <mergeCell ref="OMM159:OMM160"/>
    <mergeCell ref="OMN159:OMN160"/>
    <mergeCell ref="OMO159:OMO160"/>
    <mergeCell ref="OMD159:OMD160"/>
    <mergeCell ref="OME159:OME160"/>
    <mergeCell ref="OMF159:OMF160"/>
    <mergeCell ref="OMG159:OMG160"/>
    <mergeCell ref="OMH159:OMH160"/>
    <mergeCell ref="OMI159:OMI160"/>
    <mergeCell ref="OLX159:OLX160"/>
    <mergeCell ref="OLY159:OLY160"/>
    <mergeCell ref="OLZ159:OLZ160"/>
    <mergeCell ref="OMA159:OMA160"/>
    <mergeCell ref="OMB159:OMB160"/>
    <mergeCell ref="OMC159:OMC160"/>
    <mergeCell ref="OLR159:OLR160"/>
    <mergeCell ref="OLS159:OLS160"/>
    <mergeCell ref="OLT159:OLT160"/>
    <mergeCell ref="OLU159:OLU160"/>
    <mergeCell ref="OLV159:OLV160"/>
    <mergeCell ref="OLW159:OLW160"/>
    <mergeCell ref="OLL159:OLL160"/>
    <mergeCell ref="OLM159:OLM160"/>
    <mergeCell ref="OLN159:OLN160"/>
    <mergeCell ref="OLO159:OLO160"/>
    <mergeCell ref="OLP159:OLP160"/>
    <mergeCell ref="OLQ159:OLQ160"/>
    <mergeCell ref="OLF159:OLF160"/>
    <mergeCell ref="OLG159:OLG160"/>
    <mergeCell ref="OLH159:OLH160"/>
    <mergeCell ref="OLI159:OLI160"/>
    <mergeCell ref="OLJ159:OLJ160"/>
    <mergeCell ref="OLK159:OLK160"/>
    <mergeCell ref="ONT159:ONT160"/>
    <mergeCell ref="ONU159:ONU160"/>
    <mergeCell ref="ONV159:ONV160"/>
    <mergeCell ref="ONW159:ONW160"/>
    <mergeCell ref="ONX159:ONX160"/>
    <mergeCell ref="ONY159:ONY160"/>
    <mergeCell ref="ONN159:ONN160"/>
    <mergeCell ref="ONO159:ONO160"/>
    <mergeCell ref="ONP159:ONP160"/>
    <mergeCell ref="ONQ159:ONQ160"/>
    <mergeCell ref="ONR159:ONR160"/>
    <mergeCell ref="ONS159:ONS160"/>
    <mergeCell ref="ONH159:ONH160"/>
    <mergeCell ref="ONI159:ONI160"/>
    <mergeCell ref="ONJ159:ONJ160"/>
    <mergeCell ref="ONK159:ONK160"/>
    <mergeCell ref="ONL159:ONL160"/>
    <mergeCell ref="ONM159:ONM160"/>
    <mergeCell ref="ONB159:ONB160"/>
    <mergeCell ref="ONC159:ONC160"/>
    <mergeCell ref="OND159:OND160"/>
    <mergeCell ref="ONE159:ONE160"/>
    <mergeCell ref="ONF159:ONF160"/>
    <mergeCell ref="ONG159:ONG160"/>
    <mergeCell ref="OMV159:OMV160"/>
    <mergeCell ref="OMW159:OMW160"/>
    <mergeCell ref="OMX159:OMX160"/>
    <mergeCell ref="OMY159:OMY160"/>
    <mergeCell ref="OMZ159:OMZ160"/>
    <mergeCell ref="ONA159:ONA160"/>
    <mergeCell ref="OMP159:OMP160"/>
    <mergeCell ref="OMQ159:OMQ160"/>
    <mergeCell ref="OMR159:OMR160"/>
    <mergeCell ref="OMS159:OMS160"/>
    <mergeCell ref="OMT159:OMT160"/>
    <mergeCell ref="OMU159:OMU160"/>
    <mergeCell ref="OPD159:OPD160"/>
    <mergeCell ref="OPE159:OPE160"/>
    <mergeCell ref="OPF159:OPF160"/>
    <mergeCell ref="OPG159:OPG160"/>
    <mergeCell ref="OPH159:OPH160"/>
    <mergeCell ref="OPI159:OPI160"/>
    <mergeCell ref="OOX159:OOX160"/>
    <mergeCell ref="OOY159:OOY160"/>
    <mergeCell ref="OOZ159:OOZ160"/>
    <mergeCell ref="OPA159:OPA160"/>
    <mergeCell ref="OPB159:OPB160"/>
    <mergeCell ref="OPC159:OPC160"/>
    <mergeCell ref="OOR159:OOR160"/>
    <mergeCell ref="OOS159:OOS160"/>
    <mergeCell ref="OOT159:OOT160"/>
    <mergeCell ref="OOU159:OOU160"/>
    <mergeCell ref="OOV159:OOV160"/>
    <mergeCell ref="OOW159:OOW160"/>
    <mergeCell ref="OOL159:OOL160"/>
    <mergeCell ref="OOM159:OOM160"/>
    <mergeCell ref="OON159:OON160"/>
    <mergeCell ref="OOO159:OOO160"/>
    <mergeCell ref="OOP159:OOP160"/>
    <mergeCell ref="OOQ159:OOQ160"/>
    <mergeCell ref="OOF159:OOF160"/>
    <mergeCell ref="OOG159:OOG160"/>
    <mergeCell ref="OOH159:OOH160"/>
    <mergeCell ref="OOI159:OOI160"/>
    <mergeCell ref="OOJ159:OOJ160"/>
    <mergeCell ref="OOK159:OOK160"/>
    <mergeCell ref="ONZ159:ONZ160"/>
    <mergeCell ref="OOA159:OOA160"/>
    <mergeCell ref="OOB159:OOB160"/>
    <mergeCell ref="OOC159:OOC160"/>
    <mergeCell ref="OOD159:OOD160"/>
    <mergeCell ref="OOE159:OOE160"/>
    <mergeCell ref="OQN159:OQN160"/>
    <mergeCell ref="OQO159:OQO160"/>
    <mergeCell ref="OQP159:OQP160"/>
    <mergeCell ref="OQQ159:OQQ160"/>
    <mergeCell ref="OQR159:OQR160"/>
    <mergeCell ref="OQS159:OQS160"/>
    <mergeCell ref="OQH159:OQH160"/>
    <mergeCell ref="OQI159:OQI160"/>
    <mergeCell ref="OQJ159:OQJ160"/>
    <mergeCell ref="OQK159:OQK160"/>
    <mergeCell ref="OQL159:OQL160"/>
    <mergeCell ref="OQM159:OQM160"/>
    <mergeCell ref="OQB159:OQB160"/>
    <mergeCell ref="OQC159:OQC160"/>
    <mergeCell ref="OQD159:OQD160"/>
    <mergeCell ref="OQE159:OQE160"/>
    <mergeCell ref="OQF159:OQF160"/>
    <mergeCell ref="OQG159:OQG160"/>
    <mergeCell ref="OPV159:OPV160"/>
    <mergeCell ref="OPW159:OPW160"/>
    <mergeCell ref="OPX159:OPX160"/>
    <mergeCell ref="OPY159:OPY160"/>
    <mergeCell ref="OPZ159:OPZ160"/>
    <mergeCell ref="OQA159:OQA160"/>
    <mergeCell ref="OPP159:OPP160"/>
    <mergeCell ref="OPQ159:OPQ160"/>
    <mergeCell ref="OPR159:OPR160"/>
    <mergeCell ref="OPS159:OPS160"/>
    <mergeCell ref="OPT159:OPT160"/>
    <mergeCell ref="OPU159:OPU160"/>
    <mergeCell ref="OPJ159:OPJ160"/>
    <mergeCell ref="OPK159:OPK160"/>
    <mergeCell ref="OPL159:OPL160"/>
    <mergeCell ref="OPM159:OPM160"/>
    <mergeCell ref="OPN159:OPN160"/>
    <mergeCell ref="OPO159:OPO160"/>
    <mergeCell ref="ORX159:ORX160"/>
    <mergeCell ref="ORY159:ORY160"/>
    <mergeCell ref="ORZ159:ORZ160"/>
    <mergeCell ref="OSA159:OSA160"/>
    <mergeCell ref="OSB159:OSB160"/>
    <mergeCell ref="OSC159:OSC160"/>
    <mergeCell ref="ORR159:ORR160"/>
    <mergeCell ref="ORS159:ORS160"/>
    <mergeCell ref="ORT159:ORT160"/>
    <mergeCell ref="ORU159:ORU160"/>
    <mergeCell ref="ORV159:ORV160"/>
    <mergeCell ref="ORW159:ORW160"/>
    <mergeCell ref="ORL159:ORL160"/>
    <mergeCell ref="ORM159:ORM160"/>
    <mergeCell ref="ORN159:ORN160"/>
    <mergeCell ref="ORO159:ORO160"/>
    <mergeCell ref="ORP159:ORP160"/>
    <mergeCell ref="ORQ159:ORQ160"/>
    <mergeCell ref="ORF159:ORF160"/>
    <mergeCell ref="ORG159:ORG160"/>
    <mergeCell ref="ORH159:ORH160"/>
    <mergeCell ref="ORI159:ORI160"/>
    <mergeCell ref="ORJ159:ORJ160"/>
    <mergeCell ref="ORK159:ORK160"/>
    <mergeCell ref="OQZ159:OQZ160"/>
    <mergeCell ref="ORA159:ORA160"/>
    <mergeCell ref="ORB159:ORB160"/>
    <mergeCell ref="ORC159:ORC160"/>
    <mergeCell ref="ORD159:ORD160"/>
    <mergeCell ref="ORE159:ORE160"/>
    <mergeCell ref="OQT159:OQT160"/>
    <mergeCell ref="OQU159:OQU160"/>
    <mergeCell ref="OQV159:OQV160"/>
    <mergeCell ref="OQW159:OQW160"/>
    <mergeCell ref="OQX159:OQX160"/>
    <mergeCell ref="OQY159:OQY160"/>
    <mergeCell ref="OTH159:OTH160"/>
    <mergeCell ref="OTI159:OTI160"/>
    <mergeCell ref="OTJ159:OTJ160"/>
    <mergeCell ref="OTK159:OTK160"/>
    <mergeCell ref="OTL159:OTL160"/>
    <mergeCell ref="OTM159:OTM160"/>
    <mergeCell ref="OTB159:OTB160"/>
    <mergeCell ref="OTC159:OTC160"/>
    <mergeCell ref="OTD159:OTD160"/>
    <mergeCell ref="OTE159:OTE160"/>
    <mergeCell ref="OTF159:OTF160"/>
    <mergeCell ref="OTG159:OTG160"/>
    <mergeCell ref="OSV159:OSV160"/>
    <mergeCell ref="OSW159:OSW160"/>
    <mergeCell ref="OSX159:OSX160"/>
    <mergeCell ref="OSY159:OSY160"/>
    <mergeCell ref="OSZ159:OSZ160"/>
    <mergeCell ref="OTA159:OTA160"/>
    <mergeCell ref="OSP159:OSP160"/>
    <mergeCell ref="OSQ159:OSQ160"/>
    <mergeCell ref="OSR159:OSR160"/>
    <mergeCell ref="OSS159:OSS160"/>
    <mergeCell ref="OST159:OST160"/>
    <mergeCell ref="OSU159:OSU160"/>
    <mergeCell ref="OSJ159:OSJ160"/>
    <mergeCell ref="OSK159:OSK160"/>
    <mergeCell ref="OSL159:OSL160"/>
    <mergeCell ref="OSM159:OSM160"/>
    <mergeCell ref="OSN159:OSN160"/>
    <mergeCell ref="OSO159:OSO160"/>
    <mergeCell ref="OSD159:OSD160"/>
    <mergeCell ref="OSE159:OSE160"/>
    <mergeCell ref="OSF159:OSF160"/>
    <mergeCell ref="OSG159:OSG160"/>
    <mergeCell ref="OSH159:OSH160"/>
    <mergeCell ref="OSI159:OSI160"/>
    <mergeCell ref="OUR159:OUR160"/>
    <mergeCell ref="OUS159:OUS160"/>
    <mergeCell ref="OUT159:OUT160"/>
    <mergeCell ref="OUU159:OUU160"/>
    <mergeCell ref="OUV159:OUV160"/>
    <mergeCell ref="OUW159:OUW160"/>
    <mergeCell ref="OUL159:OUL160"/>
    <mergeCell ref="OUM159:OUM160"/>
    <mergeCell ref="OUN159:OUN160"/>
    <mergeCell ref="OUO159:OUO160"/>
    <mergeCell ref="OUP159:OUP160"/>
    <mergeCell ref="OUQ159:OUQ160"/>
    <mergeCell ref="OUF159:OUF160"/>
    <mergeCell ref="OUG159:OUG160"/>
    <mergeCell ref="OUH159:OUH160"/>
    <mergeCell ref="OUI159:OUI160"/>
    <mergeCell ref="OUJ159:OUJ160"/>
    <mergeCell ref="OUK159:OUK160"/>
    <mergeCell ref="OTZ159:OTZ160"/>
    <mergeCell ref="OUA159:OUA160"/>
    <mergeCell ref="OUB159:OUB160"/>
    <mergeCell ref="OUC159:OUC160"/>
    <mergeCell ref="OUD159:OUD160"/>
    <mergeCell ref="OUE159:OUE160"/>
    <mergeCell ref="OTT159:OTT160"/>
    <mergeCell ref="OTU159:OTU160"/>
    <mergeCell ref="OTV159:OTV160"/>
    <mergeCell ref="OTW159:OTW160"/>
    <mergeCell ref="OTX159:OTX160"/>
    <mergeCell ref="OTY159:OTY160"/>
    <mergeCell ref="OTN159:OTN160"/>
    <mergeCell ref="OTO159:OTO160"/>
    <mergeCell ref="OTP159:OTP160"/>
    <mergeCell ref="OTQ159:OTQ160"/>
    <mergeCell ref="OTR159:OTR160"/>
    <mergeCell ref="OTS159:OTS160"/>
    <mergeCell ref="OWB159:OWB160"/>
    <mergeCell ref="OWC159:OWC160"/>
    <mergeCell ref="OWD159:OWD160"/>
    <mergeCell ref="OWE159:OWE160"/>
    <mergeCell ref="OWF159:OWF160"/>
    <mergeCell ref="OWG159:OWG160"/>
    <mergeCell ref="OVV159:OVV160"/>
    <mergeCell ref="OVW159:OVW160"/>
    <mergeCell ref="OVX159:OVX160"/>
    <mergeCell ref="OVY159:OVY160"/>
    <mergeCell ref="OVZ159:OVZ160"/>
    <mergeCell ref="OWA159:OWA160"/>
    <mergeCell ref="OVP159:OVP160"/>
    <mergeCell ref="OVQ159:OVQ160"/>
    <mergeCell ref="OVR159:OVR160"/>
    <mergeCell ref="OVS159:OVS160"/>
    <mergeCell ref="OVT159:OVT160"/>
    <mergeCell ref="OVU159:OVU160"/>
    <mergeCell ref="OVJ159:OVJ160"/>
    <mergeCell ref="OVK159:OVK160"/>
    <mergeCell ref="OVL159:OVL160"/>
    <mergeCell ref="OVM159:OVM160"/>
    <mergeCell ref="OVN159:OVN160"/>
    <mergeCell ref="OVO159:OVO160"/>
    <mergeCell ref="OVD159:OVD160"/>
    <mergeCell ref="OVE159:OVE160"/>
    <mergeCell ref="OVF159:OVF160"/>
    <mergeCell ref="OVG159:OVG160"/>
    <mergeCell ref="OVH159:OVH160"/>
    <mergeCell ref="OVI159:OVI160"/>
    <mergeCell ref="OUX159:OUX160"/>
    <mergeCell ref="OUY159:OUY160"/>
    <mergeCell ref="OUZ159:OUZ160"/>
    <mergeCell ref="OVA159:OVA160"/>
    <mergeCell ref="OVB159:OVB160"/>
    <mergeCell ref="OVC159:OVC160"/>
    <mergeCell ref="OXL159:OXL160"/>
    <mergeCell ref="OXM159:OXM160"/>
    <mergeCell ref="OXN159:OXN160"/>
    <mergeCell ref="OXO159:OXO160"/>
    <mergeCell ref="OXP159:OXP160"/>
    <mergeCell ref="OXQ159:OXQ160"/>
    <mergeCell ref="OXF159:OXF160"/>
    <mergeCell ref="OXG159:OXG160"/>
    <mergeCell ref="OXH159:OXH160"/>
    <mergeCell ref="OXI159:OXI160"/>
    <mergeCell ref="OXJ159:OXJ160"/>
    <mergeCell ref="OXK159:OXK160"/>
    <mergeCell ref="OWZ159:OWZ160"/>
    <mergeCell ref="OXA159:OXA160"/>
    <mergeCell ref="OXB159:OXB160"/>
    <mergeCell ref="OXC159:OXC160"/>
    <mergeCell ref="OXD159:OXD160"/>
    <mergeCell ref="OXE159:OXE160"/>
    <mergeCell ref="OWT159:OWT160"/>
    <mergeCell ref="OWU159:OWU160"/>
    <mergeCell ref="OWV159:OWV160"/>
    <mergeCell ref="OWW159:OWW160"/>
    <mergeCell ref="OWX159:OWX160"/>
    <mergeCell ref="OWY159:OWY160"/>
    <mergeCell ref="OWN159:OWN160"/>
    <mergeCell ref="OWO159:OWO160"/>
    <mergeCell ref="OWP159:OWP160"/>
    <mergeCell ref="OWQ159:OWQ160"/>
    <mergeCell ref="OWR159:OWR160"/>
    <mergeCell ref="OWS159:OWS160"/>
    <mergeCell ref="OWH159:OWH160"/>
    <mergeCell ref="OWI159:OWI160"/>
    <mergeCell ref="OWJ159:OWJ160"/>
    <mergeCell ref="OWK159:OWK160"/>
    <mergeCell ref="OWL159:OWL160"/>
    <mergeCell ref="OWM159:OWM160"/>
    <mergeCell ref="OYV159:OYV160"/>
    <mergeCell ref="OYW159:OYW160"/>
    <mergeCell ref="OYX159:OYX160"/>
    <mergeCell ref="OYY159:OYY160"/>
    <mergeCell ref="OYZ159:OYZ160"/>
    <mergeCell ref="OZA159:OZA160"/>
    <mergeCell ref="OYP159:OYP160"/>
    <mergeCell ref="OYQ159:OYQ160"/>
    <mergeCell ref="OYR159:OYR160"/>
    <mergeCell ref="OYS159:OYS160"/>
    <mergeCell ref="OYT159:OYT160"/>
    <mergeCell ref="OYU159:OYU160"/>
    <mergeCell ref="OYJ159:OYJ160"/>
    <mergeCell ref="OYK159:OYK160"/>
    <mergeCell ref="OYL159:OYL160"/>
    <mergeCell ref="OYM159:OYM160"/>
    <mergeCell ref="OYN159:OYN160"/>
    <mergeCell ref="OYO159:OYO160"/>
    <mergeCell ref="OYD159:OYD160"/>
    <mergeCell ref="OYE159:OYE160"/>
    <mergeCell ref="OYF159:OYF160"/>
    <mergeCell ref="OYG159:OYG160"/>
    <mergeCell ref="OYH159:OYH160"/>
    <mergeCell ref="OYI159:OYI160"/>
    <mergeCell ref="OXX159:OXX160"/>
    <mergeCell ref="OXY159:OXY160"/>
    <mergeCell ref="OXZ159:OXZ160"/>
    <mergeCell ref="OYA159:OYA160"/>
    <mergeCell ref="OYB159:OYB160"/>
    <mergeCell ref="OYC159:OYC160"/>
    <mergeCell ref="OXR159:OXR160"/>
    <mergeCell ref="OXS159:OXS160"/>
    <mergeCell ref="OXT159:OXT160"/>
    <mergeCell ref="OXU159:OXU160"/>
    <mergeCell ref="OXV159:OXV160"/>
    <mergeCell ref="OXW159:OXW160"/>
    <mergeCell ref="PAF159:PAF160"/>
    <mergeCell ref="PAG159:PAG160"/>
    <mergeCell ref="PAH159:PAH160"/>
    <mergeCell ref="PAI159:PAI160"/>
    <mergeCell ref="PAJ159:PAJ160"/>
    <mergeCell ref="PAK159:PAK160"/>
    <mergeCell ref="OZZ159:OZZ160"/>
    <mergeCell ref="PAA159:PAA160"/>
    <mergeCell ref="PAB159:PAB160"/>
    <mergeCell ref="PAC159:PAC160"/>
    <mergeCell ref="PAD159:PAD160"/>
    <mergeCell ref="PAE159:PAE160"/>
    <mergeCell ref="OZT159:OZT160"/>
    <mergeCell ref="OZU159:OZU160"/>
    <mergeCell ref="OZV159:OZV160"/>
    <mergeCell ref="OZW159:OZW160"/>
    <mergeCell ref="OZX159:OZX160"/>
    <mergeCell ref="OZY159:OZY160"/>
    <mergeCell ref="OZN159:OZN160"/>
    <mergeCell ref="OZO159:OZO160"/>
    <mergeCell ref="OZP159:OZP160"/>
    <mergeCell ref="OZQ159:OZQ160"/>
    <mergeCell ref="OZR159:OZR160"/>
    <mergeCell ref="OZS159:OZS160"/>
    <mergeCell ref="OZH159:OZH160"/>
    <mergeCell ref="OZI159:OZI160"/>
    <mergeCell ref="OZJ159:OZJ160"/>
    <mergeCell ref="OZK159:OZK160"/>
    <mergeCell ref="OZL159:OZL160"/>
    <mergeCell ref="OZM159:OZM160"/>
    <mergeCell ref="OZB159:OZB160"/>
    <mergeCell ref="OZC159:OZC160"/>
    <mergeCell ref="OZD159:OZD160"/>
    <mergeCell ref="OZE159:OZE160"/>
    <mergeCell ref="OZF159:OZF160"/>
    <mergeCell ref="OZG159:OZG160"/>
    <mergeCell ref="PBP159:PBP160"/>
    <mergeCell ref="PBQ159:PBQ160"/>
    <mergeCell ref="PBR159:PBR160"/>
    <mergeCell ref="PBS159:PBS160"/>
    <mergeCell ref="PBT159:PBT160"/>
    <mergeCell ref="PBU159:PBU160"/>
    <mergeCell ref="PBJ159:PBJ160"/>
    <mergeCell ref="PBK159:PBK160"/>
    <mergeCell ref="PBL159:PBL160"/>
    <mergeCell ref="PBM159:PBM160"/>
    <mergeCell ref="PBN159:PBN160"/>
    <mergeCell ref="PBO159:PBO160"/>
    <mergeCell ref="PBD159:PBD160"/>
    <mergeCell ref="PBE159:PBE160"/>
    <mergeCell ref="PBF159:PBF160"/>
    <mergeCell ref="PBG159:PBG160"/>
    <mergeCell ref="PBH159:PBH160"/>
    <mergeCell ref="PBI159:PBI160"/>
    <mergeCell ref="PAX159:PAX160"/>
    <mergeCell ref="PAY159:PAY160"/>
    <mergeCell ref="PAZ159:PAZ160"/>
    <mergeCell ref="PBA159:PBA160"/>
    <mergeCell ref="PBB159:PBB160"/>
    <mergeCell ref="PBC159:PBC160"/>
    <mergeCell ref="PAR159:PAR160"/>
    <mergeCell ref="PAS159:PAS160"/>
    <mergeCell ref="PAT159:PAT160"/>
    <mergeCell ref="PAU159:PAU160"/>
    <mergeCell ref="PAV159:PAV160"/>
    <mergeCell ref="PAW159:PAW160"/>
    <mergeCell ref="PAL159:PAL160"/>
    <mergeCell ref="PAM159:PAM160"/>
    <mergeCell ref="PAN159:PAN160"/>
    <mergeCell ref="PAO159:PAO160"/>
    <mergeCell ref="PAP159:PAP160"/>
    <mergeCell ref="PAQ159:PAQ160"/>
    <mergeCell ref="PCZ159:PCZ160"/>
    <mergeCell ref="PDA159:PDA160"/>
    <mergeCell ref="PDB159:PDB160"/>
    <mergeCell ref="PDC159:PDC160"/>
    <mergeCell ref="PDD159:PDD160"/>
    <mergeCell ref="PDE159:PDE160"/>
    <mergeCell ref="PCT159:PCT160"/>
    <mergeCell ref="PCU159:PCU160"/>
    <mergeCell ref="PCV159:PCV160"/>
    <mergeCell ref="PCW159:PCW160"/>
    <mergeCell ref="PCX159:PCX160"/>
    <mergeCell ref="PCY159:PCY160"/>
    <mergeCell ref="PCN159:PCN160"/>
    <mergeCell ref="PCO159:PCO160"/>
    <mergeCell ref="PCP159:PCP160"/>
    <mergeCell ref="PCQ159:PCQ160"/>
    <mergeCell ref="PCR159:PCR160"/>
    <mergeCell ref="PCS159:PCS160"/>
    <mergeCell ref="PCH159:PCH160"/>
    <mergeCell ref="PCI159:PCI160"/>
    <mergeCell ref="PCJ159:PCJ160"/>
    <mergeCell ref="PCK159:PCK160"/>
    <mergeCell ref="PCL159:PCL160"/>
    <mergeCell ref="PCM159:PCM160"/>
    <mergeCell ref="PCB159:PCB160"/>
    <mergeCell ref="PCC159:PCC160"/>
    <mergeCell ref="PCD159:PCD160"/>
    <mergeCell ref="PCE159:PCE160"/>
    <mergeCell ref="PCF159:PCF160"/>
    <mergeCell ref="PCG159:PCG160"/>
    <mergeCell ref="PBV159:PBV160"/>
    <mergeCell ref="PBW159:PBW160"/>
    <mergeCell ref="PBX159:PBX160"/>
    <mergeCell ref="PBY159:PBY160"/>
    <mergeCell ref="PBZ159:PBZ160"/>
    <mergeCell ref="PCA159:PCA160"/>
    <mergeCell ref="PEJ159:PEJ160"/>
    <mergeCell ref="PEK159:PEK160"/>
    <mergeCell ref="PEL159:PEL160"/>
    <mergeCell ref="PEM159:PEM160"/>
    <mergeCell ref="PEN159:PEN160"/>
    <mergeCell ref="PEO159:PEO160"/>
    <mergeCell ref="PED159:PED160"/>
    <mergeCell ref="PEE159:PEE160"/>
    <mergeCell ref="PEF159:PEF160"/>
    <mergeCell ref="PEG159:PEG160"/>
    <mergeCell ref="PEH159:PEH160"/>
    <mergeCell ref="PEI159:PEI160"/>
    <mergeCell ref="PDX159:PDX160"/>
    <mergeCell ref="PDY159:PDY160"/>
    <mergeCell ref="PDZ159:PDZ160"/>
    <mergeCell ref="PEA159:PEA160"/>
    <mergeCell ref="PEB159:PEB160"/>
    <mergeCell ref="PEC159:PEC160"/>
    <mergeCell ref="PDR159:PDR160"/>
    <mergeCell ref="PDS159:PDS160"/>
    <mergeCell ref="PDT159:PDT160"/>
    <mergeCell ref="PDU159:PDU160"/>
    <mergeCell ref="PDV159:PDV160"/>
    <mergeCell ref="PDW159:PDW160"/>
    <mergeCell ref="PDL159:PDL160"/>
    <mergeCell ref="PDM159:PDM160"/>
    <mergeCell ref="PDN159:PDN160"/>
    <mergeCell ref="PDO159:PDO160"/>
    <mergeCell ref="PDP159:PDP160"/>
    <mergeCell ref="PDQ159:PDQ160"/>
    <mergeCell ref="PDF159:PDF160"/>
    <mergeCell ref="PDG159:PDG160"/>
    <mergeCell ref="PDH159:PDH160"/>
    <mergeCell ref="PDI159:PDI160"/>
    <mergeCell ref="PDJ159:PDJ160"/>
    <mergeCell ref="PDK159:PDK160"/>
    <mergeCell ref="PFT159:PFT160"/>
    <mergeCell ref="PFU159:PFU160"/>
    <mergeCell ref="PFV159:PFV160"/>
    <mergeCell ref="PFW159:PFW160"/>
    <mergeCell ref="PFX159:PFX160"/>
    <mergeCell ref="PFY159:PFY160"/>
    <mergeCell ref="PFN159:PFN160"/>
    <mergeCell ref="PFO159:PFO160"/>
    <mergeCell ref="PFP159:PFP160"/>
    <mergeCell ref="PFQ159:PFQ160"/>
    <mergeCell ref="PFR159:PFR160"/>
    <mergeCell ref="PFS159:PFS160"/>
    <mergeCell ref="PFH159:PFH160"/>
    <mergeCell ref="PFI159:PFI160"/>
    <mergeCell ref="PFJ159:PFJ160"/>
    <mergeCell ref="PFK159:PFK160"/>
    <mergeCell ref="PFL159:PFL160"/>
    <mergeCell ref="PFM159:PFM160"/>
    <mergeCell ref="PFB159:PFB160"/>
    <mergeCell ref="PFC159:PFC160"/>
    <mergeCell ref="PFD159:PFD160"/>
    <mergeCell ref="PFE159:PFE160"/>
    <mergeCell ref="PFF159:PFF160"/>
    <mergeCell ref="PFG159:PFG160"/>
    <mergeCell ref="PEV159:PEV160"/>
    <mergeCell ref="PEW159:PEW160"/>
    <mergeCell ref="PEX159:PEX160"/>
    <mergeCell ref="PEY159:PEY160"/>
    <mergeCell ref="PEZ159:PEZ160"/>
    <mergeCell ref="PFA159:PFA160"/>
    <mergeCell ref="PEP159:PEP160"/>
    <mergeCell ref="PEQ159:PEQ160"/>
    <mergeCell ref="PER159:PER160"/>
    <mergeCell ref="PES159:PES160"/>
    <mergeCell ref="PET159:PET160"/>
    <mergeCell ref="PEU159:PEU160"/>
    <mergeCell ref="PHD159:PHD160"/>
    <mergeCell ref="PHE159:PHE160"/>
    <mergeCell ref="PHF159:PHF160"/>
    <mergeCell ref="PHG159:PHG160"/>
    <mergeCell ref="PHH159:PHH160"/>
    <mergeCell ref="PHI159:PHI160"/>
    <mergeCell ref="PGX159:PGX160"/>
    <mergeCell ref="PGY159:PGY160"/>
    <mergeCell ref="PGZ159:PGZ160"/>
    <mergeCell ref="PHA159:PHA160"/>
    <mergeCell ref="PHB159:PHB160"/>
    <mergeCell ref="PHC159:PHC160"/>
    <mergeCell ref="PGR159:PGR160"/>
    <mergeCell ref="PGS159:PGS160"/>
    <mergeCell ref="PGT159:PGT160"/>
    <mergeCell ref="PGU159:PGU160"/>
    <mergeCell ref="PGV159:PGV160"/>
    <mergeCell ref="PGW159:PGW160"/>
    <mergeCell ref="PGL159:PGL160"/>
    <mergeCell ref="PGM159:PGM160"/>
    <mergeCell ref="PGN159:PGN160"/>
    <mergeCell ref="PGO159:PGO160"/>
    <mergeCell ref="PGP159:PGP160"/>
    <mergeCell ref="PGQ159:PGQ160"/>
    <mergeCell ref="PGF159:PGF160"/>
    <mergeCell ref="PGG159:PGG160"/>
    <mergeCell ref="PGH159:PGH160"/>
    <mergeCell ref="PGI159:PGI160"/>
    <mergeCell ref="PGJ159:PGJ160"/>
    <mergeCell ref="PGK159:PGK160"/>
    <mergeCell ref="PFZ159:PFZ160"/>
    <mergeCell ref="PGA159:PGA160"/>
    <mergeCell ref="PGB159:PGB160"/>
    <mergeCell ref="PGC159:PGC160"/>
    <mergeCell ref="PGD159:PGD160"/>
    <mergeCell ref="PGE159:PGE160"/>
    <mergeCell ref="PIN159:PIN160"/>
    <mergeCell ref="PIO159:PIO160"/>
    <mergeCell ref="PIP159:PIP160"/>
    <mergeCell ref="PIQ159:PIQ160"/>
    <mergeCell ref="PIR159:PIR160"/>
    <mergeCell ref="PIS159:PIS160"/>
    <mergeCell ref="PIH159:PIH160"/>
    <mergeCell ref="PII159:PII160"/>
    <mergeCell ref="PIJ159:PIJ160"/>
    <mergeCell ref="PIK159:PIK160"/>
    <mergeCell ref="PIL159:PIL160"/>
    <mergeCell ref="PIM159:PIM160"/>
    <mergeCell ref="PIB159:PIB160"/>
    <mergeCell ref="PIC159:PIC160"/>
    <mergeCell ref="PID159:PID160"/>
    <mergeCell ref="PIE159:PIE160"/>
    <mergeCell ref="PIF159:PIF160"/>
    <mergeCell ref="PIG159:PIG160"/>
    <mergeCell ref="PHV159:PHV160"/>
    <mergeCell ref="PHW159:PHW160"/>
    <mergeCell ref="PHX159:PHX160"/>
    <mergeCell ref="PHY159:PHY160"/>
    <mergeCell ref="PHZ159:PHZ160"/>
    <mergeCell ref="PIA159:PIA160"/>
    <mergeCell ref="PHP159:PHP160"/>
    <mergeCell ref="PHQ159:PHQ160"/>
    <mergeCell ref="PHR159:PHR160"/>
    <mergeCell ref="PHS159:PHS160"/>
    <mergeCell ref="PHT159:PHT160"/>
    <mergeCell ref="PHU159:PHU160"/>
    <mergeCell ref="PHJ159:PHJ160"/>
    <mergeCell ref="PHK159:PHK160"/>
    <mergeCell ref="PHL159:PHL160"/>
    <mergeCell ref="PHM159:PHM160"/>
    <mergeCell ref="PHN159:PHN160"/>
    <mergeCell ref="PHO159:PHO160"/>
    <mergeCell ref="PJX159:PJX160"/>
    <mergeCell ref="PJY159:PJY160"/>
    <mergeCell ref="PJZ159:PJZ160"/>
    <mergeCell ref="PKA159:PKA160"/>
    <mergeCell ref="PKB159:PKB160"/>
    <mergeCell ref="PKC159:PKC160"/>
    <mergeCell ref="PJR159:PJR160"/>
    <mergeCell ref="PJS159:PJS160"/>
    <mergeCell ref="PJT159:PJT160"/>
    <mergeCell ref="PJU159:PJU160"/>
    <mergeCell ref="PJV159:PJV160"/>
    <mergeCell ref="PJW159:PJW160"/>
    <mergeCell ref="PJL159:PJL160"/>
    <mergeCell ref="PJM159:PJM160"/>
    <mergeCell ref="PJN159:PJN160"/>
    <mergeCell ref="PJO159:PJO160"/>
    <mergeCell ref="PJP159:PJP160"/>
    <mergeCell ref="PJQ159:PJQ160"/>
    <mergeCell ref="PJF159:PJF160"/>
    <mergeCell ref="PJG159:PJG160"/>
    <mergeCell ref="PJH159:PJH160"/>
    <mergeCell ref="PJI159:PJI160"/>
    <mergeCell ref="PJJ159:PJJ160"/>
    <mergeCell ref="PJK159:PJK160"/>
    <mergeCell ref="PIZ159:PIZ160"/>
    <mergeCell ref="PJA159:PJA160"/>
    <mergeCell ref="PJB159:PJB160"/>
    <mergeCell ref="PJC159:PJC160"/>
    <mergeCell ref="PJD159:PJD160"/>
    <mergeCell ref="PJE159:PJE160"/>
    <mergeCell ref="PIT159:PIT160"/>
    <mergeCell ref="PIU159:PIU160"/>
    <mergeCell ref="PIV159:PIV160"/>
    <mergeCell ref="PIW159:PIW160"/>
    <mergeCell ref="PIX159:PIX160"/>
    <mergeCell ref="PIY159:PIY160"/>
    <mergeCell ref="PLH159:PLH160"/>
    <mergeCell ref="PLI159:PLI160"/>
    <mergeCell ref="PLJ159:PLJ160"/>
    <mergeCell ref="PLK159:PLK160"/>
    <mergeCell ref="PLL159:PLL160"/>
    <mergeCell ref="PLM159:PLM160"/>
    <mergeCell ref="PLB159:PLB160"/>
    <mergeCell ref="PLC159:PLC160"/>
    <mergeCell ref="PLD159:PLD160"/>
    <mergeCell ref="PLE159:PLE160"/>
    <mergeCell ref="PLF159:PLF160"/>
    <mergeCell ref="PLG159:PLG160"/>
    <mergeCell ref="PKV159:PKV160"/>
    <mergeCell ref="PKW159:PKW160"/>
    <mergeCell ref="PKX159:PKX160"/>
    <mergeCell ref="PKY159:PKY160"/>
    <mergeCell ref="PKZ159:PKZ160"/>
    <mergeCell ref="PLA159:PLA160"/>
    <mergeCell ref="PKP159:PKP160"/>
    <mergeCell ref="PKQ159:PKQ160"/>
    <mergeCell ref="PKR159:PKR160"/>
    <mergeCell ref="PKS159:PKS160"/>
    <mergeCell ref="PKT159:PKT160"/>
    <mergeCell ref="PKU159:PKU160"/>
    <mergeCell ref="PKJ159:PKJ160"/>
    <mergeCell ref="PKK159:PKK160"/>
    <mergeCell ref="PKL159:PKL160"/>
    <mergeCell ref="PKM159:PKM160"/>
    <mergeCell ref="PKN159:PKN160"/>
    <mergeCell ref="PKO159:PKO160"/>
    <mergeCell ref="PKD159:PKD160"/>
    <mergeCell ref="PKE159:PKE160"/>
    <mergeCell ref="PKF159:PKF160"/>
    <mergeCell ref="PKG159:PKG160"/>
    <mergeCell ref="PKH159:PKH160"/>
    <mergeCell ref="PKI159:PKI160"/>
    <mergeCell ref="PMR159:PMR160"/>
    <mergeCell ref="PMS159:PMS160"/>
    <mergeCell ref="PMT159:PMT160"/>
    <mergeCell ref="PMU159:PMU160"/>
    <mergeCell ref="PMV159:PMV160"/>
    <mergeCell ref="PMW159:PMW160"/>
    <mergeCell ref="PML159:PML160"/>
    <mergeCell ref="PMM159:PMM160"/>
    <mergeCell ref="PMN159:PMN160"/>
    <mergeCell ref="PMO159:PMO160"/>
    <mergeCell ref="PMP159:PMP160"/>
    <mergeCell ref="PMQ159:PMQ160"/>
    <mergeCell ref="PMF159:PMF160"/>
    <mergeCell ref="PMG159:PMG160"/>
    <mergeCell ref="PMH159:PMH160"/>
    <mergeCell ref="PMI159:PMI160"/>
    <mergeCell ref="PMJ159:PMJ160"/>
    <mergeCell ref="PMK159:PMK160"/>
    <mergeCell ref="PLZ159:PLZ160"/>
    <mergeCell ref="PMA159:PMA160"/>
    <mergeCell ref="PMB159:PMB160"/>
    <mergeCell ref="PMC159:PMC160"/>
    <mergeCell ref="PMD159:PMD160"/>
    <mergeCell ref="PME159:PME160"/>
    <mergeCell ref="PLT159:PLT160"/>
    <mergeCell ref="PLU159:PLU160"/>
    <mergeCell ref="PLV159:PLV160"/>
    <mergeCell ref="PLW159:PLW160"/>
    <mergeCell ref="PLX159:PLX160"/>
    <mergeCell ref="PLY159:PLY160"/>
    <mergeCell ref="PLN159:PLN160"/>
    <mergeCell ref="PLO159:PLO160"/>
    <mergeCell ref="PLP159:PLP160"/>
    <mergeCell ref="PLQ159:PLQ160"/>
    <mergeCell ref="PLR159:PLR160"/>
    <mergeCell ref="PLS159:PLS160"/>
    <mergeCell ref="POB159:POB160"/>
    <mergeCell ref="POC159:POC160"/>
    <mergeCell ref="POD159:POD160"/>
    <mergeCell ref="POE159:POE160"/>
    <mergeCell ref="POF159:POF160"/>
    <mergeCell ref="POG159:POG160"/>
    <mergeCell ref="PNV159:PNV160"/>
    <mergeCell ref="PNW159:PNW160"/>
    <mergeCell ref="PNX159:PNX160"/>
    <mergeCell ref="PNY159:PNY160"/>
    <mergeCell ref="PNZ159:PNZ160"/>
    <mergeCell ref="POA159:POA160"/>
    <mergeCell ref="PNP159:PNP160"/>
    <mergeCell ref="PNQ159:PNQ160"/>
    <mergeCell ref="PNR159:PNR160"/>
    <mergeCell ref="PNS159:PNS160"/>
    <mergeCell ref="PNT159:PNT160"/>
    <mergeCell ref="PNU159:PNU160"/>
    <mergeCell ref="PNJ159:PNJ160"/>
    <mergeCell ref="PNK159:PNK160"/>
    <mergeCell ref="PNL159:PNL160"/>
    <mergeCell ref="PNM159:PNM160"/>
    <mergeCell ref="PNN159:PNN160"/>
    <mergeCell ref="PNO159:PNO160"/>
    <mergeCell ref="PND159:PND160"/>
    <mergeCell ref="PNE159:PNE160"/>
    <mergeCell ref="PNF159:PNF160"/>
    <mergeCell ref="PNG159:PNG160"/>
    <mergeCell ref="PNH159:PNH160"/>
    <mergeCell ref="PNI159:PNI160"/>
    <mergeCell ref="PMX159:PMX160"/>
    <mergeCell ref="PMY159:PMY160"/>
    <mergeCell ref="PMZ159:PMZ160"/>
    <mergeCell ref="PNA159:PNA160"/>
    <mergeCell ref="PNB159:PNB160"/>
    <mergeCell ref="PNC159:PNC160"/>
    <mergeCell ref="PPL159:PPL160"/>
    <mergeCell ref="PPM159:PPM160"/>
    <mergeCell ref="PPN159:PPN160"/>
    <mergeCell ref="PPO159:PPO160"/>
    <mergeCell ref="PPP159:PPP160"/>
    <mergeCell ref="PPQ159:PPQ160"/>
    <mergeCell ref="PPF159:PPF160"/>
    <mergeCell ref="PPG159:PPG160"/>
    <mergeCell ref="PPH159:PPH160"/>
    <mergeCell ref="PPI159:PPI160"/>
    <mergeCell ref="PPJ159:PPJ160"/>
    <mergeCell ref="PPK159:PPK160"/>
    <mergeCell ref="POZ159:POZ160"/>
    <mergeCell ref="PPA159:PPA160"/>
    <mergeCell ref="PPB159:PPB160"/>
    <mergeCell ref="PPC159:PPC160"/>
    <mergeCell ref="PPD159:PPD160"/>
    <mergeCell ref="PPE159:PPE160"/>
    <mergeCell ref="POT159:POT160"/>
    <mergeCell ref="POU159:POU160"/>
    <mergeCell ref="POV159:POV160"/>
    <mergeCell ref="POW159:POW160"/>
    <mergeCell ref="POX159:POX160"/>
    <mergeCell ref="POY159:POY160"/>
    <mergeCell ref="PON159:PON160"/>
    <mergeCell ref="POO159:POO160"/>
    <mergeCell ref="POP159:POP160"/>
    <mergeCell ref="POQ159:POQ160"/>
    <mergeCell ref="POR159:POR160"/>
    <mergeCell ref="POS159:POS160"/>
    <mergeCell ref="POH159:POH160"/>
    <mergeCell ref="POI159:POI160"/>
    <mergeCell ref="POJ159:POJ160"/>
    <mergeCell ref="POK159:POK160"/>
    <mergeCell ref="POL159:POL160"/>
    <mergeCell ref="POM159:POM160"/>
    <mergeCell ref="PQV159:PQV160"/>
    <mergeCell ref="PQW159:PQW160"/>
    <mergeCell ref="PQX159:PQX160"/>
    <mergeCell ref="PQY159:PQY160"/>
    <mergeCell ref="PQZ159:PQZ160"/>
    <mergeCell ref="PRA159:PRA160"/>
    <mergeCell ref="PQP159:PQP160"/>
    <mergeCell ref="PQQ159:PQQ160"/>
    <mergeCell ref="PQR159:PQR160"/>
    <mergeCell ref="PQS159:PQS160"/>
    <mergeCell ref="PQT159:PQT160"/>
    <mergeCell ref="PQU159:PQU160"/>
    <mergeCell ref="PQJ159:PQJ160"/>
    <mergeCell ref="PQK159:PQK160"/>
    <mergeCell ref="PQL159:PQL160"/>
    <mergeCell ref="PQM159:PQM160"/>
    <mergeCell ref="PQN159:PQN160"/>
    <mergeCell ref="PQO159:PQO160"/>
    <mergeCell ref="PQD159:PQD160"/>
    <mergeCell ref="PQE159:PQE160"/>
    <mergeCell ref="PQF159:PQF160"/>
    <mergeCell ref="PQG159:PQG160"/>
    <mergeCell ref="PQH159:PQH160"/>
    <mergeCell ref="PQI159:PQI160"/>
    <mergeCell ref="PPX159:PPX160"/>
    <mergeCell ref="PPY159:PPY160"/>
    <mergeCell ref="PPZ159:PPZ160"/>
    <mergeCell ref="PQA159:PQA160"/>
    <mergeCell ref="PQB159:PQB160"/>
    <mergeCell ref="PQC159:PQC160"/>
    <mergeCell ref="PPR159:PPR160"/>
    <mergeCell ref="PPS159:PPS160"/>
    <mergeCell ref="PPT159:PPT160"/>
    <mergeCell ref="PPU159:PPU160"/>
    <mergeCell ref="PPV159:PPV160"/>
    <mergeCell ref="PPW159:PPW160"/>
    <mergeCell ref="PSF159:PSF160"/>
    <mergeCell ref="PSG159:PSG160"/>
    <mergeCell ref="PSH159:PSH160"/>
    <mergeCell ref="PSI159:PSI160"/>
    <mergeCell ref="PSJ159:PSJ160"/>
    <mergeCell ref="PSK159:PSK160"/>
    <mergeCell ref="PRZ159:PRZ160"/>
    <mergeCell ref="PSA159:PSA160"/>
    <mergeCell ref="PSB159:PSB160"/>
    <mergeCell ref="PSC159:PSC160"/>
    <mergeCell ref="PSD159:PSD160"/>
    <mergeCell ref="PSE159:PSE160"/>
    <mergeCell ref="PRT159:PRT160"/>
    <mergeCell ref="PRU159:PRU160"/>
    <mergeCell ref="PRV159:PRV160"/>
    <mergeCell ref="PRW159:PRW160"/>
    <mergeCell ref="PRX159:PRX160"/>
    <mergeCell ref="PRY159:PRY160"/>
    <mergeCell ref="PRN159:PRN160"/>
    <mergeCell ref="PRO159:PRO160"/>
    <mergeCell ref="PRP159:PRP160"/>
    <mergeCell ref="PRQ159:PRQ160"/>
    <mergeCell ref="PRR159:PRR160"/>
    <mergeCell ref="PRS159:PRS160"/>
    <mergeCell ref="PRH159:PRH160"/>
    <mergeCell ref="PRI159:PRI160"/>
    <mergeCell ref="PRJ159:PRJ160"/>
    <mergeCell ref="PRK159:PRK160"/>
    <mergeCell ref="PRL159:PRL160"/>
    <mergeCell ref="PRM159:PRM160"/>
    <mergeCell ref="PRB159:PRB160"/>
    <mergeCell ref="PRC159:PRC160"/>
    <mergeCell ref="PRD159:PRD160"/>
    <mergeCell ref="PRE159:PRE160"/>
    <mergeCell ref="PRF159:PRF160"/>
    <mergeCell ref="PRG159:PRG160"/>
    <mergeCell ref="PTP159:PTP160"/>
    <mergeCell ref="PTQ159:PTQ160"/>
    <mergeCell ref="PTR159:PTR160"/>
    <mergeCell ref="PTS159:PTS160"/>
    <mergeCell ref="PTT159:PTT160"/>
    <mergeCell ref="PTU159:PTU160"/>
    <mergeCell ref="PTJ159:PTJ160"/>
    <mergeCell ref="PTK159:PTK160"/>
    <mergeCell ref="PTL159:PTL160"/>
    <mergeCell ref="PTM159:PTM160"/>
    <mergeCell ref="PTN159:PTN160"/>
    <mergeCell ref="PTO159:PTO160"/>
    <mergeCell ref="PTD159:PTD160"/>
    <mergeCell ref="PTE159:PTE160"/>
    <mergeCell ref="PTF159:PTF160"/>
    <mergeCell ref="PTG159:PTG160"/>
    <mergeCell ref="PTH159:PTH160"/>
    <mergeCell ref="PTI159:PTI160"/>
    <mergeCell ref="PSX159:PSX160"/>
    <mergeCell ref="PSY159:PSY160"/>
    <mergeCell ref="PSZ159:PSZ160"/>
    <mergeCell ref="PTA159:PTA160"/>
    <mergeCell ref="PTB159:PTB160"/>
    <mergeCell ref="PTC159:PTC160"/>
    <mergeCell ref="PSR159:PSR160"/>
    <mergeCell ref="PSS159:PSS160"/>
    <mergeCell ref="PST159:PST160"/>
    <mergeCell ref="PSU159:PSU160"/>
    <mergeCell ref="PSV159:PSV160"/>
    <mergeCell ref="PSW159:PSW160"/>
    <mergeCell ref="PSL159:PSL160"/>
    <mergeCell ref="PSM159:PSM160"/>
    <mergeCell ref="PSN159:PSN160"/>
    <mergeCell ref="PSO159:PSO160"/>
    <mergeCell ref="PSP159:PSP160"/>
    <mergeCell ref="PSQ159:PSQ160"/>
    <mergeCell ref="PUZ159:PUZ160"/>
    <mergeCell ref="PVA159:PVA160"/>
    <mergeCell ref="PVB159:PVB160"/>
    <mergeCell ref="PVC159:PVC160"/>
    <mergeCell ref="PVD159:PVD160"/>
    <mergeCell ref="PVE159:PVE160"/>
    <mergeCell ref="PUT159:PUT160"/>
    <mergeCell ref="PUU159:PUU160"/>
    <mergeCell ref="PUV159:PUV160"/>
    <mergeCell ref="PUW159:PUW160"/>
    <mergeCell ref="PUX159:PUX160"/>
    <mergeCell ref="PUY159:PUY160"/>
    <mergeCell ref="PUN159:PUN160"/>
    <mergeCell ref="PUO159:PUO160"/>
    <mergeCell ref="PUP159:PUP160"/>
    <mergeCell ref="PUQ159:PUQ160"/>
    <mergeCell ref="PUR159:PUR160"/>
    <mergeCell ref="PUS159:PUS160"/>
    <mergeCell ref="PUH159:PUH160"/>
    <mergeCell ref="PUI159:PUI160"/>
    <mergeCell ref="PUJ159:PUJ160"/>
    <mergeCell ref="PUK159:PUK160"/>
    <mergeCell ref="PUL159:PUL160"/>
    <mergeCell ref="PUM159:PUM160"/>
    <mergeCell ref="PUB159:PUB160"/>
    <mergeCell ref="PUC159:PUC160"/>
    <mergeCell ref="PUD159:PUD160"/>
    <mergeCell ref="PUE159:PUE160"/>
    <mergeCell ref="PUF159:PUF160"/>
    <mergeCell ref="PUG159:PUG160"/>
    <mergeCell ref="PTV159:PTV160"/>
    <mergeCell ref="PTW159:PTW160"/>
    <mergeCell ref="PTX159:PTX160"/>
    <mergeCell ref="PTY159:PTY160"/>
    <mergeCell ref="PTZ159:PTZ160"/>
    <mergeCell ref="PUA159:PUA160"/>
    <mergeCell ref="PWJ159:PWJ160"/>
    <mergeCell ref="PWK159:PWK160"/>
    <mergeCell ref="PWL159:PWL160"/>
    <mergeCell ref="PWM159:PWM160"/>
    <mergeCell ref="PWN159:PWN160"/>
    <mergeCell ref="PWO159:PWO160"/>
    <mergeCell ref="PWD159:PWD160"/>
    <mergeCell ref="PWE159:PWE160"/>
    <mergeCell ref="PWF159:PWF160"/>
    <mergeCell ref="PWG159:PWG160"/>
    <mergeCell ref="PWH159:PWH160"/>
    <mergeCell ref="PWI159:PWI160"/>
    <mergeCell ref="PVX159:PVX160"/>
    <mergeCell ref="PVY159:PVY160"/>
    <mergeCell ref="PVZ159:PVZ160"/>
    <mergeCell ref="PWA159:PWA160"/>
    <mergeCell ref="PWB159:PWB160"/>
    <mergeCell ref="PWC159:PWC160"/>
    <mergeCell ref="PVR159:PVR160"/>
    <mergeCell ref="PVS159:PVS160"/>
    <mergeCell ref="PVT159:PVT160"/>
    <mergeCell ref="PVU159:PVU160"/>
    <mergeCell ref="PVV159:PVV160"/>
    <mergeCell ref="PVW159:PVW160"/>
    <mergeCell ref="PVL159:PVL160"/>
    <mergeCell ref="PVM159:PVM160"/>
    <mergeCell ref="PVN159:PVN160"/>
    <mergeCell ref="PVO159:PVO160"/>
    <mergeCell ref="PVP159:PVP160"/>
    <mergeCell ref="PVQ159:PVQ160"/>
    <mergeCell ref="PVF159:PVF160"/>
    <mergeCell ref="PVG159:PVG160"/>
    <mergeCell ref="PVH159:PVH160"/>
    <mergeCell ref="PVI159:PVI160"/>
    <mergeCell ref="PVJ159:PVJ160"/>
    <mergeCell ref="PVK159:PVK160"/>
    <mergeCell ref="PXT159:PXT160"/>
    <mergeCell ref="PXU159:PXU160"/>
    <mergeCell ref="PXV159:PXV160"/>
    <mergeCell ref="PXW159:PXW160"/>
    <mergeCell ref="PXX159:PXX160"/>
    <mergeCell ref="PXY159:PXY160"/>
    <mergeCell ref="PXN159:PXN160"/>
    <mergeCell ref="PXO159:PXO160"/>
    <mergeCell ref="PXP159:PXP160"/>
    <mergeCell ref="PXQ159:PXQ160"/>
    <mergeCell ref="PXR159:PXR160"/>
    <mergeCell ref="PXS159:PXS160"/>
    <mergeCell ref="PXH159:PXH160"/>
    <mergeCell ref="PXI159:PXI160"/>
    <mergeCell ref="PXJ159:PXJ160"/>
    <mergeCell ref="PXK159:PXK160"/>
    <mergeCell ref="PXL159:PXL160"/>
    <mergeCell ref="PXM159:PXM160"/>
    <mergeCell ref="PXB159:PXB160"/>
    <mergeCell ref="PXC159:PXC160"/>
    <mergeCell ref="PXD159:PXD160"/>
    <mergeCell ref="PXE159:PXE160"/>
    <mergeCell ref="PXF159:PXF160"/>
    <mergeCell ref="PXG159:PXG160"/>
    <mergeCell ref="PWV159:PWV160"/>
    <mergeCell ref="PWW159:PWW160"/>
    <mergeCell ref="PWX159:PWX160"/>
    <mergeCell ref="PWY159:PWY160"/>
    <mergeCell ref="PWZ159:PWZ160"/>
    <mergeCell ref="PXA159:PXA160"/>
    <mergeCell ref="PWP159:PWP160"/>
    <mergeCell ref="PWQ159:PWQ160"/>
    <mergeCell ref="PWR159:PWR160"/>
    <mergeCell ref="PWS159:PWS160"/>
    <mergeCell ref="PWT159:PWT160"/>
    <mergeCell ref="PWU159:PWU160"/>
    <mergeCell ref="PZD159:PZD160"/>
    <mergeCell ref="PZE159:PZE160"/>
    <mergeCell ref="PZF159:PZF160"/>
    <mergeCell ref="PZG159:PZG160"/>
    <mergeCell ref="PZH159:PZH160"/>
    <mergeCell ref="PZI159:PZI160"/>
    <mergeCell ref="PYX159:PYX160"/>
    <mergeCell ref="PYY159:PYY160"/>
    <mergeCell ref="PYZ159:PYZ160"/>
    <mergeCell ref="PZA159:PZA160"/>
    <mergeCell ref="PZB159:PZB160"/>
    <mergeCell ref="PZC159:PZC160"/>
    <mergeCell ref="PYR159:PYR160"/>
    <mergeCell ref="PYS159:PYS160"/>
    <mergeCell ref="PYT159:PYT160"/>
    <mergeCell ref="PYU159:PYU160"/>
    <mergeCell ref="PYV159:PYV160"/>
    <mergeCell ref="PYW159:PYW160"/>
    <mergeCell ref="PYL159:PYL160"/>
    <mergeCell ref="PYM159:PYM160"/>
    <mergeCell ref="PYN159:PYN160"/>
    <mergeCell ref="PYO159:PYO160"/>
    <mergeCell ref="PYP159:PYP160"/>
    <mergeCell ref="PYQ159:PYQ160"/>
    <mergeCell ref="PYF159:PYF160"/>
    <mergeCell ref="PYG159:PYG160"/>
    <mergeCell ref="PYH159:PYH160"/>
    <mergeCell ref="PYI159:PYI160"/>
    <mergeCell ref="PYJ159:PYJ160"/>
    <mergeCell ref="PYK159:PYK160"/>
    <mergeCell ref="PXZ159:PXZ160"/>
    <mergeCell ref="PYA159:PYA160"/>
    <mergeCell ref="PYB159:PYB160"/>
    <mergeCell ref="PYC159:PYC160"/>
    <mergeCell ref="PYD159:PYD160"/>
    <mergeCell ref="PYE159:PYE160"/>
    <mergeCell ref="QAN159:QAN160"/>
    <mergeCell ref="QAO159:QAO160"/>
    <mergeCell ref="QAP159:QAP160"/>
    <mergeCell ref="QAQ159:QAQ160"/>
    <mergeCell ref="QAR159:QAR160"/>
    <mergeCell ref="QAS159:QAS160"/>
    <mergeCell ref="QAH159:QAH160"/>
    <mergeCell ref="QAI159:QAI160"/>
    <mergeCell ref="QAJ159:QAJ160"/>
    <mergeCell ref="QAK159:QAK160"/>
    <mergeCell ref="QAL159:QAL160"/>
    <mergeCell ref="QAM159:QAM160"/>
    <mergeCell ref="QAB159:QAB160"/>
    <mergeCell ref="QAC159:QAC160"/>
    <mergeCell ref="QAD159:QAD160"/>
    <mergeCell ref="QAE159:QAE160"/>
    <mergeCell ref="QAF159:QAF160"/>
    <mergeCell ref="QAG159:QAG160"/>
    <mergeCell ref="PZV159:PZV160"/>
    <mergeCell ref="PZW159:PZW160"/>
    <mergeCell ref="PZX159:PZX160"/>
    <mergeCell ref="PZY159:PZY160"/>
    <mergeCell ref="PZZ159:PZZ160"/>
    <mergeCell ref="QAA159:QAA160"/>
    <mergeCell ref="PZP159:PZP160"/>
    <mergeCell ref="PZQ159:PZQ160"/>
    <mergeCell ref="PZR159:PZR160"/>
    <mergeCell ref="PZS159:PZS160"/>
    <mergeCell ref="PZT159:PZT160"/>
    <mergeCell ref="PZU159:PZU160"/>
    <mergeCell ref="PZJ159:PZJ160"/>
    <mergeCell ref="PZK159:PZK160"/>
    <mergeCell ref="PZL159:PZL160"/>
    <mergeCell ref="PZM159:PZM160"/>
    <mergeCell ref="PZN159:PZN160"/>
    <mergeCell ref="PZO159:PZO160"/>
    <mergeCell ref="QBX159:QBX160"/>
    <mergeCell ref="QBY159:QBY160"/>
    <mergeCell ref="QBZ159:QBZ160"/>
    <mergeCell ref="QCA159:QCA160"/>
    <mergeCell ref="QCB159:QCB160"/>
    <mergeCell ref="QCC159:QCC160"/>
    <mergeCell ref="QBR159:QBR160"/>
    <mergeCell ref="QBS159:QBS160"/>
    <mergeCell ref="QBT159:QBT160"/>
    <mergeCell ref="QBU159:QBU160"/>
    <mergeCell ref="QBV159:QBV160"/>
    <mergeCell ref="QBW159:QBW160"/>
    <mergeCell ref="QBL159:QBL160"/>
    <mergeCell ref="QBM159:QBM160"/>
    <mergeCell ref="QBN159:QBN160"/>
    <mergeCell ref="QBO159:QBO160"/>
    <mergeCell ref="QBP159:QBP160"/>
    <mergeCell ref="QBQ159:QBQ160"/>
    <mergeCell ref="QBF159:QBF160"/>
    <mergeCell ref="QBG159:QBG160"/>
    <mergeCell ref="QBH159:QBH160"/>
    <mergeCell ref="QBI159:QBI160"/>
    <mergeCell ref="QBJ159:QBJ160"/>
    <mergeCell ref="QBK159:QBK160"/>
    <mergeCell ref="QAZ159:QAZ160"/>
    <mergeCell ref="QBA159:QBA160"/>
    <mergeCell ref="QBB159:QBB160"/>
    <mergeCell ref="QBC159:QBC160"/>
    <mergeCell ref="QBD159:QBD160"/>
    <mergeCell ref="QBE159:QBE160"/>
    <mergeCell ref="QAT159:QAT160"/>
    <mergeCell ref="QAU159:QAU160"/>
    <mergeCell ref="QAV159:QAV160"/>
    <mergeCell ref="QAW159:QAW160"/>
    <mergeCell ref="QAX159:QAX160"/>
    <mergeCell ref="QAY159:QAY160"/>
    <mergeCell ref="QDH159:QDH160"/>
    <mergeCell ref="QDI159:QDI160"/>
    <mergeCell ref="QDJ159:QDJ160"/>
    <mergeCell ref="QDK159:QDK160"/>
    <mergeCell ref="QDL159:QDL160"/>
    <mergeCell ref="QDM159:QDM160"/>
    <mergeCell ref="QDB159:QDB160"/>
    <mergeCell ref="QDC159:QDC160"/>
    <mergeCell ref="QDD159:QDD160"/>
    <mergeCell ref="QDE159:QDE160"/>
    <mergeCell ref="QDF159:QDF160"/>
    <mergeCell ref="QDG159:QDG160"/>
    <mergeCell ref="QCV159:QCV160"/>
    <mergeCell ref="QCW159:QCW160"/>
    <mergeCell ref="QCX159:QCX160"/>
    <mergeCell ref="QCY159:QCY160"/>
    <mergeCell ref="QCZ159:QCZ160"/>
    <mergeCell ref="QDA159:QDA160"/>
    <mergeCell ref="QCP159:QCP160"/>
    <mergeCell ref="QCQ159:QCQ160"/>
    <mergeCell ref="QCR159:QCR160"/>
    <mergeCell ref="QCS159:QCS160"/>
    <mergeCell ref="QCT159:QCT160"/>
    <mergeCell ref="QCU159:QCU160"/>
    <mergeCell ref="QCJ159:QCJ160"/>
    <mergeCell ref="QCK159:QCK160"/>
    <mergeCell ref="QCL159:QCL160"/>
    <mergeCell ref="QCM159:QCM160"/>
    <mergeCell ref="QCN159:QCN160"/>
    <mergeCell ref="QCO159:QCO160"/>
    <mergeCell ref="QCD159:QCD160"/>
    <mergeCell ref="QCE159:QCE160"/>
    <mergeCell ref="QCF159:QCF160"/>
    <mergeCell ref="QCG159:QCG160"/>
    <mergeCell ref="QCH159:QCH160"/>
    <mergeCell ref="QCI159:QCI160"/>
    <mergeCell ref="QER159:QER160"/>
    <mergeCell ref="QES159:QES160"/>
    <mergeCell ref="QET159:QET160"/>
    <mergeCell ref="QEU159:QEU160"/>
    <mergeCell ref="QEV159:QEV160"/>
    <mergeCell ref="QEW159:QEW160"/>
    <mergeCell ref="QEL159:QEL160"/>
    <mergeCell ref="QEM159:QEM160"/>
    <mergeCell ref="QEN159:QEN160"/>
    <mergeCell ref="QEO159:QEO160"/>
    <mergeCell ref="QEP159:QEP160"/>
    <mergeCell ref="QEQ159:QEQ160"/>
    <mergeCell ref="QEF159:QEF160"/>
    <mergeCell ref="QEG159:QEG160"/>
    <mergeCell ref="QEH159:QEH160"/>
    <mergeCell ref="QEI159:QEI160"/>
    <mergeCell ref="QEJ159:QEJ160"/>
    <mergeCell ref="QEK159:QEK160"/>
    <mergeCell ref="QDZ159:QDZ160"/>
    <mergeCell ref="QEA159:QEA160"/>
    <mergeCell ref="QEB159:QEB160"/>
    <mergeCell ref="QEC159:QEC160"/>
    <mergeCell ref="QED159:QED160"/>
    <mergeCell ref="QEE159:QEE160"/>
    <mergeCell ref="QDT159:QDT160"/>
    <mergeCell ref="QDU159:QDU160"/>
    <mergeCell ref="QDV159:QDV160"/>
    <mergeCell ref="QDW159:QDW160"/>
    <mergeCell ref="QDX159:QDX160"/>
    <mergeCell ref="QDY159:QDY160"/>
    <mergeCell ref="QDN159:QDN160"/>
    <mergeCell ref="QDO159:QDO160"/>
    <mergeCell ref="QDP159:QDP160"/>
    <mergeCell ref="QDQ159:QDQ160"/>
    <mergeCell ref="QDR159:QDR160"/>
    <mergeCell ref="QDS159:QDS160"/>
    <mergeCell ref="QGB159:QGB160"/>
    <mergeCell ref="QGC159:QGC160"/>
    <mergeCell ref="QGD159:QGD160"/>
    <mergeCell ref="QGE159:QGE160"/>
    <mergeCell ref="QGF159:QGF160"/>
    <mergeCell ref="QGG159:QGG160"/>
    <mergeCell ref="QFV159:QFV160"/>
    <mergeCell ref="QFW159:QFW160"/>
    <mergeCell ref="QFX159:QFX160"/>
    <mergeCell ref="QFY159:QFY160"/>
    <mergeCell ref="QFZ159:QFZ160"/>
    <mergeCell ref="QGA159:QGA160"/>
    <mergeCell ref="QFP159:QFP160"/>
    <mergeCell ref="QFQ159:QFQ160"/>
    <mergeCell ref="QFR159:QFR160"/>
    <mergeCell ref="QFS159:QFS160"/>
    <mergeCell ref="QFT159:QFT160"/>
    <mergeCell ref="QFU159:QFU160"/>
    <mergeCell ref="QFJ159:QFJ160"/>
    <mergeCell ref="QFK159:QFK160"/>
    <mergeCell ref="QFL159:QFL160"/>
    <mergeCell ref="QFM159:QFM160"/>
    <mergeCell ref="QFN159:QFN160"/>
    <mergeCell ref="QFO159:QFO160"/>
    <mergeCell ref="QFD159:QFD160"/>
    <mergeCell ref="QFE159:QFE160"/>
    <mergeCell ref="QFF159:QFF160"/>
    <mergeCell ref="QFG159:QFG160"/>
    <mergeCell ref="QFH159:QFH160"/>
    <mergeCell ref="QFI159:QFI160"/>
    <mergeCell ref="QEX159:QEX160"/>
    <mergeCell ref="QEY159:QEY160"/>
    <mergeCell ref="QEZ159:QEZ160"/>
    <mergeCell ref="QFA159:QFA160"/>
    <mergeCell ref="QFB159:QFB160"/>
    <mergeCell ref="QFC159:QFC160"/>
    <mergeCell ref="QHL159:QHL160"/>
    <mergeCell ref="QHM159:QHM160"/>
    <mergeCell ref="QHN159:QHN160"/>
    <mergeCell ref="QHO159:QHO160"/>
    <mergeCell ref="QHP159:QHP160"/>
    <mergeCell ref="QHQ159:QHQ160"/>
    <mergeCell ref="QHF159:QHF160"/>
    <mergeCell ref="QHG159:QHG160"/>
    <mergeCell ref="QHH159:QHH160"/>
    <mergeCell ref="QHI159:QHI160"/>
    <mergeCell ref="QHJ159:QHJ160"/>
    <mergeCell ref="QHK159:QHK160"/>
    <mergeCell ref="QGZ159:QGZ160"/>
    <mergeCell ref="QHA159:QHA160"/>
    <mergeCell ref="QHB159:QHB160"/>
    <mergeCell ref="QHC159:QHC160"/>
    <mergeCell ref="QHD159:QHD160"/>
    <mergeCell ref="QHE159:QHE160"/>
    <mergeCell ref="QGT159:QGT160"/>
    <mergeCell ref="QGU159:QGU160"/>
    <mergeCell ref="QGV159:QGV160"/>
    <mergeCell ref="QGW159:QGW160"/>
    <mergeCell ref="QGX159:QGX160"/>
    <mergeCell ref="QGY159:QGY160"/>
    <mergeCell ref="QGN159:QGN160"/>
    <mergeCell ref="QGO159:QGO160"/>
    <mergeCell ref="QGP159:QGP160"/>
    <mergeCell ref="QGQ159:QGQ160"/>
    <mergeCell ref="QGR159:QGR160"/>
    <mergeCell ref="QGS159:QGS160"/>
    <mergeCell ref="QGH159:QGH160"/>
    <mergeCell ref="QGI159:QGI160"/>
    <mergeCell ref="QGJ159:QGJ160"/>
    <mergeCell ref="QGK159:QGK160"/>
    <mergeCell ref="QGL159:QGL160"/>
    <mergeCell ref="QGM159:QGM160"/>
    <mergeCell ref="QIV159:QIV160"/>
    <mergeCell ref="QIW159:QIW160"/>
    <mergeCell ref="QIX159:QIX160"/>
    <mergeCell ref="QIY159:QIY160"/>
    <mergeCell ref="QIZ159:QIZ160"/>
    <mergeCell ref="QJA159:QJA160"/>
    <mergeCell ref="QIP159:QIP160"/>
    <mergeCell ref="QIQ159:QIQ160"/>
    <mergeCell ref="QIR159:QIR160"/>
    <mergeCell ref="QIS159:QIS160"/>
    <mergeCell ref="QIT159:QIT160"/>
    <mergeCell ref="QIU159:QIU160"/>
    <mergeCell ref="QIJ159:QIJ160"/>
    <mergeCell ref="QIK159:QIK160"/>
    <mergeCell ref="QIL159:QIL160"/>
    <mergeCell ref="QIM159:QIM160"/>
    <mergeCell ref="QIN159:QIN160"/>
    <mergeCell ref="QIO159:QIO160"/>
    <mergeCell ref="QID159:QID160"/>
    <mergeCell ref="QIE159:QIE160"/>
    <mergeCell ref="QIF159:QIF160"/>
    <mergeCell ref="QIG159:QIG160"/>
    <mergeCell ref="QIH159:QIH160"/>
    <mergeCell ref="QII159:QII160"/>
    <mergeCell ref="QHX159:QHX160"/>
    <mergeCell ref="QHY159:QHY160"/>
    <mergeCell ref="QHZ159:QHZ160"/>
    <mergeCell ref="QIA159:QIA160"/>
    <mergeCell ref="QIB159:QIB160"/>
    <mergeCell ref="QIC159:QIC160"/>
    <mergeCell ref="QHR159:QHR160"/>
    <mergeCell ref="QHS159:QHS160"/>
    <mergeCell ref="QHT159:QHT160"/>
    <mergeCell ref="QHU159:QHU160"/>
    <mergeCell ref="QHV159:QHV160"/>
    <mergeCell ref="QHW159:QHW160"/>
    <mergeCell ref="QKF159:QKF160"/>
    <mergeCell ref="QKG159:QKG160"/>
    <mergeCell ref="QKH159:QKH160"/>
    <mergeCell ref="QKI159:QKI160"/>
    <mergeCell ref="QKJ159:QKJ160"/>
    <mergeCell ref="QKK159:QKK160"/>
    <mergeCell ref="QJZ159:QJZ160"/>
    <mergeCell ref="QKA159:QKA160"/>
    <mergeCell ref="QKB159:QKB160"/>
    <mergeCell ref="QKC159:QKC160"/>
    <mergeCell ref="QKD159:QKD160"/>
    <mergeCell ref="QKE159:QKE160"/>
    <mergeCell ref="QJT159:QJT160"/>
    <mergeCell ref="QJU159:QJU160"/>
    <mergeCell ref="QJV159:QJV160"/>
    <mergeCell ref="QJW159:QJW160"/>
    <mergeCell ref="QJX159:QJX160"/>
    <mergeCell ref="QJY159:QJY160"/>
    <mergeCell ref="QJN159:QJN160"/>
    <mergeCell ref="QJO159:QJO160"/>
    <mergeCell ref="QJP159:QJP160"/>
    <mergeCell ref="QJQ159:QJQ160"/>
    <mergeCell ref="QJR159:QJR160"/>
    <mergeCell ref="QJS159:QJS160"/>
    <mergeCell ref="QJH159:QJH160"/>
    <mergeCell ref="QJI159:QJI160"/>
    <mergeCell ref="QJJ159:QJJ160"/>
    <mergeCell ref="QJK159:QJK160"/>
    <mergeCell ref="QJL159:QJL160"/>
    <mergeCell ref="QJM159:QJM160"/>
    <mergeCell ref="QJB159:QJB160"/>
    <mergeCell ref="QJC159:QJC160"/>
    <mergeCell ref="QJD159:QJD160"/>
    <mergeCell ref="QJE159:QJE160"/>
    <mergeCell ref="QJF159:QJF160"/>
    <mergeCell ref="QJG159:QJG160"/>
    <mergeCell ref="QLP159:QLP160"/>
    <mergeCell ref="QLQ159:QLQ160"/>
    <mergeCell ref="QLR159:QLR160"/>
    <mergeCell ref="QLS159:QLS160"/>
    <mergeCell ref="QLT159:QLT160"/>
    <mergeCell ref="QLU159:QLU160"/>
    <mergeCell ref="QLJ159:QLJ160"/>
    <mergeCell ref="QLK159:QLK160"/>
    <mergeCell ref="QLL159:QLL160"/>
    <mergeCell ref="QLM159:QLM160"/>
    <mergeCell ref="QLN159:QLN160"/>
    <mergeCell ref="QLO159:QLO160"/>
    <mergeCell ref="QLD159:QLD160"/>
    <mergeCell ref="QLE159:QLE160"/>
    <mergeCell ref="QLF159:QLF160"/>
    <mergeCell ref="QLG159:QLG160"/>
    <mergeCell ref="QLH159:QLH160"/>
    <mergeCell ref="QLI159:QLI160"/>
    <mergeCell ref="QKX159:QKX160"/>
    <mergeCell ref="QKY159:QKY160"/>
    <mergeCell ref="QKZ159:QKZ160"/>
    <mergeCell ref="QLA159:QLA160"/>
    <mergeCell ref="QLB159:QLB160"/>
    <mergeCell ref="QLC159:QLC160"/>
    <mergeCell ref="QKR159:QKR160"/>
    <mergeCell ref="QKS159:QKS160"/>
    <mergeCell ref="QKT159:QKT160"/>
    <mergeCell ref="QKU159:QKU160"/>
    <mergeCell ref="QKV159:QKV160"/>
    <mergeCell ref="QKW159:QKW160"/>
    <mergeCell ref="QKL159:QKL160"/>
    <mergeCell ref="QKM159:QKM160"/>
    <mergeCell ref="QKN159:QKN160"/>
    <mergeCell ref="QKO159:QKO160"/>
    <mergeCell ref="QKP159:QKP160"/>
    <mergeCell ref="QKQ159:QKQ160"/>
    <mergeCell ref="QMZ159:QMZ160"/>
    <mergeCell ref="QNA159:QNA160"/>
    <mergeCell ref="QNB159:QNB160"/>
    <mergeCell ref="QNC159:QNC160"/>
    <mergeCell ref="QND159:QND160"/>
    <mergeCell ref="QNE159:QNE160"/>
    <mergeCell ref="QMT159:QMT160"/>
    <mergeCell ref="QMU159:QMU160"/>
    <mergeCell ref="QMV159:QMV160"/>
    <mergeCell ref="QMW159:QMW160"/>
    <mergeCell ref="QMX159:QMX160"/>
    <mergeCell ref="QMY159:QMY160"/>
    <mergeCell ref="QMN159:QMN160"/>
    <mergeCell ref="QMO159:QMO160"/>
    <mergeCell ref="QMP159:QMP160"/>
    <mergeCell ref="QMQ159:QMQ160"/>
    <mergeCell ref="QMR159:QMR160"/>
    <mergeCell ref="QMS159:QMS160"/>
    <mergeCell ref="QMH159:QMH160"/>
    <mergeCell ref="QMI159:QMI160"/>
    <mergeCell ref="QMJ159:QMJ160"/>
    <mergeCell ref="QMK159:QMK160"/>
    <mergeCell ref="QML159:QML160"/>
    <mergeCell ref="QMM159:QMM160"/>
    <mergeCell ref="QMB159:QMB160"/>
    <mergeCell ref="QMC159:QMC160"/>
    <mergeCell ref="QMD159:QMD160"/>
    <mergeCell ref="QME159:QME160"/>
    <mergeCell ref="QMF159:QMF160"/>
    <mergeCell ref="QMG159:QMG160"/>
    <mergeCell ref="QLV159:QLV160"/>
    <mergeCell ref="QLW159:QLW160"/>
    <mergeCell ref="QLX159:QLX160"/>
    <mergeCell ref="QLY159:QLY160"/>
    <mergeCell ref="QLZ159:QLZ160"/>
    <mergeCell ref="QMA159:QMA160"/>
    <mergeCell ref="QOJ159:QOJ160"/>
    <mergeCell ref="QOK159:QOK160"/>
    <mergeCell ref="QOL159:QOL160"/>
    <mergeCell ref="QOM159:QOM160"/>
    <mergeCell ref="QON159:QON160"/>
    <mergeCell ref="QOO159:QOO160"/>
    <mergeCell ref="QOD159:QOD160"/>
    <mergeCell ref="QOE159:QOE160"/>
    <mergeCell ref="QOF159:QOF160"/>
    <mergeCell ref="QOG159:QOG160"/>
    <mergeCell ref="QOH159:QOH160"/>
    <mergeCell ref="QOI159:QOI160"/>
    <mergeCell ref="QNX159:QNX160"/>
    <mergeCell ref="QNY159:QNY160"/>
    <mergeCell ref="QNZ159:QNZ160"/>
    <mergeCell ref="QOA159:QOA160"/>
    <mergeCell ref="QOB159:QOB160"/>
    <mergeCell ref="QOC159:QOC160"/>
    <mergeCell ref="QNR159:QNR160"/>
    <mergeCell ref="QNS159:QNS160"/>
    <mergeCell ref="QNT159:QNT160"/>
    <mergeCell ref="QNU159:QNU160"/>
    <mergeCell ref="QNV159:QNV160"/>
    <mergeCell ref="QNW159:QNW160"/>
    <mergeCell ref="QNL159:QNL160"/>
    <mergeCell ref="QNM159:QNM160"/>
    <mergeCell ref="QNN159:QNN160"/>
    <mergeCell ref="QNO159:QNO160"/>
    <mergeCell ref="QNP159:QNP160"/>
    <mergeCell ref="QNQ159:QNQ160"/>
    <mergeCell ref="QNF159:QNF160"/>
    <mergeCell ref="QNG159:QNG160"/>
    <mergeCell ref="QNH159:QNH160"/>
    <mergeCell ref="QNI159:QNI160"/>
    <mergeCell ref="QNJ159:QNJ160"/>
    <mergeCell ref="QNK159:QNK160"/>
    <mergeCell ref="QPT159:QPT160"/>
    <mergeCell ref="QPU159:QPU160"/>
    <mergeCell ref="QPV159:QPV160"/>
    <mergeCell ref="QPW159:QPW160"/>
    <mergeCell ref="QPX159:QPX160"/>
    <mergeCell ref="QPY159:QPY160"/>
    <mergeCell ref="QPN159:QPN160"/>
    <mergeCell ref="QPO159:QPO160"/>
    <mergeCell ref="QPP159:QPP160"/>
    <mergeCell ref="QPQ159:QPQ160"/>
    <mergeCell ref="QPR159:QPR160"/>
    <mergeCell ref="QPS159:QPS160"/>
    <mergeCell ref="QPH159:QPH160"/>
    <mergeCell ref="QPI159:QPI160"/>
    <mergeCell ref="QPJ159:QPJ160"/>
    <mergeCell ref="QPK159:QPK160"/>
    <mergeCell ref="QPL159:QPL160"/>
    <mergeCell ref="QPM159:QPM160"/>
    <mergeCell ref="QPB159:QPB160"/>
    <mergeCell ref="QPC159:QPC160"/>
    <mergeCell ref="QPD159:QPD160"/>
    <mergeCell ref="QPE159:QPE160"/>
    <mergeCell ref="QPF159:QPF160"/>
    <mergeCell ref="QPG159:QPG160"/>
    <mergeCell ref="QOV159:QOV160"/>
    <mergeCell ref="QOW159:QOW160"/>
    <mergeCell ref="QOX159:QOX160"/>
    <mergeCell ref="QOY159:QOY160"/>
    <mergeCell ref="QOZ159:QOZ160"/>
    <mergeCell ref="QPA159:QPA160"/>
    <mergeCell ref="QOP159:QOP160"/>
    <mergeCell ref="QOQ159:QOQ160"/>
    <mergeCell ref="QOR159:QOR160"/>
    <mergeCell ref="QOS159:QOS160"/>
    <mergeCell ref="QOT159:QOT160"/>
    <mergeCell ref="QOU159:QOU160"/>
    <mergeCell ref="QRD159:QRD160"/>
    <mergeCell ref="QRE159:QRE160"/>
    <mergeCell ref="QRF159:QRF160"/>
    <mergeCell ref="QRG159:QRG160"/>
    <mergeCell ref="QRH159:QRH160"/>
    <mergeCell ref="QRI159:QRI160"/>
    <mergeCell ref="QQX159:QQX160"/>
    <mergeCell ref="QQY159:QQY160"/>
    <mergeCell ref="QQZ159:QQZ160"/>
    <mergeCell ref="QRA159:QRA160"/>
    <mergeCell ref="QRB159:QRB160"/>
    <mergeCell ref="QRC159:QRC160"/>
    <mergeCell ref="QQR159:QQR160"/>
    <mergeCell ref="QQS159:QQS160"/>
    <mergeCell ref="QQT159:QQT160"/>
    <mergeCell ref="QQU159:QQU160"/>
    <mergeCell ref="QQV159:QQV160"/>
    <mergeCell ref="QQW159:QQW160"/>
    <mergeCell ref="QQL159:QQL160"/>
    <mergeCell ref="QQM159:QQM160"/>
    <mergeCell ref="QQN159:QQN160"/>
    <mergeCell ref="QQO159:QQO160"/>
    <mergeCell ref="QQP159:QQP160"/>
    <mergeCell ref="QQQ159:QQQ160"/>
    <mergeCell ref="QQF159:QQF160"/>
    <mergeCell ref="QQG159:QQG160"/>
    <mergeCell ref="QQH159:QQH160"/>
    <mergeCell ref="QQI159:QQI160"/>
    <mergeCell ref="QQJ159:QQJ160"/>
    <mergeCell ref="QQK159:QQK160"/>
    <mergeCell ref="QPZ159:QPZ160"/>
    <mergeCell ref="QQA159:QQA160"/>
    <mergeCell ref="QQB159:QQB160"/>
    <mergeCell ref="QQC159:QQC160"/>
    <mergeCell ref="QQD159:QQD160"/>
    <mergeCell ref="QQE159:QQE160"/>
    <mergeCell ref="QSN159:QSN160"/>
    <mergeCell ref="QSO159:QSO160"/>
    <mergeCell ref="QSP159:QSP160"/>
    <mergeCell ref="QSQ159:QSQ160"/>
    <mergeCell ref="QSR159:QSR160"/>
    <mergeCell ref="QSS159:QSS160"/>
    <mergeCell ref="QSH159:QSH160"/>
    <mergeCell ref="QSI159:QSI160"/>
    <mergeCell ref="QSJ159:QSJ160"/>
    <mergeCell ref="QSK159:QSK160"/>
    <mergeCell ref="QSL159:QSL160"/>
    <mergeCell ref="QSM159:QSM160"/>
    <mergeCell ref="QSB159:QSB160"/>
    <mergeCell ref="QSC159:QSC160"/>
    <mergeCell ref="QSD159:QSD160"/>
    <mergeCell ref="QSE159:QSE160"/>
    <mergeCell ref="QSF159:QSF160"/>
    <mergeCell ref="QSG159:QSG160"/>
    <mergeCell ref="QRV159:QRV160"/>
    <mergeCell ref="QRW159:QRW160"/>
    <mergeCell ref="QRX159:QRX160"/>
    <mergeCell ref="QRY159:QRY160"/>
    <mergeCell ref="QRZ159:QRZ160"/>
    <mergeCell ref="QSA159:QSA160"/>
    <mergeCell ref="QRP159:QRP160"/>
    <mergeCell ref="QRQ159:QRQ160"/>
    <mergeCell ref="QRR159:QRR160"/>
    <mergeCell ref="QRS159:QRS160"/>
    <mergeCell ref="QRT159:QRT160"/>
    <mergeCell ref="QRU159:QRU160"/>
    <mergeCell ref="QRJ159:QRJ160"/>
    <mergeCell ref="QRK159:QRK160"/>
    <mergeCell ref="QRL159:QRL160"/>
    <mergeCell ref="QRM159:QRM160"/>
    <mergeCell ref="QRN159:QRN160"/>
    <mergeCell ref="QRO159:QRO160"/>
    <mergeCell ref="QTX159:QTX160"/>
    <mergeCell ref="QTY159:QTY160"/>
    <mergeCell ref="QTZ159:QTZ160"/>
    <mergeCell ref="QUA159:QUA160"/>
    <mergeCell ref="QUB159:QUB160"/>
    <mergeCell ref="QUC159:QUC160"/>
    <mergeCell ref="QTR159:QTR160"/>
    <mergeCell ref="QTS159:QTS160"/>
    <mergeCell ref="QTT159:QTT160"/>
    <mergeCell ref="QTU159:QTU160"/>
    <mergeCell ref="QTV159:QTV160"/>
    <mergeCell ref="QTW159:QTW160"/>
    <mergeCell ref="QTL159:QTL160"/>
    <mergeCell ref="QTM159:QTM160"/>
    <mergeCell ref="QTN159:QTN160"/>
    <mergeCell ref="QTO159:QTO160"/>
    <mergeCell ref="QTP159:QTP160"/>
    <mergeCell ref="QTQ159:QTQ160"/>
    <mergeCell ref="QTF159:QTF160"/>
    <mergeCell ref="QTG159:QTG160"/>
    <mergeCell ref="QTH159:QTH160"/>
    <mergeCell ref="QTI159:QTI160"/>
    <mergeCell ref="QTJ159:QTJ160"/>
    <mergeCell ref="QTK159:QTK160"/>
    <mergeCell ref="QSZ159:QSZ160"/>
    <mergeCell ref="QTA159:QTA160"/>
    <mergeCell ref="QTB159:QTB160"/>
    <mergeCell ref="QTC159:QTC160"/>
    <mergeCell ref="QTD159:QTD160"/>
    <mergeCell ref="QTE159:QTE160"/>
    <mergeCell ref="QST159:QST160"/>
    <mergeCell ref="QSU159:QSU160"/>
    <mergeCell ref="QSV159:QSV160"/>
    <mergeCell ref="QSW159:QSW160"/>
    <mergeCell ref="QSX159:QSX160"/>
    <mergeCell ref="QSY159:QSY160"/>
    <mergeCell ref="QVH159:QVH160"/>
    <mergeCell ref="QVI159:QVI160"/>
    <mergeCell ref="QVJ159:QVJ160"/>
    <mergeCell ref="QVK159:QVK160"/>
    <mergeCell ref="QVL159:QVL160"/>
    <mergeCell ref="QVM159:QVM160"/>
    <mergeCell ref="QVB159:QVB160"/>
    <mergeCell ref="QVC159:QVC160"/>
    <mergeCell ref="QVD159:QVD160"/>
    <mergeCell ref="QVE159:QVE160"/>
    <mergeCell ref="QVF159:QVF160"/>
    <mergeCell ref="QVG159:QVG160"/>
    <mergeCell ref="QUV159:QUV160"/>
    <mergeCell ref="QUW159:QUW160"/>
    <mergeCell ref="QUX159:QUX160"/>
    <mergeCell ref="QUY159:QUY160"/>
    <mergeCell ref="QUZ159:QUZ160"/>
    <mergeCell ref="QVA159:QVA160"/>
    <mergeCell ref="QUP159:QUP160"/>
    <mergeCell ref="QUQ159:QUQ160"/>
    <mergeCell ref="QUR159:QUR160"/>
    <mergeCell ref="QUS159:QUS160"/>
    <mergeCell ref="QUT159:QUT160"/>
    <mergeCell ref="QUU159:QUU160"/>
    <mergeCell ref="QUJ159:QUJ160"/>
    <mergeCell ref="QUK159:QUK160"/>
    <mergeCell ref="QUL159:QUL160"/>
    <mergeCell ref="QUM159:QUM160"/>
    <mergeCell ref="QUN159:QUN160"/>
    <mergeCell ref="QUO159:QUO160"/>
    <mergeCell ref="QUD159:QUD160"/>
    <mergeCell ref="QUE159:QUE160"/>
    <mergeCell ref="QUF159:QUF160"/>
    <mergeCell ref="QUG159:QUG160"/>
    <mergeCell ref="QUH159:QUH160"/>
    <mergeCell ref="QUI159:QUI160"/>
    <mergeCell ref="QWR159:QWR160"/>
    <mergeCell ref="QWS159:QWS160"/>
    <mergeCell ref="QWT159:QWT160"/>
    <mergeCell ref="QWU159:QWU160"/>
    <mergeCell ref="QWV159:QWV160"/>
    <mergeCell ref="QWW159:QWW160"/>
    <mergeCell ref="QWL159:QWL160"/>
    <mergeCell ref="QWM159:QWM160"/>
    <mergeCell ref="QWN159:QWN160"/>
    <mergeCell ref="QWO159:QWO160"/>
    <mergeCell ref="QWP159:QWP160"/>
    <mergeCell ref="QWQ159:QWQ160"/>
    <mergeCell ref="QWF159:QWF160"/>
    <mergeCell ref="QWG159:QWG160"/>
    <mergeCell ref="QWH159:QWH160"/>
    <mergeCell ref="QWI159:QWI160"/>
    <mergeCell ref="QWJ159:QWJ160"/>
    <mergeCell ref="QWK159:QWK160"/>
    <mergeCell ref="QVZ159:QVZ160"/>
    <mergeCell ref="QWA159:QWA160"/>
    <mergeCell ref="QWB159:QWB160"/>
    <mergeCell ref="QWC159:QWC160"/>
    <mergeCell ref="QWD159:QWD160"/>
    <mergeCell ref="QWE159:QWE160"/>
    <mergeCell ref="QVT159:QVT160"/>
    <mergeCell ref="QVU159:QVU160"/>
    <mergeCell ref="QVV159:QVV160"/>
    <mergeCell ref="QVW159:QVW160"/>
    <mergeCell ref="QVX159:QVX160"/>
    <mergeCell ref="QVY159:QVY160"/>
    <mergeCell ref="QVN159:QVN160"/>
    <mergeCell ref="QVO159:QVO160"/>
    <mergeCell ref="QVP159:QVP160"/>
    <mergeCell ref="QVQ159:QVQ160"/>
    <mergeCell ref="QVR159:QVR160"/>
    <mergeCell ref="QVS159:QVS160"/>
    <mergeCell ref="QYB159:QYB160"/>
    <mergeCell ref="QYC159:QYC160"/>
    <mergeCell ref="QYD159:QYD160"/>
    <mergeCell ref="QYE159:QYE160"/>
    <mergeCell ref="QYF159:QYF160"/>
    <mergeCell ref="QYG159:QYG160"/>
    <mergeCell ref="QXV159:QXV160"/>
    <mergeCell ref="QXW159:QXW160"/>
    <mergeCell ref="QXX159:QXX160"/>
    <mergeCell ref="QXY159:QXY160"/>
    <mergeCell ref="QXZ159:QXZ160"/>
    <mergeCell ref="QYA159:QYA160"/>
    <mergeCell ref="QXP159:QXP160"/>
    <mergeCell ref="QXQ159:QXQ160"/>
    <mergeCell ref="QXR159:QXR160"/>
    <mergeCell ref="QXS159:QXS160"/>
    <mergeCell ref="QXT159:QXT160"/>
    <mergeCell ref="QXU159:QXU160"/>
    <mergeCell ref="QXJ159:QXJ160"/>
    <mergeCell ref="QXK159:QXK160"/>
    <mergeCell ref="QXL159:QXL160"/>
    <mergeCell ref="QXM159:QXM160"/>
    <mergeCell ref="QXN159:QXN160"/>
    <mergeCell ref="QXO159:QXO160"/>
    <mergeCell ref="QXD159:QXD160"/>
    <mergeCell ref="QXE159:QXE160"/>
    <mergeCell ref="QXF159:QXF160"/>
    <mergeCell ref="QXG159:QXG160"/>
    <mergeCell ref="QXH159:QXH160"/>
    <mergeCell ref="QXI159:QXI160"/>
    <mergeCell ref="QWX159:QWX160"/>
    <mergeCell ref="QWY159:QWY160"/>
    <mergeCell ref="QWZ159:QWZ160"/>
    <mergeCell ref="QXA159:QXA160"/>
    <mergeCell ref="QXB159:QXB160"/>
    <mergeCell ref="QXC159:QXC160"/>
    <mergeCell ref="QZL159:QZL160"/>
    <mergeCell ref="QZM159:QZM160"/>
    <mergeCell ref="QZN159:QZN160"/>
    <mergeCell ref="QZO159:QZO160"/>
    <mergeCell ref="QZP159:QZP160"/>
    <mergeCell ref="QZQ159:QZQ160"/>
    <mergeCell ref="QZF159:QZF160"/>
    <mergeCell ref="QZG159:QZG160"/>
    <mergeCell ref="QZH159:QZH160"/>
    <mergeCell ref="QZI159:QZI160"/>
    <mergeCell ref="QZJ159:QZJ160"/>
    <mergeCell ref="QZK159:QZK160"/>
    <mergeCell ref="QYZ159:QYZ160"/>
    <mergeCell ref="QZA159:QZA160"/>
    <mergeCell ref="QZB159:QZB160"/>
    <mergeCell ref="QZC159:QZC160"/>
    <mergeCell ref="QZD159:QZD160"/>
    <mergeCell ref="QZE159:QZE160"/>
    <mergeCell ref="QYT159:QYT160"/>
    <mergeCell ref="QYU159:QYU160"/>
    <mergeCell ref="QYV159:QYV160"/>
    <mergeCell ref="QYW159:QYW160"/>
    <mergeCell ref="QYX159:QYX160"/>
    <mergeCell ref="QYY159:QYY160"/>
    <mergeCell ref="QYN159:QYN160"/>
    <mergeCell ref="QYO159:QYO160"/>
    <mergeCell ref="QYP159:QYP160"/>
    <mergeCell ref="QYQ159:QYQ160"/>
    <mergeCell ref="QYR159:QYR160"/>
    <mergeCell ref="QYS159:QYS160"/>
    <mergeCell ref="QYH159:QYH160"/>
    <mergeCell ref="QYI159:QYI160"/>
    <mergeCell ref="QYJ159:QYJ160"/>
    <mergeCell ref="QYK159:QYK160"/>
    <mergeCell ref="QYL159:QYL160"/>
    <mergeCell ref="QYM159:QYM160"/>
    <mergeCell ref="RAV159:RAV160"/>
    <mergeCell ref="RAW159:RAW160"/>
    <mergeCell ref="RAX159:RAX160"/>
    <mergeCell ref="RAY159:RAY160"/>
    <mergeCell ref="RAZ159:RAZ160"/>
    <mergeCell ref="RBA159:RBA160"/>
    <mergeCell ref="RAP159:RAP160"/>
    <mergeCell ref="RAQ159:RAQ160"/>
    <mergeCell ref="RAR159:RAR160"/>
    <mergeCell ref="RAS159:RAS160"/>
    <mergeCell ref="RAT159:RAT160"/>
    <mergeCell ref="RAU159:RAU160"/>
    <mergeCell ref="RAJ159:RAJ160"/>
    <mergeCell ref="RAK159:RAK160"/>
    <mergeCell ref="RAL159:RAL160"/>
    <mergeCell ref="RAM159:RAM160"/>
    <mergeCell ref="RAN159:RAN160"/>
    <mergeCell ref="RAO159:RAO160"/>
    <mergeCell ref="RAD159:RAD160"/>
    <mergeCell ref="RAE159:RAE160"/>
    <mergeCell ref="RAF159:RAF160"/>
    <mergeCell ref="RAG159:RAG160"/>
    <mergeCell ref="RAH159:RAH160"/>
    <mergeCell ref="RAI159:RAI160"/>
    <mergeCell ref="QZX159:QZX160"/>
    <mergeCell ref="QZY159:QZY160"/>
    <mergeCell ref="QZZ159:QZZ160"/>
    <mergeCell ref="RAA159:RAA160"/>
    <mergeCell ref="RAB159:RAB160"/>
    <mergeCell ref="RAC159:RAC160"/>
    <mergeCell ref="QZR159:QZR160"/>
    <mergeCell ref="QZS159:QZS160"/>
    <mergeCell ref="QZT159:QZT160"/>
    <mergeCell ref="QZU159:QZU160"/>
    <mergeCell ref="QZV159:QZV160"/>
    <mergeCell ref="QZW159:QZW160"/>
    <mergeCell ref="RCF159:RCF160"/>
    <mergeCell ref="RCG159:RCG160"/>
    <mergeCell ref="RCH159:RCH160"/>
    <mergeCell ref="RCI159:RCI160"/>
    <mergeCell ref="RCJ159:RCJ160"/>
    <mergeCell ref="RCK159:RCK160"/>
    <mergeCell ref="RBZ159:RBZ160"/>
    <mergeCell ref="RCA159:RCA160"/>
    <mergeCell ref="RCB159:RCB160"/>
    <mergeCell ref="RCC159:RCC160"/>
    <mergeCell ref="RCD159:RCD160"/>
    <mergeCell ref="RCE159:RCE160"/>
    <mergeCell ref="RBT159:RBT160"/>
    <mergeCell ref="RBU159:RBU160"/>
    <mergeCell ref="RBV159:RBV160"/>
    <mergeCell ref="RBW159:RBW160"/>
    <mergeCell ref="RBX159:RBX160"/>
    <mergeCell ref="RBY159:RBY160"/>
    <mergeCell ref="RBN159:RBN160"/>
    <mergeCell ref="RBO159:RBO160"/>
    <mergeCell ref="RBP159:RBP160"/>
    <mergeCell ref="RBQ159:RBQ160"/>
    <mergeCell ref="RBR159:RBR160"/>
    <mergeCell ref="RBS159:RBS160"/>
    <mergeCell ref="RBH159:RBH160"/>
    <mergeCell ref="RBI159:RBI160"/>
    <mergeCell ref="RBJ159:RBJ160"/>
    <mergeCell ref="RBK159:RBK160"/>
    <mergeCell ref="RBL159:RBL160"/>
    <mergeCell ref="RBM159:RBM160"/>
    <mergeCell ref="RBB159:RBB160"/>
    <mergeCell ref="RBC159:RBC160"/>
    <mergeCell ref="RBD159:RBD160"/>
    <mergeCell ref="RBE159:RBE160"/>
    <mergeCell ref="RBF159:RBF160"/>
    <mergeCell ref="RBG159:RBG160"/>
    <mergeCell ref="RDP159:RDP160"/>
    <mergeCell ref="RDQ159:RDQ160"/>
    <mergeCell ref="RDR159:RDR160"/>
    <mergeCell ref="RDS159:RDS160"/>
    <mergeCell ref="RDT159:RDT160"/>
    <mergeCell ref="RDU159:RDU160"/>
    <mergeCell ref="RDJ159:RDJ160"/>
    <mergeCell ref="RDK159:RDK160"/>
    <mergeCell ref="RDL159:RDL160"/>
    <mergeCell ref="RDM159:RDM160"/>
    <mergeCell ref="RDN159:RDN160"/>
    <mergeCell ref="RDO159:RDO160"/>
    <mergeCell ref="RDD159:RDD160"/>
    <mergeCell ref="RDE159:RDE160"/>
    <mergeCell ref="RDF159:RDF160"/>
    <mergeCell ref="RDG159:RDG160"/>
    <mergeCell ref="RDH159:RDH160"/>
    <mergeCell ref="RDI159:RDI160"/>
    <mergeCell ref="RCX159:RCX160"/>
    <mergeCell ref="RCY159:RCY160"/>
    <mergeCell ref="RCZ159:RCZ160"/>
    <mergeCell ref="RDA159:RDA160"/>
    <mergeCell ref="RDB159:RDB160"/>
    <mergeCell ref="RDC159:RDC160"/>
    <mergeCell ref="RCR159:RCR160"/>
    <mergeCell ref="RCS159:RCS160"/>
    <mergeCell ref="RCT159:RCT160"/>
    <mergeCell ref="RCU159:RCU160"/>
    <mergeCell ref="RCV159:RCV160"/>
    <mergeCell ref="RCW159:RCW160"/>
    <mergeCell ref="RCL159:RCL160"/>
    <mergeCell ref="RCM159:RCM160"/>
    <mergeCell ref="RCN159:RCN160"/>
    <mergeCell ref="RCO159:RCO160"/>
    <mergeCell ref="RCP159:RCP160"/>
    <mergeCell ref="RCQ159:RCQ160"/>
    <mergeCell ref="REZ159:REZ160"/>
    <mergeCell ref="RFA159:RFA160"/>
    <mergeCell ref="RFB159:RFB160"/>
    <mergeCell ref="RFC159:RFC160"/>
    <mergeCell ref="RFD159:RFD160"/>
    <mergeCell ref="RFE159:RFE160"/>
    <mergeCell ref="RET159:RET160"/>
    <mergeCell ref="REU159:REU160"/>
    <mergeCell ref="REV159:REV160"/>
    <mergeCell ref="REW159:REW160"/>
    <mergeCell ref="REX159:REX160"/>
    <mergeCell ref="REY159:REY160"/>
    <mergeCell ref="REN159:REN160"/>
    <mergeCell ref="REO159:REO160"/>
    <mergeCell ref="REP159:REP160"/>
    <mergeCell ref="REQ159:REQ160"/>
    <mergeCell ref="RER159:RER160"/>
    <mergeCell ref="RES159:RES160"/>
    <mergeCell ref="REH159:REH160"/>
    <mergeCell ref="REI159:REI160"/>
    <mergeCell ref="REJ159:REJ160"/>
    <mergeCell ref="REK159:REK160"/>
    <mergeCell ref="REL159:REL160"/>
    <mergeCell ref="REM159:REM160"/>
    <mergeCell ref="REB159:REB160"/>
    <mergeCell ref="REC159:REC160"/>
    <mergeCell ref="RED159:RED160"/>
    <mergeCell ref="REE159:REE160"/>
    <mergeCell ref="REF159:REF160"/>
    <mergeCell ref="REG159:REG160"/>
    <mergeCell ref="RDV159:RDV160"/>
    <mergeCell ref="RDW159:RDW160"/>
    <mergeCell ref="RDX159:RDX160"/>
    <mergeCell ref="RDY159:RDY160"/>
    <mergeCell ref="RDZ159:RDZ160"/>
    <mergeCell ref="REA159:REA160"/>
    <mergeCell ref="RGJ159:RGJ160"/>
    <mergeCell ref="RGK159:RGK160"/>
    <mergeCell ref="RGL159:RGL160"/>
    <mergeCell ref="RGM159:RGM160"/>
    <mergeCell ref="RGN159:RGN160"/>
    <mergeCell ref="RGO159:RGO160"/>
    <mergeCell ref="RGD159:RGD160"/>
    <mergeCell ref="RGE159:RGE160"/>
    <mergeCell ref="RGF159:RGF160"/>
    <mergeCell ref="RGG159:RGG160"/>
    <mergeCell ref="RGH159:RGH160"/>
    <mergeCell ref="RGI159:RGI160"/>
    <mergeCell ref="RFX159:RFX160"/>
    <mergeCell ref="RFY159:RFY160"/>
    <mergeCell ref="RFZ159:RFZ160"/>
    <mergeCell ref="RGA159:RGA160"/>
    <mergeCell ref="RGB159:RGB160"/>
    <mergeCell ref="RGC159:RGC160"/>
    <mergeCell ref="RFR159:RFR160"/>
    <mergeCell ref="RFS159:RFS160"/>
    <mergeCell ref="RFT159:RFT160"/>
    <mergeCell ref="RFU159:RFU160"/>
    <mergeCell ref="RFV159:RFV160"/>
    <mergeCell ref="RFW159:RFW160"/>
    <mergeCell ref="RFL159:RFL160"/>
    <mergeCell ref="RFM159:RFM160"/>
    <mergeCell ref="RFN159:RFN160"/>
    <mergeCell ref="RFO159:RFO160"/>
    <mergeCell ref="RFP159:RFP160"/>
    <mergeCell ref="RFQ159:RFQ160"/>
    <mergeCell ref="RFF159:RFF160"/>
    <mergeCell ref="RFG159:RFG160"/>
    <mergeCell ref="RFH159:RFH160"/>
    <mergeCell ref="RFI159:RFI160"/>
    <mergeCell ref="RFJ159:RFJ160"/>
    <mergeCell ref="RFK159:RFK160"/>
    <mergeCell ref="RHT159:RHT160"/>
    <mergeCell ref="RHU159:RHU160"/>
    <mergeCell ref="RHV159:RHV160"/>
    <mergeCell ref="RHW159:RHW160"/>
    <mergeCell ref="RHX159:RHX160"/>
    <mergeCell ref="RHY159:RHY160"/>
    <mergeCell ref="RHN159:RHN160"/>
    <mergeCell ref="RHO159:RHO160"/>
    <mergeCell ref="RHP159:RHP160"/>
    <mergeCell ref="RHQ159:RHQ160"/>
    <mergeCell ref="RHR159:RHR160"/>
    <mergeCell ref="RHS159:RHS160"/>
    <mergeCell ref="RHH159:RHH160"/>
    <mergeCell ref="RHI159:RHI160"/>
    <mergeCell ref="RHJ159:RHJ160"/>
    <mergeCell ref="RHK159:RHK160"/>
    <mergeCell ref="RHL159:RHL160"/>
    <mergeCell ref="RHM159:RHM160"/>
    <mergeCell ref="RHB159:RHB160"/>
    <mergeCell ref="RHC159:RHC160"/>
    <mergeCell ref="RHD159:RHD160"/>
    <mergeCell ref="RHE159:RHE160"/>
    <mergeCell ref="RHF159:RHF160"/>
    <mergeCell ref="RHG159:RHG160"/>
    <mergeCell ref="RGV159:RGV160"/>
    <mergeCell ref="RGW159:RGW160"/>
    <mergeCell ref="RGX159:RGX160"/>
    <mergeCell ref="RGY159:RGY160"/>
    <mergeCell ref="RGZ159:RGZ160"/>
    <mergeCell ref="RHA159:RHA160"/>
    <mergeCell ref="RGP159:RGP160"/>
    <mergeCell ref="RGQ159:RGQ160"/>
    <mergeCell ref="RGR159:RGR160"/>
    <mergeCell ref="RGS159:RGS160"/>
    <mergeCell ref="RGT159:RGT160"/>
    <mergeCell ref="RGU159:RGU160"/>
    <mergeCell ref="RJD159:RJD160"/>
    <mergeCell ref="RJE159:RJE160"/>
    <mergeCell ref="RJF159:RJF160"/>
    <mergeCell ref="RJG159:RJG160"/>
    <mergeCell ref="RJH159:RJH160"/>
    <mergeCell ref="RJI159:RJI160"/>
    <mergeCell ref="RIX159:RIX160"/>
    <mergeCell ref="RIY159:RIY160"/>
    <mergeCell ref="RIZ159:RIZ160"/>
    <mergeCell ref="RJA159:RJA160"/>
    <mergeCell ref="RJB159:RJB160"/>
    <mergeCell ref="RJC159:RJC160"/>
    <mergeCell ref="RIR159:RIR160"/>
    <mergeCell ref="RIS159:RIS160"/>
    <mergeCell ref="RIT159:RIT160"/>
    <mergeCell ref="RIU159:RIU160"/>
    <mergeCell ref="RIV159:RIV160"/>
    <mergeCell ref="RIW159:RIW160"/>
    <mergeCell ref="RIL159:RIL160"/>
    <mergeCell ref="RIM159:RIM160"/>
    <mergeCell ref="RIN159:RIN160"/>
    <mergeCell ref="RIO159:RIO160"/>
    <mergeCell ref="RIP159:RIP160"/>
    <mergeCell ref="RIQ159:RIQ160"/>
    <mergeCell ref="RIF159:RIF160"/>
    <mergeCell ref="RIG159:RIG160"/>
    <mergeCell ref="RIH159:RIH160"/>
    <mergeCell ref="RII159:RII160"/>
    <mergeCell ref="RIJ159:RIJ160"/>
    <mergeCell ref="RIK159:RIK160"/>
    <mergeCell ref="RHZ159:RHZ160"/>
    <mergeCell ref="RIA159:RIA160"/>
    <mergeCell ref="RIB159:RIB160"/>
    <mergeCell ref="RIC159:RIC160"/>
    <mergeCell ref="RID159:RID160"/>
    <mergeCell ref="RIE159:RIE160"/>
    <mergeCell ref="RKN159:RKN160"/>
    <mergeCell ref="RKO159:RKO160"/>
    <mergeCell ref="RKP159:RKP160"/>
    <mergeCell ref="RKQ159:RKQ160"/>
    <mergeCell ref="RKR159:RKR160"/>
    <mergeCell ref="RKS159:RKS160"/>
    <mergeCell ref="RKH159:RKH160"/>
    <mergeCell ref="RKI159:RKI160"/>
    <mergeCell ref="RKJ159:RKJ160"/>
    <mergeCell ref="RKK159:RKK160"/>
    <mergeCell ref="RKL159:RKL160"/>
    <mergeCell ref="RKM159:RKM160"/>
    <mergeCell ref="RKB159:RKB160"/>
    <mergeCell ref="RKC159:RKC160"/>
    <mergeCell ref="RKD159:RKD160"/>
    <mergeCell ref="RKE159:RKE160"/>
    <mergeCell ref="RKF159:RKF160"/>
    <mergeCell ref="RKG159:RKG160"/>
    <mergeCell ref="RJV159:RJV160"/>
    <mergeCell ref="RJW159:RJW160"/>
    <mergeCell ref="RJX159:RJX160"/>
    <mergeCell ref="RJY159:RJY160"/>
    <mergeCell ref="RJZ159:RJZ160"/>
    <mergeCell ref="RKA159:RKA160"/>
    <mergeCell ref="RJP159:RJP160"/>
    <mergeCell ref="RJQ159:RJQ160"/>
    <mergeCell ref="RJR159:RJR160"/>
    <mergeCell ref="RJS159:RJS160"/>
    <mergeCell ref="RJT159:RJT160"/>
    <mergeCell ref="RJU159:RJU160"/>
    <mergeCell ref="RJJ159:RJJ160"/>
    <mergeCell ref="RJK159:RJK160"/>
    <mergeCell ref="RJL159:RJL160"/>
    <mergeCell ref="RJM159:RJM160"/>
    <mergeCell ref="RJN159:RJN160"/>
    <mergeCell ref="RJO159:RJO160"/>
    <mergeCell ref="RLX159:RLX160"/>
    <mergeCell ref="RLY159:RLY160"/>
    <mergeCell ref="RLZ159:RLZ160"/>
    <mergeCell ref="RMA159:RMA160"/>
    <mergeCell ref="RMB159:RMB160"/>
    <mergeCell ref="RMC159:RMC160"/>
    <mergeCell ref="RLR159:RLR160"/>
    <mergeCell ref="RLS159:RLS160"/>
    <mergeCell ref="RLT159:RLT160"/>
    <mergeCell ref="RLU159:RLU160"/>
    <mergeCell ref="RLV159:RLV160"/>
    <mergeCell ref="RLW159:RLW160"/>
    <mergeCell ref="RLL159:RLL160"/>
    <mergeCell ref="RLM159:RLM160"/>
    <mergeCell ref="RLN159:RLN160"/>
    <mergeCell ref="RLO159:RLO160"/>
    <mergeCell ref="RLP159:RLP160"/>
    <mergeCell ref="RLQ159:RLQ160"/>
    <mergeCell ref="RLF159:RLF160"/>
    <mergeCell ref="RLG159:RLG160"/>
    <mergeCell ref="RLH159:RLH160"/>
    <mergeCell ref="RLI159:RLI160"/>
    <mergeCell ref="RLJ159:RLJ160"/>
    <mergeCell ref="RLK159:RLK160"/>
    <mergeCell ref="RKZ159:RKZ160"/>
    <mergeCell ref="RLA159:RLA160"/>
    <mergeCell ref="RLB159:RLB160"/>
    <mergeCell ref="RLC159:RLC160"/>
    <mergeCell ref="RLD159:RLD160"/>
    <mergeCell ref="RLE159:RLE160"/>
    <mergeCell ref="RKT159:RKT160"/>
    <mergeCell ref="RKU159:RKU160"/>
    <mergeCell ref="RKV159:RKV160"/>
    <mergeCell ref="RKW159:RKW160"/>
    <mergeCell ref="RKX159:RKX160"/>
    <mergeCell ref="RKY159:RKY160"/>
    <mergeCell ref="RNH159:RNH160"/>
    <mergeCell ref="RNI159:RNI160"/>
    <mergeCell ref="RNJ159:RNJ160"/>
    <mergeCell ref="RNK159:RNK160"/>
    <mergeCell ref="RNL159:RNL160"/>
    <mergeCell ref="RNM159:RNM160"/>
    <mergeCell ref="RNB159:RNB160"/>
    <mergeCell ref="RNC159:RNC160"/>
    <mergeCell ref="RND159:RND160"/>
    <mergeCell ref="RNE159:RNE160"/>
    <mergeCell ref="RNF159:RNF160"/>
    <mergeCell ref="RNG159:RNG160"/>
    <mergeCell ref="RMV159:RMV160"/>
    <mergeCell ref="RMW159:RMW160"/>
    <mergeCell ref="RMX159:RMX160"/>
    <mergeCell ref="RMY159:RMY160"/>
    <mergeCell ref="RMZ159:RMZ160"/>
    <mergeCell ref="RNA159:RNA160"/>
    <mergeCell ref="RMP159:RMP160"/>
    <mergeCell ref="RMQ159:RMQ160"/>
    <mergeCell ref="RMR159:RMR160"/>
    <mergeCell ref="RMS159:RMS160"/>
    <mergeCell ref="RMT159:RMT160"/>
    <mergeCell ref="RMU159:RMU160"/>
    <mergeCell ref="RMJ159:RMJ160"/>
    <mergeCell ref="RMK159:RMK160"/>
    <mergeCell ref="RML159:RML160"/>
    <mergeCell ref="RMM159:RMM160"/>
    <mergeCell ref="RMN159:RMN160"/>
    <mergeCell ref="RMO159:RMO160"/>
    <mergeCell ref="RMD159:RMD160"/>
    <mergeCell ref="RME159:RME160"/>
    <mergeCell ref="RMF159:RMF160"/>
    <mergeCell ref="RMG159:RMG160"/>
    <mergeCell ref="RMH159:RMH160"/>
    <mergeCell ref="RMI159:RMI160"/>
    <mergeCell ref="ROR159:ROR160"/>
    <mergeCell ref="ROS159:ROS160"/>
    <mergeCell ref="ROT159:ROT160"/>
    <mergeCell ref="ROU159:ROU160"/>
    <mergeCell ref="ROV159:ROV160"/>
    <mergeCell ref="ROW159:ROW160"/>
    <mergeCell ref="ROL159:ROL160"/>
    <mergeCell ref="ROM159:ROM160"/>
    <mergeCell ref="RON159:RON160"/>
    <mergeCell ref="ROO159:ROO160"/>
    <mergeCell ref="ROP159:ROP160"/>
    <mergeCell ref="ROQ159:ROQ160"/>
    <mergeCell ref="ROF159:ROF160"/>
    <mergeCell ref="ROG159:ROG160"/>
    <mergeCell ref="ROH159:ROH160"/>
    <mergeCell ref="ROI159:ROI160"/>
    <mergeCell ref="ROJ159:ROJ160"/>
    <mergeCell ref="ROK159:ROK160"/>
    <mergeCell ref="RNZ159:RNZ160"/>
    <mergeCell ref="ROA159:ROA160"/>
    <mergeCell ref="ROB159:ROB160"/>
    <mergeCell ref="ROC159:ROC160"/>
    <mergeCell ref="ROD159:ROD160"/>
    <mergeCell ref="ROE159:ROE160"/>
    <mergeCell ref="RNT159:RNT160"/>
    <mergeCell ref="RNU159:RNU160"/>
    <mergeCell ref="RNV159:RNV160"/>
    <mergeCell ref="RNW159:RNW160"/>
    <mergeCell ref="RNX159:RNX160"/>
    <mergeCell ref="RNY159:RNY160"/>
    <mergeCell ref="RNN159:RNN160"/>
    <mergeCell ref="RNO159:RNO160"/>
    <mergeCell ref="RNP159:RNP160"/>
    <mergeCell ref="RNQ159:RNQ160"/>
    <mergeCell ref="RNR159:RNR160"/>
    <mergeCell ref="RNS159:RNS160"/>
    <mergeCell ref="RQB159:RQB160"/>
    <mergeCell ref="RQC159:RQC160"/>
    <mergeCell ref="RQD159:RQD160"/>
    <mergeCell ref="RQE159:RQE160"/>
    <mergeCell ref="RQF159:RQF160"/>
    <mergeCell ref="RQG159:RQG160"/>
    <mergeCell ref="RPV159:RPV160"/>
    <mergeCell ref="RPW159:RPW160"/>
    <mergeCell ref="RPX159:RPX160"/>
    <mergeCell ref="RPY159:RPY160"/>
    <mergeCell ref="RPZ159:RPZ160"/>
    <mergeCell ref="RQA159:RQA160"/>
    <mergeCell ref="RPP159:RPP160"/>
    <mergeCell ref="RPQ159:RPQ160"/>
    <mergeCell ref="RPR159:RPR160"/>
    <mergeCell ref="RPS159:RPS160"/>
    <mergeCell ref="RPT159:RPT160"/>
    <mergeCell ref="RPU159:RPU160"/>
    <mergeCell ref="RPJ159:RPJ160"/>
    <mergeCell ref="RPK159:RPK160"/>
    <mergeCell ref="RPL159:RPL160"/>
    <mergeCell ref="RPM159:RPM160"/>
    <mergeCell ref="RPN159:RPN160"/>
    <mergeCell ref="RPO159:RPO160"/>
    <mergeCell ref="RPD159:RPD160"/>
    <mergeCell ref="RPE159:RPE160"/>
    <mergeCell ref="RPF159:RPF160"/>
    <mergeCell ref="RPG159:RPG160"/>
    <mergeCell ref="RPH159:RPH160"/>
    <mergeCell ref="RPI159:RPI160"/>
    <mergeCell ref="ROX159:ROX160"/>
    <mergeCell ref="ROY159:ROY160"/>
    <mergeCell ref="ROZ159:ROZ160"/>
    <mergeCell ref="RPA159:RPA160"/>
    <mergeCell ref="RPB159:RPB160"/>
    <mergeCell ref="RPC159:RPC160"/>
    <mergeCell ref="RRL159:RRL160"/>
    <mergeCell ref="RRM159:RRM160"/>
    <mergeCell ref="RRN159:RRN160"/>
    <mergeCell ref="RRO159:RRO160"/>
    <mergeCell ref="RRP159:RRP160"/>
    <mergeCell ref="RRQ159:RRQ160"/>
    <mergeCell ref="RRF159:RRF160"/>
    <mergeCell ref="RRG159:RRG160"/>
    <mergeCell ref="RRH159:RRH160"/>
    <mergeCell ref="RRI159:RRI160"/>
    <mergeCell ref="RRJ159:RRJ160"/>
    <mergeCell ref="RRK159:RRK160"/>
    <mergeCell ref="RQZ159:RQZ160"/>
    <mergeCell ref="RRA159:RRA160"/>
    <mergeCell ref="RRB159:RRB160"/>
    <mergeCell ref="RRC159:RRC160"/>
    <mergeCell ref="RRD159:RRD160"/>
    <mergeCell ref="RRE159:RRE160"/>
    <mergeCell ref="RQT159:RQT160"/>
    <mergeCell ref="RQU159:RQU160"/>
    <mergeCell ref="RQV159:RQV160"/>
    <mergeCell ref="RQW159:RQW160"/>
    <mergeCell ref="RQX159:RQX160"/>
    <mergeCell ref="RQY159:RQY160"/>
    <mergeCell ref="RQN159:RQN160"/>
    <mergeCell ref="RQO159:RQO160"/>
    <mergeCell ref="RQP159:RQP160"/>
    <mergeCell ref="RQQ159:RQQ160"/>
    <mergeCell ref="RQR159:RQR160"/>
    <mergeCell ref="RQS159:RQS160"/>
    <mergeCell ref="RQH159:RQH160"/>
    <mergeCell ref="RQI159:RQI160"/>
    <mergeCell ref="RQJ159:RQJ160"/>
    <mergeCell ref="RQK159:RQK160"/>
    <mergeCell ref="RQL159:RQL160"/>
    <mergeCell ref="RQM159:RQM160"/>
    <mergeCell ref="RSV159:RSV160"/>
    <mergeCell ref="RSW159:RSW160"/>
    <mergeCell ref="RSX159:RSX160"/>
    <mergeCell ref="RSY159:RSY160"/>
    <mergeCell ref="RSZ159:RSZ160"/>
    <mergeCell ref="RTA159:RTA160"/>
    <mergeCell ref="RSP159:RSP160"/>
    <mergeCell ref="RSQ159:RSQ160"/>
    <mergeCell ref="RSR159:RSR160"/>
    <mergeCell ref="RSS159:RSS160"/>
    <mergeCell ref="RST159:RST160"/>
    <mergeCell ref="RSU159:RSU160"/>
    <mergeCell ref="RSJ159:RSJ160"/>
    <mergeCell ref="RSK159:RSK160"/>
    <mergeCell ref="RSL159:RSL160"/>
    <mergeCell ref="RSM159:RSM160"/>
    <mergeCell ref="RSN159:RSN160"/>
    <mergeCell ref="RSO159:RSO160"/>
    <mergeCell ref="RSD159:RSD160"/>
    <mergeCell ref="RSE159:RSE160"/>
    <mergeCell ref="RSF159:RSF160"/>
    <mergeCell ref="RSG159:RSG160"/>
    <mergeCell ref="RSH159:RSH160"/>
    <mergeCell ref="RSI159:RSI160"/>
    <mergeCell ref="RRX159:RRX160"/>
    <mergeCell ref="RRY159:RRY160"/>
    <mergeCell ref="RRZ159:RRZ160"/>
    <mergeCell ref="RSA159:RSA160"/>
    <mergeCell ref="RSB159:RSB160"/>
    <mergeCell ref="RSC159:RSC160"/>
    <mergeCell ref="RRR159:RRR160"/>
    <mergeCell ref="RRS159:RRS160"/>
    <mergeCell ref="RRT159:RRT160"/>
    <mergeCell ref="RRU159:RRU160"/>
    <mergeCell ref="RRV159:RRV160"/>
    <mergeCell ref="RRW159:RRW160"/>
    <mergeCell ref="RUF159:RUF160"/>
    <mergeCell ref="RUG159:RUG160"/>
    <mergeCell ref="RUH159:RUH160"/>
    <mergeCell ref="RUI159:RUI160"/>
    <mergeCell ref="RUJ159:RUJ160"/>
    <mergeCell ref="RUK159:RUK160"/>
    <mergeCell ref="RTZ159:RTZ160"/>
    <mergeCell ref="RUA159:RUA160"/>
    <mergeCell ref="RUB159:RUB160"/>
    <mergeCell ref="RUC159:RUC160"/>
    <mergeCell ref="RUD159:RUD160"/>
    <mergeCell ref="RUE159:RUE160"/>
    <mergeCell ref="RTT159:RTT160"/>
    <mergeCell ref="RTU159:RTU160"/>
    <mergeCell ref="RTV159:RTV160"/>
    <mergeCell ref="RTW159:RTW160"/>
    <mergeCell ref="RTX159:RTX160"/>
    <mergeCell ref="RTY159:RTY160"/>
    <mergeCell ref="RTN159:RTN160"/>
    <mergeCell ref="RTO159:RTO160"/>
    <mergeCell ref="RTP159:RTP160"/>
    <mergeCell ref="RTQ159:RTQ160"/>
    <mergeCell ref="RTR159:RTR160"/>
    <mergeCell ref="RTS159:RTS160"/>
    <mergeCell ref="RTH159:RTH160"/>
    <mergeCell ref="RTI159:RTI160"/>
    <mergeCell ref="RTJ159:RTJ160"/>
    <mergeCell ref="RTK159:RTK160"/>
    <mergeCell ref="RTL159:RTL160"/>
    <mergeCell ref="RTM159:RTM160"/>
    <mergeCell ref="RTB159:RTB160"/>
    <mergeCell ref="RTC159:RTC160"/>
    <mergeCell ref="RTD159:RTD160"/>
    <mergeCell ref="RTE159:RTE160"/>
    <mergeCell ref="RTF159:RTF160"/>
    <mergeCell ref="RTG159:RTG160"/>
    <mergeCell ref="RVP159:RVP160"/>
    <mergeCell ref="RVQ159:RVQ160"/>
    <mergeCell ref="RVR159:RVR160"/>
    <mergeCell ref="RVS159:RVS160"/>
    <mergeCell ref="RVT159:RVT160"/>
    <mergeCell ref="RVU159:RVU160"/>
    <mergeCell ref="RVJ159:RVJ160"/>
    <mergeCell ref="RVK159:RVK160"/>
    <mergeCell ref="RVL159:RVL160"/>
    <mergeCell ref="RVM159:RVM160"/>
    <mergeCell ref="RVN159:RVN160"/>
    <mergeCell ref="RVO159:RVO160"/>
    <mergeCell ref="RVD159:RVD160"/>
    <mergeCell ref="RVE159:RVE160"/>
    <mergeCell ref="RVF159:RVF160"/>
    <mergeCell ref="RVG159:RVG160"/>
    <mergeCell ref="RVH159:RVH160"/>
    <mergeCell ref="RVI159:RVI160"/>
    <mergeCell ref="RUX159:RUX160"/>
    <mergeCell ref="RUY159:RUY160"/>
    <mergeCell ref="RUZ159:RUZ160"/>
    <mergeCell ref="RVA159:RVA160"/>
    <mergeCell ref="RVB159:RVB160"/>
    <mergeCell ref="RVC159:RVC160"/>
    <mergeCell ref="RUR159:RUR160"/>
    <mergeCell ref="RUS159:RUS160"/>
    <mergeCell ref="RUT159:RUT160"/>
    <mergeCell ref="RUU159:RUU160"/>
    <mergeCell ref="RUV159:RUV160"/>
    <mergeCell ref="RUW159:RUW160"/>
    <mergeCell ref="RUL159:RUL160"/>
    <mergeCell ref="RUM159:RUM160"/>
    <mergeCell ref="RUN159:RUN160"/>
    <mergeCell ref="RUO159:RUO160"/>
    <mergeCell ref="RUP159:RUP160"/>
    <mergeCell ref="RUQ159:RUQ160"/>
    <mergeCell ref="RWZ159:RWZ160"/>
    <mergeCell ref="RXA159:RXA160"/>
    <mergeCell ref="RXB159:RXB160"/>
    <mergeCell ref="RXC159:RXC160"/>
    <mergeCell ref="RXD159:RXD160"/>
    <mergeCell ref="RXE159:RXE160"/>
    <mergeCell ref="RWT159:RWT160"/>
    <mergeCell ref="RWU159:RWU160"/>
    <mergeCell ref="RWV159:RWV160"/>
    <mergeCell ref="RWW159:RWW160"/>
    <mergeCell ref="RWX159:RWX160"/>
    <mergeCell ref="RWY159:RWY160"/>
    <mergeCell ref="RWN159:RWN160"/>
    <mergeCell ref="RWO159:RWO160"/>
    <mergeCell ref="RWP159:RWP160"/>
    <mergeCell ref="RWQ159:RWQ160"/>
    <mergeCell ref="RWR159:RWR160"/>
    <mergeCell ref="RWS159:RWS160"/>
    <mergeCell ref="RWH159:RWH160"/>
    <mergeCell ref="RWI159:RWI160"/>
    <mergeCell ref="RWJ159:RWJ160"/>
    <mergeCell ref="RWK159:RWK160"/>
    <mergeCell ref="RWL159:RWL160"/>
    <mergeCell ref="RWM159:RWM160"/>
    <mergeCell ref="RWB159:RWB160"/>
    <mergeCell ref="RWC159:RWC160"/>
    <mergeCell ref="RWD159:RWD160"/>
    <mergeCell ref="RWE159:RWE160"/>
    <mergeCell ref="RWF159:RWF160"/>
    <mergeCell ref="RWG159:RWG160"/>
    <mergeCell ref="RVV159:RVV160"/>
    <mergeCell ref="RVW159:RVW160"/>
    <mergeCell ref="RVX159:RVX160"/>
    <mergeCell ref="RVY159:RVY160"/>
    <mergeCell ref="RVZ159:RVZ160"/>
    <mergeCell ref="RWA159:RWA160"/>
    <mergeCell ref="RYJ159:RYJ160"/>
    <mergeCell ref="RYK159:RYK160"/>
    <mergeCell ref="RYL159:RYL160"/>
    <mergeCell ref="RYM159:RYM160"/>
    <mergeCell ref="RYN159:RYN160"/>
    <mergeCell ref="RYO159:RYO160"/>
    <mergeCell ref="RYD159:RYD160"/>
    <mergeCell ref="RYE159:RYE160"/>
    <mergeCell ref="RYF159:RYF160"/>
    <mergeCell ref="RYG159:RYG160"/>
    <mergeCell ref="RYH159:RYH160"/>
    <mergeCell ref="RYI159:RYI160"/>
    <mergeCell ref="RXX159:RXX160"/>
    <mergeCell ref="RXY159:RXY160"/>
    <mergeCell ref="RXZ159:RXZ160"/>
    <mergeCell ref="RYA159:RYA160"/>
    <mergeCell ref="RYB159:RYB160"/>
    <mergeCell ref="RYC159:RYC160"/>
    <mergeCell ref="RXR159:RXR160"/>
    <mergeCell ref="RXS159:RXS160"/>
    <mergeCell ref="RXT159:RXT160"/>
    <mergeCell ref="RXU159:RXU160"/>
    <mergeCell ref="RXV159:RXV160"/>
    <mergeCell ref="RXW159:RXW160"/>
    <mergeCell ref="RXL159:RXL160"/>
    <mergeCell ref="RXM159:RXM160"/>
    <mergeCell ref="RXN159:RXN160"/>
    <mergeCell ref="RXO159:RXO160"/>
    <mergeCell ref="RXP159:RXP160"/>
    <mergeCell ref="RXQ159:RXQ160"/>
    <mergeCell ref="RXF159:RXF160"/>
    <mergeCell ref="RXG159:RXG160"/>
    <mergeCell ref="RXH159:RXH160"/>
    <mergeCell ref="RXI159:RXI160"/>
    <mergeCell ref="RXJ159:RXJ160"/>
    <mergeCell ref="RXK159:RXK160"/>
    <mergeCell ref="RZT159:RZT160"/>
    <mergeCell ref="RZU159:RZU160"/>
    <mergeCell ref="RZV159:RZV160"/>
    <mergeCell ref="RZW159:RZW160"/>
    <mergeCell ref="RZX159:RZX160"/>
    <mergeCell ref="RZY159:RZY160"/>
    <mergeCell ref="RZN159:RZN160"/>
    <mergeCell ref="RZO159:RZO160"/>
    <mergeCell ref="RZP159:RZP160"/>
    <mergeCell ref="RZQ159:RZQ160"/>
    <mergeCell ref="RZR159:RZR160"/>
    <mergeCell ref="RZS159:RZS160"/>
    <mergeCell ref="RZH159:RZH160"/>
    <mergeCell ref="RZI159:RZI160"/>
    <mergeCell ref="RZJ159:RZJ160"/>
    <mergeCell ref="RZK159:RZK160"/>
    <mergeCell ref="RZL159:RZL160"/>
    <mergeCell ref="RZM159:RZM160"/>
    <mergeCell ref="RZB159:RZB160"/>
    <mergeCell ref="RZC159:RZC160"/>
    <mergeCell ref="RZD159:RZD160"/>
    <mergeCell ref="RZE159:RZE160"/>
    <mergeCell ref="RZF159:RZF160"/>
    <mergeCell ref="RZG159:RZG160"/>
    <mergeCell ref="RYV159:RYV160"/>
    <mergeCell ref="RYW159:RYW160"/>
    <mergeCell ref="RYX159:RYX160"/>
    <mergeCell ref="RYY159:RYY160"/>
    <mergeCell ref="RYZ159:RYZ160"/>
    <mergeCell ref="RZA159:RZA160"/>
    <mergeCell ref="RYP159:RYP160"/>
    <mergeCell ref="RYQ159:RYQ160"/>
    <mergeCell ref="RYR159:RYR160"/>
    <mergeCell ref="RYS159:RYS160"/>
    <mergeCell ref="RYT159:RYT160"/>
    <mergeCell ref="RYU159:RYU160"/>
    <mergeCell ref="SBD159:SBD160"/>
    <mergeCell ref="SBE159:SBE160"/>
    <mergeCell ref="SBF159:SBF160"/>
    <mergeCell ref="SBG159:SBG160"/>
    <mergeCell ref="SBH159:SBH160"/>
    <mergeCell ref="SBI159:SBI160"/>
    <mergeCell ref="SAX159:SAX160"/>
    <mergeCell ref="SAY159:SAY160"/>
    <mergeCell ref="SAZ159:SAZ160"/>
    <mergeCell ref="SBA159:SBA160"/>
    <mergeCell ref="SBB159:SBB160"/>
    <mergeCell ref="SBC159:SBC160"/>
    <mergeCell ref="SAR159:SAR160"/>
    <mergeCell ref="SAS159:SAS160"/>
    <mergeCell ref="SAT159:SAT160"/>
    <mergeCell ref="SAU159:SAU160"/>
    <mergeCell ref="SAV159:SAV160"/>
    <mergeCell ref="SAW159:SAW160"/>
    <mergeCell ref="SAL159:SAL160"/>
    <mergeCell ref="SAM159:SAM160"/>
    <mergeCell ref="SAN159:SAN160"/>
    <mergeCell ref="SAO159:SAO160"/>
    <mergeCell ref="SAP159:SAP160"/>
    <mergeCell ref="SAQ159:SAQ160"/>
    <mergeCell ref="SAF159:SAF160"/>
    <mergeCell ref="SAG159:SAG160"/>
    <mergeCell ref="SAH159:SAH160"/>
    <mergeCell ref="SAI159:SAI160"/>
    <mergeCell ref="SAJ159:SAJ160"/>
    <mergeCell ref="SAK159:SAK160"/>
    <mergeCell ref="RZZ159:RZZ160"/>
    <mergeCell ref="SAA159:SAA160"/>
    <mergeCell ref="SAB159:SAB160"/>
    <mergeCell ref="SAC159:SAC160"/>
    <mergeCell ref="SAD159:SAD160"/>
    <mergeCell ref="SAE159:SAE160"/>
    <mergeCell ref="SCN159:SCN160"/>
    <mergeCell ref="SCO159:SCO160"/>
    <mergeCell ref="SCP159:SCP160"/>
    <mergeCell ref="SCQ159:SCQ160"/>
    <mergeCell ref="SCR159:SCR160"/>
    <mergeCell ref="SCS159:SCS160"/>
    <mergeCell ref="SCH159:SCH160"/>
    <mergeCell ref="SCI159:SCI160"/>
    <mergeCell ref="SCJ159:SCJ160"/>
    <mergeCell ref="SCK159:SCK160"/>
    <mergeCell ref="SCL159:SCL160"/>
    <mergeCell ref="SCM159:SCM160"/>
    <mergeCell ref="SCB159:SCB160"/>
    <mergeCell ref="SCC159:SCC160"/>
    <mergeCell ref="SCD159:SCD160"/>
    <mergeCell ref="SCE159:SCE160"/>
    <mergeCell ref="SCF159:SCF160"/>
    <mergeCell ref="SCG159:SCG160"/>
    <mergeCell ref="SBV159:SBV160"/>
    <mergeCell ref="SBW159:SBW160"/>
    <mergeCell ref="SBX159:SBX160"/>
    <mergeCell ref="SBY159:SBY160"/>
    <mergeCell ref="SBZ159:SBZ160"/>
    <mergeCell ref="SCA159:SCA160"/>
    <mergeCell ref="SBP159:SBP160"/>
    <mergeCell ref="SBQ159:SBQ160"/>
    <mergeCell ref="SBR159:SBR160"/>
    <mergeCell ref="SBS159:SBS160"/>
    <mergeCell ref="SBT159:SBT160"/>
    <mergeCell ref="SBU159:SBU160"/>
    <mergeCell ref="SBJ159:SBJ160"/>
    <mergeCell ref="SBK159:SBK160"/>
    <mergeCell ref="SBL159:SBL160"/>
    <mergeCell ref="SBM159:SBM160"/>
    <mergeCell ref="SBN159:SBN160"/>
    <mergeCell ref="SBO159:SBO160"/>
    <mergeCell ref="SDX159:SDX160"/>
    <mergeCell ref="SDY159:SDY160"/>
    <mergeCell ref="SDZ159:SDZ160"/>
    <mergeCell ref="SEA159:SEA160"/>
    <mergeCell ref="SEB159:SEB160"/>
    <mergeCell ref="SEC159:SEC160"/>
    <mergeCell ref="SDR159:SDR160"/>
    <mergeCell ref="SDS159:SDS160"/>
    <mergeCell ref="SDT159:SDT160"/>
    <mergeCell ref="SDU159:SDU160"/>
    <mergeCell ref="SDV159:SDV160"/>
    <mergeCell ref="SDW159:SDW160"/>
    <mergeCell ref="SDL159:SDL160"/>
    <mergeCell ref="SDM159:SDM160"/>
    <mergeCell ref="SDN159:SDN160"/>
    <mergeCell ref="SDO159:SDO160"/>
    <mergeCell ref="SDP159:SDP160"/>
    <mergeCell ref="SDQ159:SDQ160"/>
    <mergeCell ref="SDF159:SDF160"/>
    <mergeCell ref="SDG159:SDG160"/>
    <mergeCell ref="SDH159:SDH160"/>
    <mergeCell ref="SDI159:SDI160"/>
    <mergeCell ref="SDJ159:SDJ160"/>
    <mergeCell ref="SDK159:SDK160"/>
    <mergeCell ref="SCZ159:SCZ160"/>
    <mergeCell ref="SDA159:SDA160"/>
    <mergeCell ref="SDB159:SDB160"/>
    <mergeCell ref="SDC159:SDC160"/>
    <mergeCell ref="SDD159:SDD160"/>
    <mergeCell ref="SDE159:SDE160"/>
    <mergeCell ref="SCT159:SCT160"/>
    <mergeCell ref="SCU159:SCU160"/>
    <mergeCell ref="SCV159:SCV160"/>
    <mergeCell ref="SCW159:SCW160"/>
    <mergeCell ref="SCX159:SCX160"/>
    <mergeCell ref="SCY159:SCY160"/>
    <mergeCell ref="SFH159:SFH160"/>
    <mergeCell ref="SFI159:SFI160"/>
    <mergeCell ref="SFJ159:SFJ160"/>
    <mergeCell ref="SFK159:SFK160"/>
    <mergeCell ref="SFL159:SFL160"/>
    <mergeCell ref="SFM159:SFM160"/>
    <mergeCell ref="SFB159:SFB160"/>
    <mergeCell ref="SFC159:SFC160"/>
    <mergeCell ref="SFD159:SFD160"/>
    <mergeCell ref="SFE159:SFE160"/>
    <mergeCell ref="SFF159:SFF160"/>
    <mergeCell ref="SFG159:SFG160"/>
    <mergeCell ref="SEV159:SEV160"/>
    <mergeCell ref="SEW159:SEW160"/>
    <mergeCell ref="SEX159:SEX160"/>
    <mergeCell ref="SEY159:SEY160"/>
    <mergeCell ref="SEZ159:SEZ160"/>
    <mergeCell ref="SFA159:SFA160"/>
    <mergeCell ref="SEP159:SEP160"/>
    <mergeCell ref="SEQ159:SEQ160"/>
    <mergeCell ref="SER159:SER160"/>
    <mergeCell ref="SES159:SES160"/>
    <mergeCell ref="SET159:SET160"/>
    <mergeCell ref="SEU159:SEU160"/>
    <mergeCell ref="SEJ159:SEJ160"/>
    <mergeCell ref="SEK159:SEK160"/>
    <mergeCell ref="SEL159:SEL160"/>
    <mergeCell ref="SEM159:SEM160"/>
    <mergeCell ref="SEN159:SEN160"/>
    <mergeCell ref="SEO159:SEO160"/>
    <mergeCell ref="SED159:SED160"/>
    <mergeCell ref="SEE159:SEE160"/>
    <mergeCell ref="SEF159:SEF160"/>
    <mergeCell ref="SEG159:SEG160"/>
    <mergeCell ref="SEH159:SEH160"/>
    <mergeCell ref="SEI159:SEI160"/>
    <mergeCell ref="SGR159:SGR160"/>
    <mergeCell ref="SGS159:SGS160"/>
    <mergeCell ref="SGT159:SGT160"/>
    <mergeCell ref="SGU159:SGU160"/>
    <mergeCell ref="SGV159:SGV160"/>
    <mergeCell ref="SGW159:SGW160"/>
    <mergeCell ref="SGL159:SGL160"/>
    <mergeCell ref="SGM159:SGM160"/>
    <mergeCell ref="SGN159:SGN160"/>
    <mergeCell ref="SGO159:SGO160"/>
    <mergeCell ref="SGP159:SGP160"/>
    <mergeCell ref="SGQ159:SGQ160"/>
    <mergeCell ref="SGF159:SGF160"/>
    <mergeCell ref="SGG159:SGG160"/>
    <mergeCell ref="SGH159:SGH160"/>
    <mergeCell ref="SGI159:SGI160"/>
    <mergeCell ref="SGJ159:SGJ160"/>
    <mergeCell ref="SGK159:SGK160"/>
    <mergeCell ref="SFZ159:SFZ160"/>
    <mergeCell ref="SGA159:SGA160"/>
    <mergeCell ref="SGB159:SGB160"/>
    <mergeCell ref="SGC159:SGC160"/>
    <mergeCell ref="SGD159:SGD160"/>
    <mergeCell ref="SGE159:SGE160"/>
    <mergeCell ref="SFT159:SFT160"/>
    <mergeCell ref="SFU159:SFU160"/>
    <mergeCell ref="SFV159:SFV160"/>
    <mergeCell ref="SFW159:SFW160"/>
    <mergeCell ref="SFX159:SFX160"/>
    <mergeCell ref="SFY159:SFY160"/>
    <mergeCell ref="SFN159:SFN160"/>
    <mergeCell ref="SFO159:SFO160"/>
    <mergeCell ref="SFP159:SFP160"/>
    <mergeCell ref="SFQ159:SFQ160"/>
    <mergeCell ref="SFR159:SFR160"/>
    <mergeCell ref="SFS159:SFS160"/>
    <mergeCell ref="SIB159:SIB160"/>
    <mergeCell ref="SIC159:SIC160"/>
    <mergeCell ref="SID159:SID160"/>
    <mergeCell ref="SIE159:SIE160"/>
    <mergeCell ref="SIF159:SIF160"/>
    <mergeCell ref="SIG159:SIG160"/>
    <mergeCell ref="SHV159:SHV160"/>
    <mergeCell ref="SHW159:SHW160"/>
    <mergeCell ref="SHX159:SHX160"/>
    <mergeCell ref="SHY159:SHY160"/>
    <mergeCell ref="SHZ159:SHZ160"/>
    <mergeCell ref="SIA159:SIA160"/>
    <mergeCell ref="SHP159:SHP160"/>
    <mergeCell ref="SHQ159:SHQ160"/>
    <mergeCell ref="SHR159:SHR160"/>
    <mergeCell ref="SHS159:SHS160"/>
    <mergeCell ref="SHT159:SHT160"/>
    <mergeCell ref="SHU159:SHU160"/>
    <mergeCell ref="SHJ159:SHJ160"/>
    <mergeCell ref="SHK159:SHK160"/>
    <mergeCell ref="SHL159:SHL160"/>
    <mergeCell ref="SHM159:SHM160"/>
    <mergeCell ref="SHN159:SHN160"/>
    <mergeCell ref="SHO159:SHO160"/>
    <mergeCell ref="SHD159:SHD160"/>
    <mergeCell ref="SHE159:SHE160"/>
    <mergeCell ref="SHF159:SHF160"/>
    <mergeCell ref="SHG159:SHG160"/>
    <mergeCell ref="SHH159:SHH160"/>
    <mergeCell ref="SHI159:SHI160"/>
    <mergeCell ref="SGX159:SGX160"/>
    <mergeCell ref="SGY159:SGY160"/>
    <mergeCell ref="SGZ159:SGZ160"/>
    <mergeCell ref="SHA159:SHA160"/>
    <mergeCell ref="SHB159:SHB160"/>
    <mergeCell ref="SHC159:SHC160"/>
    <mergeCell ref="SJL159:SJL160"/>
    <mergeCell ref="SJM159:SJM160"/>
    <mergeCell ref="SJN159:SJN160"/>
    <mergeCell ref="SJO159:SJO160"/>
    <mergeCell ref="SJP159:SJP160"/>
    <mergeCell ref="SJQ159:SJQ160"/>
    <mergeCell ref="SJF159:SJF160"/>
    <mergeCell ref="SJG159:SJG160"/>
    <mergeCell ref="SJH159:SJH160"/>
    <mergeCell ref="SJI159:SJI160"/>
    <mergeCell ref="SJJ159:SJJ160"/>
    <mergeCell ref="SJK159:SJK160"/>
    <mergeCell ref="SIZ159:SIZ160"/>
    <mergeCell ref="SJA159:SJA160"/>
    <mergeCell ref="SJB159:SJB160"/>
    <mergeCell ref="SJC159:SJC160"/>
    <mergeCell ref="SJD159:SJD160"/>
    <mergeCell ref="SJE159:SJE160"/>
    <mergeCell ref="SIT159:SIT160"/>
    <mergeCell ref="SIU159:SIU160"/>
    <mergeCell ref="SIV159:SIV160"/>
    <mergeCell ref="SIW159:SIW160"/>
    <mergeCell ref="SIX159:SIX160"/>
    <mergeCell ref="SIY159:SIY160"/>
    <mergeCell ref="SIN159:SIN160"/>
    <mergeCell ref="SIO159:SIO160"/>
    <mergeCell ref="SIP159:SIP160"/>
    <mergeCell ref="SIQ159:SIQ160"/>
    <mergeCell ref="SIR159:SIR160"/>
    <mergeCell ref="SIS159:SIS160"/>
    <mergeCell ref="SIH159:SIH160"/>
    <mergeCell ref="SII159:SII160"/>
    <mergeCell ref="SIJ159:SIJ160"/>
    <mergeCell ref="SIK159:SIK160"/>
    <mergeCell ref="SIL159:SIL160"/>
    <mergeCell ref="SIM159:SIM160"/>
    <mergeCell ref="SKV159:SKV160"/>
    <mergeCell ref="SKW159:SKW160"/>
    <mergeCell ref="SKX159:SKX160"/>
    <mergeCell ref="SKY159:SKY160"/>
    <mergeCell ref="SKZ159:SKZ160"/>
    <mergeCell ref="SLA159:SLA160"/>
    <mergeCell ref="SKP159:SKP160"/>
    <mergeCell ref="SKQ159:SKQ160"/>
    <mergeCell ref="SKR159:SKR160"/>
    <mergeCell ref="SKS159:SKS160"/>
    <mergeCell ref="SKT159:SKT160"/>
    <mergeCell ref="SKU159:SKU160"/>
    <mergeCell ref="SKJ159:SKJ160"/>
    <mergeCell ref="SKK159:SKK160"/>
    <mergeCell ref="SKL159:SKL160"/>
    <mergeCell ref="SKM159:SKM160"/>
    <mergeCell ref="SKN159:SKN160"/>
    <mergeCell ref="SKO159:SKO160"/>
    <mergeCell ref="SKD159:SKD160"/>
    <mergeCell ref="SKE159:SKE160"/>
    <mergeCell ref="SKF159:SKF160"/>
    <mergeCell ref="SKG159:SKG160"/>
    <mergeCell ref="SKH159:SKH160"/>
    <mergeCell ref="SKI159:SKI160"/>
    <mergeCell ref="SJX159:SJX160"/>
    <mergeCell ref="SJY159:SJY160"/>
    <mergeCell ref="SJZ159:SJZ160"/>
    <mergeCell ref="SKA159:SKA160"/>
    <mergeCell ref="SKB159:SKB160"/>
    <mergeCell ref="SKC159:SKC160"/>
    <mergeCell ref="SJR159:SJR160"/>
    <mergeCell ref="SJS159:SJS160"/>
    <mergeCell ref="SJT159:SJT160"/>
    <mergeCell ref="SJU159:SJU160"/>
    <mergeCell ref="SJV159:SJV160"/>
    <mergeCell ref="SJW159:SJW160"/>
    <mergeCell ref="SMF159:SMF160"/>
    <mergeCell ref="SMG159:SMG160"/>
    <mergeCell ref="SMH159:SMH160"/>
    <mergeCell ref="SMI159:SMI160"/>
    <mergeCell ref="SMJ159:SMJ160"/>
    <mergeCell ref="SMK159:SMK160"/>
    <mergeCell ref="SLZ159:SLZ160"/>
    <mergeCell ref="SMA159:SMA160"/>
    <mergeCell ref="SMB159:SMB160"/>
    <mergeCell ref="SMC159:SMC160"/>
    <mergeCell ref="SMD159:SMD160"/>
    <mergeCell ref="SME159:SME160"/>
    <mergeCell ref="SLT159:SLT160"/>
    <mergeCell ref="SLU159:SLU160"/>
    <mergeCell ref="SLV159:SLV160"/>
    <mergeCell ref="SLW159:SLW160"/>
    <mergeCell ref="SLX159:SLX160"/>
    <mergeCell ref="SLY159:SLY160"/>
    <mergeCell ref="SLN159:SLN160"/>
    <mergeCell ref="SLO159:SLO160"/>
    <mergeCell ref="SLP159:SLP160"/>
    <mergeCell ref="SLQ159:SLQ160"/>
    <mergeCell ref="SLR159:SLR160"/>
    <mergeCell ref="SLS159:SLS160"/>
    <mergeCell ref="SLH159:SLH160"/>
    <mergeCell ref="SLI159:SLI160"/>
    <mergeCell ref="SLJ159:SLJ160"/>
    <mergeCell ref="SLK159:SLK160"/>
    <mergeCell ref="SLL159:SLL160"/>
    <mergeCell ref="SLM159:SLM160"/>
    <mergeCell ref="SLB159:SLB160"/>
    <mergeCell ref="SLC159:SLC160"/>
    <mergeCell ref="SLD159:SLD160"/>
    <mergeCell ref="SLE159:SLE160"/>
    <mergeCell ref="SLF159:SLF160"/>
    <mergeCell ref="SLG159:SLG160"/>
    <mergeCell ref="SNP159:SNP160"/>
    <mergeCell ref="SNQ159:SNQ160"/>
    <mergeCell ref="SNR159:SNR160"/>
    <mergeCell ref="SNS159:SNS160"/>
    <mergeCell ref="SNT159:SNT160"/>
    <mergeCell ref="SNU159:SNU160"/>
    <mergeCell ref="SNJ159:SNJ160"/>
    <mergeCell ref="SNK159:SNK160"/>
    <mergeCell ref="SNL159:SNL160"/>
    <mergeCell ref="SNM159:SNM160"/>
    <mergeCell ref="SNN159:SNN160"/>
    <mergeCell ref="SNO159:SNO160"/>
    <mergeCell ref="SND159:SND160"/>
    <mergeCell ref="SNE159:SNE160"/>
    <mergeCell ref="SNF159:SNF160"/>
    <mergeCell ref="SNG159:SNG160"/>
    <mergeCell ref="SNH159:SNH160"/>
    <mergeCell ref="SNI159:SNI160"/>
    <mergeCell ref="SMX159:SMX160"/>
    <mergeCell ref="SMY159:SMY160"/>
    <mergeCell ref="SMZ159:SMZ160"/>
    <mergeCell ref="SNA159:SNA160"/>
    <mergeCell ref="SNB159:SNB160"/>
    <mergeCell ref="SNC159:SNC160"/>
    <mergeCell ref="SMR159:SMR160"/>
    <mergeCell ref="SMS159:SMS160"/>
    <mergeCell ref="SMT159:SMT160"/>
    <mergeCell ref="SMU159:SMU160"/>
    <mergeCell ref="SMV159:SMV160"/>
    <mergeCell ref="SMW159:SMW160"/>
    <mergeCell ref="SML159:SML160"/>
    <mergeCell ref="SMM159:SMM160"/>
    <mergeCell ref="SMN159:SMN160"/>
    <mergeCell ref="SMO159:SMO160"/>
    <mergeCell ref="SMP159:SMP160"/>
    <mergeCell ref="SMQ159:SMQ160"/>
    <mergeCell ref="SOZ159:SOZ160"/>
    <mergeCell ref="SPA159:SPA160"/>
    <mergeCell ref="SPB159:SPB160"/>
    <mergeCell ref="SPC159:SPC160"/>
    <mergeCell ref="SPD159:SPD160"/>
    <mergeCell ref="SPE159:SPE160"/>
    <mergeCell ref="SOT159:SOT160"/>
    <mergeCell ref="SOU159:SOU160"/>
    <mergeCell ref="SOV159:SOV160"/>
    <mergeCell ref="SOW159:SOW160"/>
    <mergeCell ref="SOX159:SOX160"/>
    <mergeCell ref="SOY159:SOY160"/>
    <mergeCell ref="SON159:SON160"/>
    <mergeCell ref="SOO159:SOO160"/>
    <mergeCell ref="SOP159:SOP160"/>
    <mergeCell ref="SOQ159:SOQ160"/>
    <mergeCell ref="SOR159:SOR160"/>
    <mergeCell ref="SOS159:SOS160"/>
    <mergeCell ref="SOH159:SOH160"/>
    <mergeCell ref="SOI159:SOI160"/>
    <mergeCell ref="SOJ159:SOJ160"/>
    <mergeCell ref="SOK159:SOK160"/>
    <mergeCell ref="SOL159:SOL160"/>
    <mergeCell ref="SOM159:SOM160"/>
    <mergeCell ref="SOB159:SOB160"/>
    <mergeCell ref="SOC159:SOC160"/>
    <mergeCell ref="SOD159:SOD160"/>
    <mergeCell ref="SOE159:SOE160"/>
    <mergeCell ref="SOF159:SOF160"/>
    <mergeCell ref="SOG159:SOG160"/>
    <mergeCell ref="SNV159:SNV160"/>
    <mergeCell ref="SNW159:SNW160"/>
    <mergeCell ref="SNX159:SNX160"/>
    <mergeCell ref="SNY159:SNY160"/>
    <mergeCell ref="SNZ159:SNZ160"/>
    <mergeCell ref="SOA159:SOA160"/>
    <mergeCell ref="SQJ159:SQJ160"/>
    <mergeCell ref="SQK159:SQK160"/>
    <mergeCell ref="SQL159:SQL160"/>
    <mergeCell ref="SQM159:SQM160"/>
    <mergeCell ref="SQN159:SQN160"/>
    <mergeCell ref="SQO159:SQO160"/>
    <mergeCell ref="SQD159:SQD160"/>
    <mergeCell ref="SQE159:SQE160"/>
    <mergeCell ref="SQF159:SQF160"/>
    <mergeCell ref="SQG159:SQG160"/>
    <mergeCell ref="SQH159:SQH160"/>
    <mergeCell ref="SQI159:SQI160"/>
    <mergeCell ref="SPX159:SPX160"/>
    <mergeCell ref="SPY159:SPY160"/>
    <mergeCell ref="SPZ159:SPZ160"/>
    <mergeCell ref="SQA159:SQA160"/>
    <mergeCell ref="SQB159:SQB160"/>
    <mergeCell ref="SQC159:SQC160"/>
    <mergeCell ref="SPR159:SPR160"/>
    <mergeCell ref="SPS159:SPS160"/>
    <mergeCell ref="SPT159:SPT160"/>
    <mergeCell ref="SPU159:SPU160"/>
    <mergeCell ref="SPV159:SPV160"/>
    <mergeCell ref="SPW159:SPW160"/>
    <mergeCell ref="SPL159:SPL160"/>
    <mergeCell ref="SPM159:SPM160"/>
    <mergeCell ref="SPN159:SPN160"/>
    <mergeCell ref="SPO159:SPO160"/>
    <mergeCell ref="SPP159:SPP160"/>
    <mergeCell ref="SPQ159:SPQ160"/>
    <mergeCell ref="SPF159:SPF160"/>
    <mergeCell ref="SPG159:SPG160"/>
    <mergeCell ref="SPH159:SPH160"/>
    <mergeCell ref="SPI159:SPI160"/>
    <mergeCell ref="SPJ159:SPJ160"/>
    <mergeCell ref="SPK159:SPK160"/>
    <mergeCell ref="SRT159:SRT160"/>
    <mergeCell ref="SRU159:SRU160"/>
    <mergeCell ref="SRV159:SRV160"/>
    <mergeCell ref="SRW159:SRW160"/>
    <mergeCell ref="SRX159:SRX160"/>
    <mergeCell ref="SRY159:SRY160"/>
    <mergeCell ref="SRN159:SRN160"/>
    <mergeCell ref="SRO159:SRO160"/>
    <mergeCell ref="SRP159:SRP160"/>
    <mergeCell ref="SRQ159:SRQ160"/>
    <mergeCell ref="SRR159:SRR160"/>
    <mergeCell ref="SRS159:SRS160"/>
    <mergeCell ref="SRH159:SRH160"/>
    <mergeCell ref="SRI159:SRI160"/>
    <mergeCell ref="SRJ159:SRJ160"/>
    <mergeCell ref="SRK159:SRK160"/>
    <mergeCell ref="SRL159:SRL160"/>
    <mergeCell ref="SRM159:SRM160"/>
    <mergeCell ref="SRB159:SRB160"/>
    <mergeCell ref="SRC159:SRC160"/>
    <mergeCell ref="SRD159:SRD160"/>
    <mergeCell ref="SRE159:SRE160"/>
    <mergeCell ref="SRF159:SRF160"/>
    <mergeCell ref="SRG159:SRG160"/>
    <mergeCell ref="SQV159:SQV160"/>
    <mergeCell ref="SQW159:SQW160"/>
    <mergeCell ref="SQX159:SQX160"/>
    <mergeCell ref="SQY159:SQY160"/>
    <mergeCell ref="SQZ159:SQZ160"/>
    <mergeCell ref="SRA159:SRA160"/>
    <mergeCell ref="SQP159:SQP160"/>
    <mergeCell ref="SQQ159:SQQ160"/>
    <mergeCell ref="SQR159:SQR160"/>
    <mergeCell ref="SQS159:SQS160"/>
    <mergeCell ref="SQT159:SQT160"/>
    <mergeCell ref="SQU159:SQU160"/>
    <mergeCell ref="STD159:STD160"/>
    <mergeCell ref="STE159:STE160"/>
    <mergeCell ref="STF159:STF160"/>
    <mergeCell ref="STG159:STG160"/>
    <mergeCell ref="STH159:STH160"/>
    <mergeCell ref="STI159:STI160"/>
    <mergeCell ref="SSX159:SSX160"/>
    <mergeCell ref="SSY159:SSY160"/>
    <mergeCell ref="SSZ159:SSZ160"/>
    <mergeCell ref="STA159:STA160"/>
    <mergeCell ref="STB159:STB160"/>
    <mergeCell ref="STC159:STC160"/>
    <mergeCell ref="SSR159:SSR160"/>
    <mergeCell ref="SSS159:SSS160"/>
    <mergeCell ref="SST159:SST160"/>
    <mergeCell ref="SSU159:SSU160"/>
    <mergeCell ref="SSV159:SSV160"/>
    <mergeCell ref="SSW159:SSW160"/>
    <mergeCell ref="SSL159:SSL160"/>
    <mergeCell ref="SSM159:SSM160"/>
    <mergeCell ref="SSN159:SSN160"/>
    <mergeCell ref="SSO159:SSO160"/>
    <mergeCell ref="SSP159:SSP160"/>
    <mergeCell ref="SSQ159:SSQ160"/>
    <mergeCell ref="SSF159:SSF160"/>
    <mergeCell ref="SSG159:SSG160"/>
    <mergeCell ref="SSH159:SSH160"/>
    <mergeCell ref="SSI159:SSI160"/>
    <mergeCell ref="SSJ159:SSJ160"/>
    <mergeCell ref="SSK159:SSK160"/>
    <mergeCell ref="SRZ159:SRZ160"/>
    <mergeCell ref="SSA159:SSA160"/>
    <mergeCell ref="SSB159:SSB160"/>
    <mergeCell ref="SSC159:SSC160"/>
    <mergeCell ref="SSD159:SSD160"/>
    <mergeCell ref="SSE159:SSE160"/>
    <mergeCell ref="SUN159:SUN160"/>
    <mergeCell ref="SUO159:SUO160"/>
    <mergeCell ref="SUP159:SUP160"/>
    <mergeCell ref="SUQ159:SUQ160"/>
    <mergeCell ref="SUR159:SUR160"/>
    <mergeCell ref="SUS159:SUS160"/>
    <mergeCell ref="SUH159:SUH160"/>
    <mergeCell ref="SUI159:SUI160"/>
    <mergeCell ref="SUJ159:SUJ160"/>
    <mergeCell ref="SUK159:SUK160"/>
    <mergeCell ref="SUL159:SUL160"/>
    <mergeCell ref="SUM159:SUM160"/>
    <mergeCell ref="SUB159:SUB160"/>
    <mergeCell ref="SUC159:SUC160"/>
    <mergeCell ref="SUD159:SUD160"/>
    <mergeCell ref="SUE159:SUE160"/>
    <mergeCell ref="SUF159:SUF160"/>
    <mergeCell ref="SUG159:SUG160"/>
    <mergeCell ref="STV159:STV160"/>
    <mergeCell ref="STW159:STW160"/>
    <mergeCell ref="STX159:STX160"/>
    <mergeCell ref="STY159:STY160"/>
    <mergeCell ref="STZ159:STZ160"/>
    <mergeCell ref="SUA159:SUA160"/>
    <mergeCell ref="STP159:STP160"/>
    <mergeCell ref="STQ159:STQ160"/>
    <mergeCell ref="STR159:STR160"/>
    <mergeCell ref="STS159:STS160"/>
    <mergeCell ref="STT159:STT160"/>
    <mergeCell ref="STU159:STU160"/>
    <mergeCell ref="STJ159:STJ160"/>
    <mergeCell ref="STK159:STK160"/>
    <mergeCell ref="STL159:STL160"/>
    <mergeCell ref="STM159:STM160"/>
    <mergeCell ref="STN159:STN160"/>
    <mergeCell ref="STO159:STO160"/>
    <mergeCell ref="SVX159:SVX160"/>
    <mergeCell ref="SVY159:SVY160"/>
    <mergeCell ref="SVZ159:SVZ160"/>
    <mergeCell ref="SWA159:SWA160"/>
    <mergeCell ref="SWB159:SWB160"/>
    <mergeCell ref="SWC159:SWC160"/>
    <mergeCell ref="SVR159:SVR160"/>
    <mergeCell ref="SVS159:SVS160"/>
    <mergeCell ref="SVT159:SVT160"/>
    <mergeCell ref="SVU159:SVU160"/>
    <mergeCell ref="SVV159:SVV160"/>
    <mergeCell ref="SVW159:SVW160"/>
    <mergeCell ref="SVL159:SVL160"/>
    <mergeCell ref="SVM159:SVM160"/>
    <mergeCell ref="SVN159:SVN160"/>
    <mergeCell ref="SVO159:SVO160"/>
    <mergeCell ref="SVP159:SVP160"/>
    <mergeCell ref="SVQ159:SVQ160"/>
    <mergeCell ref="SVF159:SVF160"/>
    <mergeCell ref="SVG159:SVG160"/>
    <mergeCell ref="SVH159:SVH160"/>
    <mergeCell ref="SVI159:SVI160"/>
    <mergeCell ref="SVJ159:SVJ160"/>
    <mergeCell ref="SVK159:SVK160"/>
    <mergeCell ref="SUZ159:SUZ160"/>
    <mergeCell ref="SVA159:SVA160"/>
    <mergeCell ref="SVB159:SVB160"/>
    <mergeCell ref="SVC159:SVC160"/>
    <mergeCell ref="SVD159:SVD160"/>
    <mergeCell ref="SVE159:SVE160"/>
    <mergeCell ref="SUT159:SUT160"/>
    <mergeCell ref="SUU159:SUU160"/>
    <mergeCell ref="SUV159:SUV160"/>
    <mergeCell ref="SUW159:SUW160"/>
    <mergeCell ref="SUX159:SUX160"/>
    <mergeCell ref="SUY159:SUY160"/>
    <mergeCell ref="SXH159:SXH160"/>
    <mergeCell ref="SXI159:SXI160"/>
    <mergeCell ref="SXJ159:SXJ160"/>
    <mergeCell ref="SXK159:SXK160"/>
    <mergeCell ref="SXL159:SXL160"/>
    <mergeCell ref="SXM159:SXM160"/>
    <mergeCell ref="SXB159:SXB160"/>
    <mergeCell ref="SXC159:SXC160"/>
    <mergeCell ref="SXD159:SXD160"/>
    <mergeCell ref="SXE159:SXE160"/>
    <mergeCell ref="SXF159:SXF160"/>
    <mergeCell ref="SXG159:SXG160"/>
    <mergeCell ref="SWV159:SWV160"/>
    <mergeCell ref="SWW159:SWW160"/>
    <mergeCell ref="SWX159:SWX160"/>
    <mergeCell ref="SWY159:SWY160"/>
    <mergeCell ref="SWZ159:SWZ160"/>
    <mergeCell ref="SXA159:SXA160"/>
    <mergeCell ref="SWP159:SWP160"/>
    <mergeCell ref="SWQ159:SWQ160"/>
    <mergeCell ref="SWR159:SWR160"/>
    <mergeCell ref="SWS159:SWS160"/>
    <mergeCell ref="SWT159:SWT160"/>
    <mergeCell ref="SWU159:SWU160"/>
    <mergeCell ref="SWJ159:SWJ160"/>
    <mergeCell ref="SWK159:SWK160"/>
    <mergeCell ref="SWL159:SWL160"/>
    <mergeCell ref="SWM159:SWM160"/>
    <mergeCell ref="SWN159:SWN160"/>
    <mergeCell ref="SWO159:SWO160"/>
    <mergeCell ref="SWD159:SWD160"/>
    <mergeCell ref="SWE159:SWE160"/>
    <mergeCell ref="SWF159:SWF160"/>
    <mergeCell ref="SWG159:SWG160"/>
    <mergeCell ref="SWH159:SWH160"/>
    <mergeCell ref="SWI159:SWI160"/>
    <mergeCell ref="SYR159:SYR160"/>
    <mergeCell ref="SYS159:SYS160"/>
    <mergeCell ref="SYT159:SYT160"/>
    <mergeCell ref="SYU159:SYU160"/>
    <mergeCell ref="SYV159:SYV160"/>
    <mergeCell ref="SYW159:SYW160"/>
    <mergeCell ref="SYL159:SYL160"/>
    <mergeCell ref="SYM159:SYM160"/>
    <mergeCell ref="SYN159:SYN160"/>
    <mergeCell ref="SYO159:SYO160"/>
    <mergeCell ref="SYP159:SYP160"/>
    <mergeCell ref="SYQ159:SYQ160"/>
    <mergeCell ref="SYF159:SYF160"/>
    <mergeCell ref="SYG159:SYG160"/>
    <mergeCell ref="SYH159:SYH160"/>
    <mergeCell ref="SYI159:SYI160"/>
    <mergeCell ref="SYJ159:SYJ160"/>
    <mergeCell ref="SYK159:SYK160"/>
    <mergeCell ref="SXZ159:SXZ160"/>
    <mergeCell ref="SYA159:SYA160"/>
    <mergeCell ref="SYB159:SYB160"/>
    <mergeCell ref="SYC159:SYC160"/>
    <mergeCell ref="SYD159:SYD160"/>
    <mergeCell ref="SYE159:SYE160"/>
    <mergeCell ref="SXT159:SXT160"/>
    <mergeCell ref="SXU159:SXU160"/>
    <mergeCell ref="SXV159:SXV160"/>
    <mergeCell ref="SXW159:SXW160"/>
    <mergeCell ref="SXX159:SXX160"/>
    <mergeCell ref="SXY159:SXY160"/>
    <mergeCell ref="SXN159:SXN160"/>
    <mergeCell ref="SXO159:SXO160"/>
    <mergeCell ref="SXP159:SXP160"/>
    <mergeCell ref="SXQ159:SXQ160"/>
    <mergeCell ref="SXR159:SXR160"/>
    <mergeCell ref="SXS159:SXS160"/>
    <mergeCell ref="TAB159:TAB160"/>
    <mergeCell ref="TAC159:TAC160"/>
    <mergeCell ref="TAD159:TAD160"/>
    <mergeCell ref="TAE159:TAE160"/>
    <mergeCell ref="TAF159:TAF160"/>
    <mergeCell ref="TAG159:TAG160"/>
    <mergeCell ref="SZV159:SZV160"/>
    <mergeCell ref="SZW159:SZW160"/>
    <mergeCell ref="SZX159:SZX160"/>
    <mergeCell ref="SZY159:SZY160"/>
    <mergeCell ref="SZZ159:SZZ160"/>
    <mergeCell ref="TAA159:TAA160"/>
    <mergeCell ref="SZP159:SZP160"/>
    <mergeCell ref="SZQ159:SZQ160"/>
    <mergeCell ref="SZR159:SZR160"/>
    <mergeCell ref="SZS159:SZS160"/>
    <mergeCell ref="SZT159:SZT160"/>
    <mergeCell ref="SZU159:SZU160"/>
    <mergeCell ref="SZJ159:SZJ160"/>
    <mergeCell ref="SZK159:SZK160"/>
    <mergeCell ref="SZL159:SZL160"/>
    <mergeCell ref="SZM159:SZM160"/>
    <mergeCell ref="SZN159:SZN160"/>
    <mergeCell ref="SZO159:SZO160"/>
    <mergeCell ref="SZD159:SZD160"/>
    <mergeCell ref="SZE159:SZE160"/>
    <mergeCell ref="SZF159:SZF160"/>
    <mergeCell ref="SZG159:SZG160"/>
    <mergeCell ref="SZH159:SZH160"/>
    <mergeCell ref="SZI159:SZI160"/>
    <mergeCell ref="SYX159:SYX160"/>
    <mergeCell ref="SYY159:SYY160"/>
    <mergeCell ref="SYZ159:SYZ160"/>
    <mergeCell ref="SZA159:SZA160"/>
    <mergeCell ref="SZB159:SZB160"/>
    <mergeCell ref="SZC159:SZC160"/>
    <mergeCell ref="TBL159:TBL160"/>
    <mergeCell ref="TBM159:TBM160"/>
    <mergeCell ref="TBN159:TBN160"/>
    <mergeCell ref="TBO159:TBO160"/>
    <mergeCell ref="TBP159:TBP160"/>
    <mergeCell ref="TBQ159:TBQ160"/>
    <mergeCell ref="TBF159:TBF160"/>
    <mergeCell ref="TBG159:TBG160"/>
    <mergeCell ref="TBH159:TBH160"/>
    <mergeCell ref="TBI159:TBI160"/>
    <mergeCell ref="TBJ159:TBJ160"/>
    <mergeCell ref="TBK159:TBK160"/>
    <mergeCell ref="TAZ159:TAZ160"/>
    <mergeCell ref="TBA159:TBA160"/>
    <mergeCell ref="TBB159:TBB160"/>
    <mergeCell ref="TBC159:TBC160"/>
    <mergeCell ref="TBD159:TBD160"/>
    <mergeCell ref="TBE159:TBE160"/>
    <mergeCell ref="TAT159:TAT160"/>
    <mergeCell ref="TAU159:TAU160"/>
    <mergeCell ref="TAV159:TAV160"/>
    <mergeCell ref="TAW159:TAW160"/>
    <mergeCell ref="TAX159:TAX160"/>
    <mergeCell ref="TAY159:TAY160"/>
    <mergeCell ref="TAN159:TAN160"/>
    <mergeCell ref="TAO159:TAO160"/>
    <mergeCell ref="TAP159:TAP160"/>
    <mergeCell ref="TAQ159:TAQ160"/>
    <mergeCell ref="TAR159:TAR160"/>
    <mergeCell ref="TAS159:TAS160"/>
    <mergeCell ref="TAH159:TAH160"/>
    <mergeCell ref="TAI159:TAI160"/>
    <mergeCell ref="TAJ159:TAJ160"/>
    <mergeCell ref="TAK159:TAK160"/>
    <mergeCell ref="TAL159:TAL160"/>
    <mergeCell ref="TAM159:TAM160"/>
    <mergeCell ref="TCV159:TCV160"/>
    <mergeCell ref="TCW159:TCW160"/>
    <mergeCell ref="TCX159:TCX160"/>
    <mergeCell ref="TCY159:TCY160"/>
    <mergeCell ref="TCZ159:TCZ160"/>
    <mergeCell ref="TDA159:TDA160"/>
    <mergeCell ref="TCP159:TCP160"/>
    <mergeCell ref="TCQ159:TCQ160"/>
    <mergeCell ref="TCR159:TCR160"/>
    <mergeCell ref="TCS159:TCS160"/>
    <mergeCell ref="TCT159:TCT160"/>
    <mergeCell ref="TCU159:TCU160"/>
    <mergeCell ref="TCJ159:TCJ160"/>
    <mergeCell ref="TCK159:TCK160"/>
    <mergeCell ref="TCL159:TCL160"/>
    <mergeCell ref="TCM159:TCM160"/>
    <mergeCell ref="TCN159:TCN160"/>
    <mergeCell ref="TCO159:TCO160"/>
    <mergeCell ref="TCD159:TCD160"/>
    <mergeCell ref="TCE159:TCE160"/>
    <mergeCell ref="TCF159:TCF160"/>
    <mergeCell ref="TCG159:TCG160"/>
    <mergeCell ref="TCH159:TCH160"/>
    <mergeCell ref="TCI159:TCI160"/>
    <mergeCell ref="TBX159:TBX160"/>
    <mergeCell ref="TBY159:TBY160"/>
    <mergeCell ref="TBZ159:TBZ160"/>
    <mergeCell ref="TCA159:TCA160"/>
    <mergeCell ref="TCB159:TCB160"/>
    <mergeCell ref="TCC159:TCC160"/>
    <mergeCell ref="TBR159:TBR160"/>
    <mergeCell ref="TBS159:TBS160"/>
    <mergeCell ref="TBT159:TBT160"/>
    <mergeCell ref="TBU159:TBU160"/>
    <mergeCell ref="TBV159:TBV160"/>
    <mergeCell ref="TBW159:TBW160"/>
    <mergeCell ref="TEF159:TEF160"/>
    <mergeCell ref="TEG159:TEG160"/>
    <mergeCell ref="TEH159:TEH160"/>
    <mergeCell ref="TEI159:TEI160"/>
    <mergeCell ref="TEJ159:TEJ160"/>
    <mergeCell ref="TEK159:TEK160"/>
    <mergeCell ref="TDZ159:TDZ160"/>
    <mergeCell ref="TEA159:TEA160"/>
    <mergeCell ref="TEB159:TEB160"/>
    <mergeCell ref="TEC159:TEC160"/>
    <mergeCell ref="TED159:TED160"/>
    <mergeCell ref="TEE159:TEE160"/>
    <mergeCell ref="TDT159:TDT160"/>
    <mergeCell ref="TDU159:TDU160"/>
    <mergeCell ref="TDV159:TDV160"/>
    <mergeCell ref="TDW159:TDW160"/>
    <mergeCell ref="TDX159:TDX160"/>
    <mergeCell ref="TDY159:TDY160"/>
    <mergeCell ref="TDN159:TDN160"/>
    <mergeCell ref="TDO159:TDO160"/>
    <mergeCell ref="TDP159:TDP160"/>
    <mergeCell ref="TDQ159:TDQ160"/>
    <mergeCell ref="TDR159:TDR160"/>
    <mergeCell ref="TDS159:TDS160"/>
    <mergeCell ref="TDH159:TDH160"/>
    <mergeCell ref="TDI159:TDI160"/>
    <mergeCell ref="TDJ159:TDJ160"/>
    <mergeCell ref="TDK159:TDK160"/>
    <mergeCell ref="TDL159:TDL160"/>
    <mergeCell ref="TDM159:TDM160"/>
    <mergeCell ref="TDB159:TDB160"/>
    <mergeCell ref="TDC159:TDC160"/>
    <mergeCell ref="TDD159:TDD160"/>
    <mergeCell ref="TDE159:TDE160"/>
    <mergeCell ref="TDF159:TDF160"/>
    <mergeCell ref="TDG159:TDG160"/>
    <mergeCell ref="TFP159:TFP160"/>
    <mergeCell ref="TFQ159:TFQ160"/>
    <mergeCell ref="TFR159:TFR160"/>
    <mergeCell ref="TFS159:TFS160"/>
    <mergeCell ref="TFT159:TFT160"/>
    <mergeCell ref="TFU159:TFU160"/>
    <mergeCell ref="TFJ159:TFJ160"/>
    <mergeCell ref="TFK159:TFK160"/>
    <mergeCell ref="TFL159:TFL160"/>
    <mergeCell ref="TFM159:TFM160"/>
    <mergeCell ref="TFN159:TFN160"/>
    <mergeCell ref="TFO159:TFO160"/>
    <mergeCell ref="TFD159:TFD160"/>
    <mergeCell ref="TFE159:TFE160"/>
    <mergeCell ref="TFF159:TFF160"/>
    <mergeCell ref="TFG159:TFG160"/>
    <mergeCell ref="TFH159:TFH160"/>
    <mergeCell ref="TFI159:TFI160"/>
    <mergeCell ref="TEX159:TEX160"/>
    <mergeCell ref="TEY159:TEY160"/>
    <mergeCell ref="TEZ159:TEZ160"/>
    <mergeCell ref="TFA159:TFA160"/>
    <mergeCell ref="TFB159:TFB160"/>
    <mergeCell ref="TFC159:TFC160"/>
    <mergeCell ref="TER159:TER160"/>
    <mergeCell ref="TES159:TES160"/>
    <mergeCell ref="TET159:TET160"/>
    <mergeCell ref="TEU159:TEU160"/>
    <mergeCell ref="TEV159:TEV160"/>
    <mergeCell ref="TEW159:TEW160"/>
    <mergeCell ref="TEL159:TEL160"/>
    <mergeCell ref="TEM159:TEM160"/>
    <mergeCell ref="TEN159:TEN160"/>
    <mergeCell ref="TEO159:TEO160"/>
    <mergeCell ref="TEP159:TEP160"/>
    <mergeCell ref="TEQ159:TEQ160"/>
    <mergeCell ref="TGZ159:TGZ160"/>
    <mergeCell ref="THA159:THA160"/>
    <mergeCell ref="THB159:THB160"/>
    <mergeCell ref="THC159:THC160"/>
    <mergeCell ref="THD159:THD160"/>
    <mergeCell ref="THE159:THE160"/>
    <mergeCell ref="TGT159:TGT160"/>
    <mergeCell ref="TGU159:TGU160"/>
    <mergeCell ref="TGV159:TGV160"/>
    <mergeCell ref="TGW159:TGW160"/>
    <mergeCell ref="TGX159:TGX160"/>
    <mergeCell ref="TGY159:TGY160"/>
    <mergeCell ref="TGN159:TGN160"/>
    <mergeCell ref="TGO159:TGO160"/>
    <mergeCell ref="TGP159:TGP160"/>
    <mergeCell ref="TGQ159:TGQ160"/>
    <mergeCell ref="TGR159:TGR160"/>
    <mergeCell ref="TGS159:TGS160"/>
    <mergeCell ref="TGH159:TGH160"/>
    <mergeCell ref="TGI159:TGI160"/>
    <mergeCell ref="TGJ159:TGJ160"/>
    <mergeCell ref="TGK159:TGK160"/>
    <mergeCell ref="TGL159:TGL160"/>
    <mergeCell ref="TGM159:TGM160"/>
    <mergeCell ref="TGB159:TGB160"/>
    <mergeCell ref="TGC159:TGC160"/>
    <mergeCell ref="TGD159:TGD160"/>
    <mergeCell ref="TGE159:TGE160"/>
    <mergeCell ref="TGF159:TGF160"/>
    <mergeCell ref="TGG159:TGG160"/>
    <mergeCell ref="TFV159:TFV160"/>
    <mergeCell ref="TFW159:TFW160"/>
    <mergeCell ref="TFX159:TFX160"/>
    <mergeCell ref="TFY159:TFY160"/>
    <mergeCell ref="TFZ159:TFZ160"/>
    <mergeCell ref="TGA159:TGA160"/>
    <mergeCell ref="TIJ159:TIJ160"/>
    <mergeCell ref="TIK159:TIK160"/>
    <mergeCell ref="TIL159:TIL160"/>
    <mergeCell ref="TIM159:TIM160"/>
    <mergeCell ref="TIN159:TIN160"/>
    <mergeCell ref="TIO159:TIO160"/>
    <mergeCell ref="TID159:TID160"/>
    <mergeCell ref="TIE159:TIE160"/>
    <mergeCell ref="TIF159:TIF160"/>
    <mergeCell ref="TIG159:TIG160"/>
    <mergeCell ref="TIH159:TIH160"/>
    <mergeCell ref="TII159:TII160"/>
    <mergeCell ref="THX159:THX160"/>
    <mergeCell ref="THY159:THY160"/>
    <mergeCell ref="THZ159:THZ160"/>
    <mergeCell ref="TIA159:TIA160"/>
    <mergeCell ref="TIB159:TIB160"/>
    <mergeCell ref="TIC159:TIC160"/>
    <mergeCell ref="THR159:THR160"/>
    <mergeCell ref="THS159:THS160"/>
    <mergeCell ref="THT159:THT160"/>
    <mergeCell ref="THU159:THU160"/>
    <mergeCell ref="THV159:THV160"/>
    <mergeCell ref="THW159:THW160"/>
    <mergeCell ref="THL159:THL160"/>
    <mergeCell ref="THM159:THM160"/>
    <mergeCell ref="THN159:THN160"/>
    <mergeCell ref="THO159:THO160"/>
    <mergeCell ref="THP159:THP160"/>
    <mergeCell ref="THQ159:THQ160"/>
    <mergeCell ref="THF159:THF160"/>
    <mergeCell ref="THG159:THG160"/>
    <mergeCell ref="THH159:THH160"/>
    <mergeCell ref="THI159:THI160"/>
    <mergeCell ref="THJ159:THJ160"/>
    <mergeCell ref="THK159:THK160"/>
    <mergeCell ref="TJT159:TJT160"/>
    <mergeCell ref="TJU159:TJU160"/>
    <mergeCell ref="TJV159:TJV160"/>
    <mergeCell ref="TJW159:TJW160"/>
    <mergeCell ref="TJX159:TJX160"/>
    <mergeCell ref="TJY159:TJY160"/>
    <mergeCell ref="TJN159:TJN160"/>
    <mergeCell ref="TJO159:TJO160"/>
    <mergeCell ref="TJP159:TJP160"/>
    <mergeCell ref="TJQ159:TJQ160"/>
    <mergeCell ref="TJR159:TJR160"/>
    <mergeCell ref="TJS159:TJS160"/>
    <mergeCell ref="TJH159:TJH160"/>
    <mergeCell ref="TJI159:TJI160"/>
    <mergeCell ref="TJJ159:TJJ160"/>
    <mergeCell ref="TJK159:TJK160"/>
    <mergeCell ref="TJL159:TJL160"/>
    <mergeCell ref="TJM159:TJM160"/>
    <mergeCell ref="TJB159:TJB160"/>
    <mergeCell ref="TJC159:TJC160"/>
    <mergeCell ref="TJD159:TJD160"/>
    <mergeCell ref="TJE159:TJE160"/>
    <mergeCell ref="TJF159:TJF160"/>
    <mergeCell ref="TJG159:TJG160"/>
    <mergeCell ref="TIV159:TIV160"/>
    <mergeCell ref="TIW159:TIW160"/>
    <mergeCell ref="TIX159:TIX160"/>
    <mergeCell ref="TIY159:TIY160"/>
    <mergeCell ref="TIZ159:TIZ160"/>
    <mergeCell ref="TJA159:TJA160"/>
    <mergeCell ref="TIP159:TIP160"/>
    <mergeCell ref="TIQ159:TIQ160"/>
    <mergeCell ref="TIR159:TIR160"/>
    <mergeCell ref="TIS159:TIS160"/>
    <mergeCell ref="TIT159:TIT160"/>
    <mergeCell ref="TIU159:TIU160"/>
    <mergeCell ref="TLD159:TLD160"/>
    <mergeCell ref="TLE159:TLE160"/>
    <mergeCell ref="TLF159:TLF160"/>
    <mergeCell ref="TLG159:TLG160"/>
    <mergeCell ref="TLH159:TLH160"/>
    <mergeCell ref="TLI159:TLI160"/>
    <mergeCell ref="TKX159:TKX160"/>
    <mergeCell ref="TKY159:TKY160"/>
    <mergeCell ref="TKZ159:TKZ160"/>
    <mergeCell ref="TLA159:TLA160"/>
    <mergeCell ref="TLB159:TLB160"/>
    <mergeCell ref="TLC159:TLC160"/>
    <mergeCell ref="TKR159:TKR160"/>
    <mergeCell ref="TKS159:TKS160"/>
    <mergeCell ref="TKT159:TKT160"/>
    <mergeCell ref="TKU159:TKU160"/>
    <mergeCell ref="TKV159:TKV160"/>
    <mergeCell ref="TKW159:TKW160"/>
    <mergeCell ref="TKL159:TKL160"/>
    <mergeCell ref="TKM159:TKM160"/>
    <mergeCell ref="TKN159:TKN160"/>
    <mergeCell ref="TKO159:TKO160"/>
    <mergeCell ref="TKP159:TKP160"/>
    <mergeCell ref="TKQ159:TKQ160"/>
    <mergeCell ref="TKF159:TKF160"/>
    <mergeCell ref="TKG159:TKG160"/>
    <mergeCell ref="TKH159:TKH160"/>
    <mergeCell ref="TKI159:TKI160"/>
    <mergeCell ref="TKJ159:TKJ160"/>
    <mergeCell ref="TKK159:TKK160"/>
    <mergeCell ref="TJZ159:TJZ160"/>
    <mergeCell ref="TKA159:TKA160"/>
    <mergeCell ref="TKB159:TKB160"/>
    <mergeCell ref="TKC159:TKC160"/>
    <mergeCell ref="TKD159:TKD160"/>
    <mergeCell ref="TKE159:TKE160"/>
    <mergeCell ref="TMN159:TMN160"/>
    <mergeCell ref="TMO159:TMO160"/>
    <mergeCell ref="TMP159:TMP160"/>
    <mergeCell ref="TMQ159:TMQ160"/>
    <mergeCell ref="TMR159:TMR160"/>
    <mergeCell ref="TMS159:TMS160"/>
    <mergeCell ref="TMH159:TMH160"/>
    <mergeCell ref="TMI159:TMI160"/>
    <mergeCell ref="TMJ159:TMJ160"/>
    <mergeCell ref="TMK159:TMK160"/>
    <mergeCell ref="TML159:TML160"/>
    <mergeCell ref="TMM159:TMM160"/>
    <mergeCell ref="TMB159:TMB160"/>
    <mergeCell ref="TMC159:TMC160"/>
    <mergeCell ref="TMD159:TMD160"/>
    <mergeCell ref="TME159:TME160"/>
    <mergeCell ref="TMF159:TMF160"/>
    <mergeCell ref="TMG159:TMG160"/>
    <mergeCell ref="TLV159:TLV160"/>
    <mergeCell ref="TLW159:TLW160"/>
    <mergeCell ref="TLX159:TLX160"/>
    <mergeCell ref="TLY159:TLY160"/>
    <mergeCell ref="TLZ159:TLZ160"/>
    <mergeCell ref="TMA159:TMA160"/>
    <mergeCell ref="TLP159:TLP160"/>
    <mergeCell ref="TLQ159:TLQ160"/>
    <mergeCell ref="TLR159:TLR160"/>
    <mergeCell ref="TLS159:TLS160"/>
    <mergeCell ref="TLT159:TLT160"/>
    <mergeCell ref="TLU159:TLU160"/>
    <mergeCell ref="TLJ159:TLJ160"/>
    <mergeCell ref="TLK159:TLK160"/>
    <mergeCell ref="TLL159:TLL160"/>
    <mergeCell ref="TLM159:TLM160"/>
    <mergeCell ref="TLN159:TLN160"/>
    <mergeCell ref="TLO159:TLO160"/>
    <mergeCell ref="TNX159:TNX160"/>
    <mergeCell ref="TNY159:TNY160"/>
    <mergeCell ref="TNZ159:TNZ160"/>
    <mergeCell ref="TOA159:TOA160"/>
    <mergeCell ref="TOB159:TOB160"/>
    <mergeCell ref="TOC159:TOC160"/>
    <mergeCell ref="TNR159:TNR160"/>
    <mergeCell ref="TNS159:TNS160"/>
    <mergeCell ref="TNT159:TNT160"/>
    <mergeCell ref="TNU159:TNU160"/>
    <mergeCell ref="TNV159:TNV160"/>
    <mergeCell ref="TNW159:TNW160"/>
    <mergeCell ref="TNL159:TNL160"/>
    <mergeCell ref="TNM159:TNM160"/>
    <mergeCell ref="TNN159:TNN160"/>
    <mergeCell ref="TNO159:TNO160"/>
    <mergeCell ref="TNP159:TNP160"/>
    <mergeCell ref="TNQ159:TNQ160"/>
    <mergeCell ref="TNF159:TNF160"/>
    <mergeCell ref="TNG159:TNG160"/>
    <mergeCell ref="TNH159:TNH160"/>
    <mergeCell ref="TNI159:TNI160"/>
    <mergeCell ref="TNJ159:TNJ160"/>
    <mergeCell ref="TNK159:TNK160"/>
    <mergeCell ref="TMZ159:TMZ160"/>
    <mergeCell ref="TNA159:TNA160"/>
    <mergeCell ref="TNB159:TNB160"/>
    <mergeCell ref="TNC159:TNC160"/>
    <mergeCell ref="TND159:TND160"/>
    <mergeCell ref="TNE159:TNE160"/>
    <mergeCell ref="TMT159:TMT160"/>
    <mergeCell ref="TMU159:TMU160"/>
    <mergeCell ref="TMV159:TMV160"/>
    <mergeCell ref="TMW159:TMW160"/>
    <mergeCell ref="TMX159:TMX160"/>
    <mergeCell ref="TMY159:TMY160"/>
    <mergeCell ref="TPH159:TPH160"/>
    <mergeCell ref="TPI159:TPI160"/>
    <mergeCell ref="TPJ159:TPJ160"/>
    <mergeCell ref="TPK159:TPK160"/>
    <mergeCell ref="TPL159:TPL160"/>
    <mergeCell ref="TPM159:TPM160"/>
    <mergeCell ref="TPB159:TPB160"/>
    <mergeCell ref="TPC159:TPC160"/>
    <mergeCell ref="TPD159:TPD160"/>
    <mergeCell ref="TPE159:TPE160"/>
    <mergeCell ref="TPF159:TPF160"/>
    <mergeCell ref="TPG159:TPG160"/>
    <mergeCell ref="TOV159:TOV160"/>
    <mergeCell ref="TOW159:TOW160"/>
    <mergeCell ref="TOX159:TOX160"/>
    <mergeCell ref="TOY159:TOY160"/>
    <mergeCell ref="TOZ159:TOZ160"/>
    <mergeCell ref="TPA159:TPA160"/>
    <mergeCell ref="TOP159:TOP160"/>
    <mergeCell ref="TOQ159:TOQ160"/>
    <mergeCell ref="TOR159:TOR160"/>
    <mergeCell ref="TOS159:TOS160"/>
    <mergeCell ref="TOT159:TOT160"/>
    <mergeCell ref="TOU159:TOU160"/>
    <mergeCell ref="TOJ159:TOJ160"/>
    <mergeCell ref="TOK159:TOK160"/>
    <mergeCell ref="TOL159:TOL160"/>
    <mergeCell ref="TOM159:TOM160"/>
    <mergeCell ref="TON159:TON160"/>
    <mergeCell ref="TOO159:TOO160"/>
    <mergeCell ref="TOD159:TOD160"/>
    <mergeCell ref="TOE159:TOE160"/>
    <mergeCell ref="TOF159:TOF160"/>
    <mergeCell ref="TOG159:TOG160"/>
    <mergeCell ref="TOH159:TOH160"/>
    <mergeCell ref="TOI159:TOI160"/>
    <mergeCell ref="TQR159:TQR160"/>
    <mergeCell ref="TQS159:TQS160"/>
    <mergeCell ref="TQT159:TQT160"/>
    <mergeCell ref="TQU159:TQU160"/>
    <mergeCell ref="TQV159:TQV160"/>
    <mergeCell ref="TQW159:TQW160"/>
    <mergeCell ref="TQL159:TQL160"/>
    <mergeCell ref="TQM159:TQM160"/>
    <mergeCell ref="TQN159:TQN160"/>
    <mergeCell ref="TQO159:TQO160"/>
    <mergeCell ref="TQP159:TQP160"/>
    <mergeCell ref="TQQ159:TQQ160"/>
    <mergeCell ref="TQF159:TQF160"/>
    <mergeCell ref="TQG159:TQG160"/>
    <mergeCell ref="TQH159:TQH160"/>
    <mergeCell ref="TQI159:TQI160"/>
    <mergeCell ref="TQJ159:TQJ160"/>
    <mergeCell ref="TQK159:TQK160"/>
    <mergeCell ref="TPZ159:TPZ160"/>
    <mergeCell ref="TQA159:TQA160"/>
    <mergeCell ref="TQB159:TQB160"/>
    <mergeCell ref="TQC159:TQC160"/>
    <mergeCell ref="TQD159:TQD160"/>
    <mergeCell ref="TQE159:TQE160"/>
    <mergeCell ref="TPT159:TPT160"/>
    <mergeCell ref="TPU159:TPU160"/>
    <mergeCell ref="TPV159:TPV160"/>
    <mergeCell ref="TPW159:TPW160"/>
    <mergeCell ref="TPX159:TPX160"/>
    <mergeCell ref="TPY159:TPY160"/>
    <mergeCell ref="TPN159:TPN160"/>
    <mergeCell ref="TPO159:TPO160"/>
    <mergeCell ref="TPP159:TPP160"/>
    <mergeCell ref="TPQ159:TPQ160"/>
    <mergeCell ref="TPR159:TPR160"/>
    <mergeCell ref="TPS159:TPS160"/>
    <mergeCell ref="TSB159:TSB160"/>
    <mergeCell ref="TSC159:TSC160"/>
    <mergeCell ref="TSD159:TSD160"/>
    <mergeCell ref="TSE159:TSE160"/>
    <mergeCell ref="TSF159:TSF160"/>
    <mergeCell ref="TSG159:TSG160"/>
    <mergeCell ref="TRV159:TRV160"/>
    <mergeCell ref="TRW159:TRW160"/>
    <mergeCell ref="TRX159:TRX160"/>
    <mergeCell ref="TRY159:TRY160"/>
    <mergeCell ref="TRZ159:TRZ160"/>
    <mergeCell ref="TSA159:TSA160"/>
    <mergeCell ref="TRP159:TRP160"/>
    <mergeCell ref="TRQ159:TRQ160"/>
    <mergeCell ref="TRR159:TRR160"/>
    <mergeCell ref="TRS159:TRS160"/>
    <mergeCell ref="TRT159:TRT160"/>
    <mergeCell ref="TRU159:TRU160"/>
    <mergeCell ref="TRJ159:TRJ160"/>
    <mergeCell ref="TRK159:TRK160"/>
    <mergeCell ref="TRL159:TRL160"/>
    <mergeCell ref="TRM159:TRM160"/>
    <mergeCell ref="TRN159:TRN160"/>
    <mergeCell ref="TRO159:TRO160"/>
    <mergeCell ref="TRD159:TRD160"/>
    <mergeCell ref="TRE159:TRE160"/>
    <mergeCell ref="TRF159:TRF160"/>
    <mergeCell ref="TRG159:TRG160"/>
    <mergeCell ref="TRH159:TRH160"/>
    <mergeCell ref="TRI159:TRI160"/>
    <mergeCell ref="TQX159:TQX160"/>
    <mergeCell ref="TQY159:TQY160"/>
    <mergeCell ref="TQZ159:TQZ160"/>
    <mergeCell ref="TRA159:TRA160"/>
    <mergeCell ref="TRB159:TRB160"/>
    <mergeCell ref="TRC159:TRC160"/>
    <mergeCell ref="TTL159:TTL160"/>
    <mergeCell ref="TTM159:TTM160"/>
    <mergeCell ref="TTN159:TTN160"/>
    <mergeCell ref="TTO159:TTO160"/>
    <mergeCell ref="TTP159:TTP160"/>
    <mergeCell ref="TTQ159:TTQ160"/>
    <mergeCell ref="TTF159:TTF160"/>
    <mergeCell ref="TTG159:TTG160"/>
    <mergeCell ref="TTH159:TTH160"/>
    <mergeCell ref="TTI159:TTI160"/>
    <mergeCell ref="TTJ159:TTJ160"/>
    <mergeCell ref="TTK159:TTK160"/>
    <mergeCell ref="TSZ159:TSZ160"/>
    <mergeCell ref="TTA159:TTA160"/>
    <mergeCell ref="TTB159:TTB160"/>
    <mergeCell ref="TTC159:TTC160"/>
    <mergeCell ref="TTD159:TTD160"/>
    <mergeCell ref="TTE159:TTE160"/>
    <mergeCell ref="TST159:TST160"/>
    <mergeCell ref="TSU159:TSU160"/>
    <mergeCell ref="TSV159:TSV160"/>
    <mergeCell ref="TSW159:TSW160"/>
    <mergeCell ref="TSX159:TSX160"/>
    <mergeCell ref="TSY159:TSY160"/>
    <mergeCell ref="TSN159:TSN160"/>
    <mergeCell ref="TSO159:TSO160"/>
    <mergeCell ref="TSP159:TSP160"/>
    <mergeCell ref="TSQ159:TSQ160"/>
    <mergeCell ref="TSR159:TSR160"/>
    <mergeCell ref="TSS159:TSS160"/>
    <mergeCell ref="TSH159:TSH160"/>
    <mergeCell ref="TSI159:TSI160"/>
    <mergeCell ref="TSJ159:TSJ160"/>
    <mergeCell ref="TSK159:TSK160"/>
    <mergeCell ref="TSL159:TSL160"/>
    <mergeCell ref="TSM159:TSM160"/>
    <mergeCell ref="TUV159:TUV160"/>
    <mergeCell ref="TUW159:TUW160"/>
    <mergeCell ref="TUX159:TUX160"/>
    <mergeCell ref="TUY159:TUY160"/>
    <mergeCell ref="TUZ159:TUZ160"/>
    <mergeCell ref="TVA159:TVA160"/>
    <mergeCell ref="TUP159:TUP160"/>
    <mergeCell ref="TUQ159:TUQ160"/>
    <mergeCell ref="TUR159:TUR160"/>
    <mergeCell ref="TUS159:TUS160"/>
    <mergeCell ref="TUT159:TUT160"/>
    <mergeCell ref="TUU159:TUU160"/>
    <mergeCell ref="TUJ159:TUJ160"/>
    <mergeCell ref="TUK159:TUK160"/>
    <mergeCell ref="TUL159:TUL160"/>
    <mergeCell ref="TUM159:TUM160"/>
    <mergeCell ref="TUN159:TUN160"/>
    <mergeCell ref="TUO159:TUO160"/>
    <mergeCell ref="TUD159:TUD160"/>
    <mergeCell ref="TUE159:TUE160"/>
    <mergeCell ref="TUF159:TUF160"/>
    <mergeCell ref="TUG159:TUG160"/>
    <mergeCell ref="TUH159:TUH160"/>
    <mergeCell ref="TUI159:TUI160"/>
    <mergeCell ref="TTX159:TTX160"/>
    <mergeCell ref="TTY159:TTY160"/>
    <mergeCell ref="TTZ159:TTZ160"/>
    <mergeCell ref="TUA159:TUA160"/>
    <mergeCell ref="TUB159:TUB160"/>
    <mergeCell ref="TUC159:TUC160"/>
    <mergeCell ref="TTR159:TTR160"/>
    <mergeCell ref="TTS159:TTS160"/>
    <mergeCell ref="TTT159:TTT160"/>
    <mergeCell ref="TTU159:TTU160"/>
    <mergeCell ref="TTV159:TTV160"/>
    <mergeCell ref="TTW159:TTW160"/>
    <mergeCell ref="TWF159:TWF160"/>
    <mergeCell ref="TWG159:TWG160"/>
    <mergeCell ref="TWH159:TWH160"/>
    <mergeCell ref="TWI159:TWI160"/>
    <mergeCell ref="TWJ159:TWJ160"/>
    <mergeCell ref="TWK159:TWK160"/>
    <mergeCell ref="TVZ159:TVZ160"/>
    <mergeCell ref="TWA159:TWA160"/>
    <mergeCell ref="TWB159:TWB160"/>
    <mergeCell ref="TWC159:TWC160"/>
    <mergeCell ref="TWD159:TWD160"/>
    <mergeCell ref="TWE159:TWE160"/>
    <mergeCell ref="TVT159:TVT160"/>
    <mergeCell ref="TVU159:TVU160"/>
    <mergeCell ref="TVV159:TVV160"/>
    <mergeCell ref="TVW159:TVW160"/>
    <mergeCell ref="TVX159:TVX160"/>
    <mergeCell ref="TVY159:TVY160"/>
    <mergeCell ref="TVN159:TVN160"/>
    <mergeCell ref="TVO159:TVO160"/>
    <mergeCell ref="TVP159:TVP160"/>
    <mergeCell ref="TVQ159:TVQ160"/>
    <mergeCell ref="TVR159:TVR160"/>
    <mergeCell ref="TVS159:TVS160"/>
    <mergeCell ref="TVH159:TVH160"/>
    <mergeCell ref="TVI159:TVI160"/>
    <mergeCell ref="TVJ159:TVJ160"/>
    <mergeCell ref="TVK159:TVK160"/>
    <mergeCell ref="TVL159:TVL160"/>
    <mergeCell ref="TVM159:TVM160"/>
    <mergeCell ref="TVB159:TVB160"/>
    <mergeCell ref="TVC159:TVC160"/>
    <mergeCell ref="TVD159:TVD160"/>
    <mergeCell ref="TVE159:TVE160"/>
    <mergeCell ref="TVF159:TVF160"/>
    <mergeCell ref="TVG159:TVG160"/>
    <mergeCell ref="TXP159:TXP160"/>
    <mergeCell ref="TXQ159:TXQ160"/>
    <mergeCell ref="TXR159:TXR160"/>
    <mergeCell ref="TXS159:TXS160"/>
    <mergeCell ref="TXT159:TXT160"/>
    <mergeCell ref="TXU159:TXU160"/>
    <mergeCell ref="TXJ159:TXJ160"/>
    <mergeCell ref="TXK159:TXK160"/>
    <mergeCell ref="TXL159:TXL160"/>
    <mergeCell ref="TXM159:TXM160"/>
    <mergeCell ref="TXN159:TXN160"/>
    <mergeCell ref="TXO159:TXO160"/>
    <mergeCell ref="TXD159:TXD160"/>
    <mergeCell ref="TXE159:TXE160"/>
    <mergeCell ref="TXF159:TXF160"/>
    <mergeCell ref="TXG159:TXG160"/>
    <mergeCell ref="TXH159:TXH160"/>
    <mergeCell ref="TXI159:TXI160"/>
    <mergeCell ref="TWX159:TWX160"/>
    <mergeCell ref="TWY159:TWY160"/>
    <mergeCell ref="TWZ159:TWZ160"/>
    <mergeCell ref="TXA159:TXA160"/>
    <mergeCell ref="TXB159:TXB160"/>
    <mergeCell ref="TXC159:TXC160"/>
    <mergeCell ref="TWR159:TWR160"/>
    <mergeCell ref="TWS159:TWS160"/>
    <mergeCell ref="TWT159:TWT160"/>
    <mergeCell ref="TWU159:TWU160"/>
    <mergeCell ref="TWV159:TWV160"/>
    <mergeCell ref="TWW159:TWW160"/>
    <mergeCell ref="TWL159:TWL160"/>
    <mergeCell ref="TWM159:TWM160"/>
    <mergeCell ref="TWN159:TWN160"/>
    <mergeCell ref="TWO159:TWO160"/>
    <mergeCell ref="TWP159:TWP160"/>
    <mergeCell ref="TWQ159:TWQ160"/>
    <mergeCell ref="TYZ159:TYZ160"/>
    <mergeCell ref="TZA159:TZA160"/>
    <mergeCell ref="TZB159:TZB160"/>
    <mergeCell ref="TZC159:TZC160"/>
    <mergeCell ref="TZD159:TZD160"/>
    <mergeCell ref="TZE159:TZE160"/>
    <mergeCell ref="TYT159:TYT160"/>
    <mergeCell ref="TYU159:TYU160"/>
    <mergeCell ref="TYV159:TYV160"/>
    <mergeCell ref="TYW159:TYW160"/>
    <mergeCell ref="TYX159:TYX160"/>
    <mergeCell ref="TYY159:TYY160"/>
    <mergeCell ref="TYN159:TYN160"/>
    <mergeCell ref="TYO159:TYO160"/>
    <mergeCell ref="TYP159:TYP160"/>
    <mergeCell ref="TYQ159:TYQ160"/>
    <mergeCell ref="TYR159:TYR160"/>
    <mergeCell ref="TYS159:TYS160"/>
    <mergeCell ref="TYH159:TYH160"/>
    <mergeCell ref="TYI159:TYI160"/>
    <mergeCell ref="TYJ159:TYJ160"/>
    <mergeCell ref="TYK159:TYK160"/>
    <mergeCell ref="TYL159:TYL160"/>
    <mergeCell ref="TYM159:TYM160"/>
    <mergeCell ref="TYB159:TYB160"/>
    <mergeCell ref="TYC159:TYC160"/>
    <mergeCell ref="TYD159:TYD160"/>
    <mergeCell ref="TYE159:TYE160"/>
    <mergeCell ref="TYF159:TYF160"/>
    <mergeCell ref="TYG159:TYG160"/>
    <mergeCell ref="TXV159:TXV160"/>
    <mergeCell ref="TXW159:TXW160"/>
    <mergeCell ref="TXX159:TXX160"/>
    <mergeCell ref="TXY159:TXY160"/>
    <mergeCell ref="TXZ159:TXZ160"/>
    <mergeCell ref="TYA159:TYA160"/>
    <mergeCell ref="UAJ159:UAJ160"/>
    <mergeCell ref="UAK159:UAK160"/>
    <mergeCell ref="UAL159:UAL160"/>
    <mergeCell ref="UAM159:UAM160"/>
    <mergeCell ref="UAN159:UAN160"/>
    <mergeCell ref="UAO159:UAO160"/>
    <mergeCell ref="UAD159:UAD160"/>
    <mergeCell ref="UAE159:UAE160"/>
    <mergeCell ref="UAF159:UAF160"/>
    <mergeCell ref="UAG159:UAG160"/>
    <mergeCell ref="UAH159:UAH160"/>
    <mergeCell ref="UAI159:UAI160"/>
    <mergeCell ref="TZX159:TZX160"/>
    <mergeCell ref="TZY159:TZY160"/>
    <mergeCell ref="TZZ159:TZZ160"/>
    <mergeCell ref="UAA159:UAA160"/>
    <mergeCell ref="UAB159:UAB160"/>
    <mergeCell ref="UAC159:UAC160"/>
    <mergeCell ref="TZR159:TZR160"/>
    <mergeCell ref="TZS159:TZS160"/>
    <mergeCell ref="TZT159:TZT160"/>
    <mergeCell ref="TZU159:TZU160"/>
    <mergeCell ref="TZV159:TZV160"/>
    <mergeCell ref="TZW159:TZW160"/>
    <mergeCell ref="TZL159:TZL160"/>
    <mergeCell ref="TZM159:TZM160"/>
    <mergeCell ref="TZN159:TZN160"/>
    <mergeCell ref="TZO159:TZO160"/>
    <mergeCell ref="TZP159:TZP160"/>
    <mergeCell ref="TZQ159:TZQ160"/>
    <mergeCell ref="TZF159:TZF160"/>
    <mergeCell ref="TZG159:TZG160"/>
    <mergeCell ref="TZH159:TZH160"/>
    <mergeCell ref="TZI159:TZI160"/>
    <mergeCell ref="TZJ159:TZJ160"/>
    <mergeCell ref="TZK159:TZK160"/>
    <mergeCell ref="UBT159:UBT160"/>
    <mergeCell ref="UBU159:UBU160"/>
    <mergeCell ref="UBV159:UBV160"/>
    <mergeCell ref="UBW159:UBW160"/>
    <mergeCell ref="UBX159:UBX160"/>
    <mergeCell ref="UBY159:UBY160"/>
    <mergeCell ref="UBN159:UBN160"/>
    <mergeCell ref="UBO159:UBO160"/>
    <mergeCell ref="UBP159:UBP160"/>
    <mergeCell ref="UBQ159:UBQ160"/>
    <mergeCell ref="UBR159:UBR160"/>
    <mergeCell ref="UBS159:UBS160"/>
    <mergeCell ref="UBH159:UBH160"/>
    <mergeCell ref="UBI159:UBI160"/>
    <mergeCell ref="UBJ159:UBJ160"/>
    <mergeCell ref="UBK159:UBK160"/>
    <mergeCell ref="UBL159:UBL160"/>
    <mergeCell ref="UBM159:UBM160"/>
    <mergeCell ref="UBB159:UBB160"/>
    <mergeCell ref="UBC159:UBC160"/>
    <mergeCell ref="UBD159:UBD160"/>
    <mergeCell ref="UBE159:UBE160"/>
    <mergeCell ref="UBF159:UBF160"/>
    <mergeCell ref="UBG159:UBG160"/>
    <mergeCell ref="UAV159:UAV160"/>
    <mergeCell ref="UAW159:UAW160"/>
    <mergeCell ref="UAX159:UAX160"/>
    <mergeCell ref="UAY159:UAY160"/>
    <mergeCell ref="UAZ159:UAZ160"/>
    <mergeCell ref="UBA159:UBA160"/>
    <mergeCell ref="UAP159:UAP160"/>
    <mergeCell ref="UAQ159:UAQ160"/>
    <mergeCell ref="UAR159:UAR160"/>
    <mergeCell ref="UAS159:UAS160"/>
    <mergeCell ref="UAT159:UAT160"/>
    <mergeCell ref="UAU159:UAU160"/>
    <mergeCell ref="UDD159:UDD160"/>
    <mergeCell ref="UDE159:UDE160"/>
    <mergeCell ref="UDF159:UDF160"/>
    <mergeCell ref="UDG159:UDG160"/>
    <mergeCell ref="UDH159:UDH160"/>
    <mergeCell ref="UDI159:UDI160"/>
    <mergeCell ref="UCX159:UCX160"/>
    <mergeCell ref="UCY159:UCY160"/>
    <mergeCell ref="UCZ159:UCZ160"/>
    <mergeCell ref="UDA159:UDA160"/>
    <mergeCell ref="UDB159:UDB160"/>
    <mergeCell ref="UDC159:UDC160"/>
    <mergeCell ref="UCR159:UCR160"/>
    <mergeCell ref="UCS159:UCS160"/>
    <mergeCell ref="UCT159:UCT160"/>
    <mergeCell ref="UCU159:UCU160"/>
    <mergeCell ref="UCV159:UCV160"/>
    <mergeCell ref="UCW159:UCW160"/>
    <mergeCell ref="UCL159:UCL160"/>
    <mergeCell ref="UCM159:UCM160"/>
    <mergeCell ref="UCN159:UCN160"/>
    <mergeCell ref="UCO159:UCO160"/>
    <mergeCell ref="UCP159:UCP160"/>
    <mergeCell ref="UCQ159:UCQ160"/>
    <mergeCell ref="UCF159:UCF160"/>
    <mergeCell ref="UCG159:UCG160"/>
    <mergeCell ref="UCH159:UCH160"/>
    <mergeCell ref="UCI159:UCI160"/>
    <mergeCell ref="UCJ159:UCJ160"/>
    <mergeCell ref="UCK159:UCK160"/>
    <mergeCell ref="UBZ159:UBZ160"/>
    <mergeCell ref="UCA159:UCA160"/>
    <mergeCell ref="UCB159:UCB160"/>
    <mergeCell ref="UCC159:UCC160"/>
    <mergeCell ref="UCD159:UCD160"/>
    <mergeCell ref="UCE159:UCE160"/>
    <mergeCell ref="UEN159:UEN160"/>
    <mergeCell ref="UEO159:UEO160"/>
    <mergeCell ref="UEP159:UEP160"/>
    <mergeCell ref="UEQ159:UEQ160"/>
    <mergeCell ref="UER159:UER160"/>
    <mergeCell ref="UES159:UES160"/>
    <mergeCell ref="UEH159:UEH160"/>
    <mergeCell ref="UEI159:UEI160"/>
    <mergeCell ref="UEJ159:UEJ160"/>
    <mergeCell ref="UEK159:UEK160"/>
    <mergeCell ref="UEL159:UEL160"/>
    <mergeCell ref="UEM159:UEM160"/>
    <mergeCell ref="UEB159:UEB160"/>
    <mergeCell ref="UEC159:UEC160"/>
    <mergeCell ref="UED159:UED160"/>
    <mergeCell ref="UEE159:UEE160"/>
    <mergeCell ref="UEF159:UEF160"/>
    <mergeCell ref="UEG159:UEG160"/>
    <mergeCell ref="UDV159:UDV160"/>
    <mergeCell ref="UDW159:UDW160"/>
    <mergeCell ref="UDX159:UDX160"/>
    <mergeCell ref="UDY159:UDY160"/>
    <mergeCell ref="UDZ159:UDZ160"/>
    <mergeCell ref="UEA159:UEA160"/>
    <mergeCell ref="UDP159:UDP160"/>
    <mergeCell ref="UDQ159:UDQ160"/>
    <mergeCell ref="UDR159:UDR160"/>
    <mergeCell ref="UDS159:UDS160"/>
    <mergeCell ref="UDT159:UDT160"/>
    <mergeCell ref="UDU159:UDU160"/>
    <mergeCell ref="UDJ159:UDJ160"/>
    <mergeCell ref="UDK159:UDK160"/>
    <mergeCell ref="UDL159:UDL160"/>
    <mergeCell ref="UDM159:UDM160"/>
    <mergeCell ref="UDN159:UDN160"/>
    <mergeCell ref="UDO159:UDO160"/>
    <mergeCell ref="UFX159:UFX160"/>
    <mergeCell ref="UFY159:UFY160"/>
    <mergeCell ref="UFZ159:UFZ160"/>
    <mergeCell ref="UGA159:UGA160"/>
    <mergeCell ref="UGB159:UGB160"/>
    <mergeCell ref="UGC159:UGC160"/>
    <mergeCell ref="UFR159:UFR160"/>
    <mergeCell ref="UFS159:UFS160"/>
    <mergeCell ref="UFT159:UFT160"/>
    <mergeCell ref="UFU159:UFU160"/>
    <mergeCell ref="UFV159:UFV160"/>
    <mergeCell ref="UFW159:UFW160"/>
    <mergeCell ref="UFL159:UFL160"/>
    <mergeCell ref="UFM159:UFM160"/>
    <mergeCell ref="UFN159:UFN160"/>
    <mergeCell ref="UFO159:UFO160"/>
    <mergeCell ref="UFP159:UFP160"/>
    <mergeCell ref="UFQ159:UFQ160"/>
    <mergeCell ref="UFF159:UFF160"/>
    <mergeCell ref="UFG159:UFG160"/>
    <mergeCell ref="UFH159:UFH160"/>
    <mergeCell ref="UFI159:UFI160"/>
    <mergeCell ref="UFJ159:UFJ160"/>
    <mergeCell ref="UFK159:UFK160"/>
    <mergeCell ref="UEZ159:UEZ160"/>
    <mergeCell ref="UFA159:UFA160"/>
    <mergeCell ref="UFB159:UFB160"/>
    <mergeCell ref="UFC159:UFC160"/>
    <mergeCell ref="UFD159:UFD160"/>
    <mergeCell ref="UFE159:UFE160"/>
    <mergeCell ref="UET159:UET160"/>
    <mergeCell ref="UEU159:UEU160"/>
    <mergeCell ref="UEV159:UEV160"/>
    <mergeCell ref="UEW159:UEW160"/>
    <mergeCell ref="UEX159:UEX160"/>
    <mergeCell ref="UEY159:UEY160"/>
    <mergeCell ref="UHH159:UHH160"/>
    <mergeCell ref="UHI159:UHI160"/>
    <mergeCell ref="UHJ159:UHJ160"/>
    <mergeCell ref="UHK159:UHK160"/>
    <mergeCell ref="UHL159:UHL160"/>
    <mergeCell ref="UHM159:UHM160"/>
    <mergeCell ref="UHB159:UHB160"/>
    <mergeCell ref="UHC159:UHC160"/>
    <mergeCell ref="UHD159:UHD160"/>
    <mergeCell ref="UHE159:UHE160"/>
    <mergeCell ref="UHF159:UHF160"/>
    <mergeCell ref="UHG159:UHG160"/>
    <mergeCell ref="UGV159:UGV160"/>
    <mergeCell ref="UGW159:UGW160"/>
    <mergeCell ref="UGX159:UGX160"/>
    <mergeCell ref="UGY159:UGY160"/>
    <mergeCell ref="UGZ159:UGZ160"/>
    <mergeCell ref="UHA159:UHA160"/>
    <mergeCell ref="UGP159:UGP160"/>
    <mergeCell ref="UGQ159:UGQ160"/>
    <mergeCell ref="UGR159:UGR160"/>
    <mergeCell ref="UGS159:UGS160"/>
    <mergeCell ref="UGT159:UGT160"/>
    <mergeCell ref="UGU159:UGU160"/>
    <mergeCell ref="UGJ159:UGJ160"/>
    <mergeCell ref="UGK159:UGK160"/>
    <mergeCell ref="UGL159:UGL160"/>
    <mergeCell ref="UGM159:UGM160"/>
    <mergeCell ref="UGN159:UGN160"/>
    <mergeCell ref="UGO159:UGO160"/>
    <mergeCell ref="UGD159:UGD160"/>
    <mergeCell ref="UGE159:UGE160"/>
    <mergeCell ref="UGF159:UGF160"/>
    <mergeCell ref="UGG159:UGG160"/>
    <mergeCell ref="UGH159:UGH160"/>
    <mergeCell ref="UGI159:UGI160"/>
    <mergeCell ref="UIR159:UIR160"/>
    <mergeCell ref="UIS159:UIS160"/>
    <mergeCell ref="UIT159:UIT160"/>
    <mergeCell ref="UIU159:UIU160"/>
    <mergeCell ref="UIV159:UIV160"/>
    <mergeCell ref="UIW159:UIW160"/>
    <mergeCell ref="UIL159:UIL160"/>
    <mergeCell ref="UIM159:UIM160"/>
    <mergeCell ref="UIN159:UIN160"/>
    <mergeCell ref="UIO159:UIO160"/>
    <mergeCell ref="UIP159:UIP160"/>
    <mergeCell ref="UIQ159:UIQ160"/>
    <mergeCell ref="UIF159:UIF160"/>
    <mergeCell ref="UIG159:UIG160"/>
    <mergeCell ref="UIH159:UIH160"/>
    <mergeCell ref="UII159:UII160"/>
    <mergeCell ref="UIJ159:UIJ160"/>
    <mergeCell ref="UIK159:UIK160"/>
    <mergeCell ref="UHZ159:UHZ160"/>
    <mergeCell ref="UIA159:UIA160"/>
    <mergeCell ref="UIB159:UIB160"/>
    <mergeCell ref="UIC159:UIC160"/>
    <mergeCell ref="UID159:UID160"/>
    <mergeCell ref="UIE159:UIE160"/>
    <mergeCell ref="UHT159:UHT160"/>
    <mergeCell ref="UHU159:UHU160"/>
    <mergeCell ref="UHV159:UHV160"/>
    <mergeCell ref="UHW159:UHW160"/>
    <mergeCell ref="UHX159:UHX160"/>
    <mergeCell ref="UHY159:UHY160"/>
    <mergeCell ref="UHN159:UHN160"/>
    <mergeCell ref="UHO159:UHO160"/>
    <mergeCell ref="UHP159:UHP160"/>
    <mergeCell ref="UHQ159:UHQ160"/>
    <mergeCell ref="UHR159:UHR160"/>
    <mergeCell ref="UHS159:UHS160"/>
    <mergeCell ref="UKB159:UKB160"/>
    <mergeCell ref="UKC159:UKC160"/>
    <mergeCell ref="UKD159:UKD160"/>
    <mergeCell ref="UKE159:UKE160"/>
    <mergeCell ref="UKF159:UKF160"/>
    <mergeCell ref="UKG159:UKG160"/>
    <mergeCell ref="UJV159:UJV160"/>
    <mergeCell ref="UJW159:UJW160"/>
    <mergeCell ref="UJX159:UJX160"/>
    <mergeCell ref="UJY159:UJY160"/>
    <mergeCell ref="UJZ159:UJZ160"/>
    <mergeCell ref="UKA159:UKA160"/>
    <mergeCell ref="UJP159:UJP160"/>
    <mergeCell ref="UJQ159:UJQ160"/>
    <mergeCell ref="UJR159:UJR160"/>
    <mergeCell ref="UJS159:UJS160"/>
    <mergeCell ref="UJT159:UJT160"/>
    <mergeCell ref="UJU159:UJU160"/>
    <mergeCell ref="UJJ159:UJJ160"/>
    <mergeCell ref="UJK159:UJK160"/>
    <mergeCell ref="UJL159:UJL160"/>
    <mergeCell ref="UJM159:UJM160"/>
    <mergeCell ref="UJN159:UJN160"/>
    <mergeCell ref="UJO159:UJO160"/>
    <mergeCell ref="UJD159:UJD160"/>
    <mergeCell ref="UJE159:UJE160"/>
    <mergeCell ref="UJF159:UJF160"/>
    <mergeCell ref="UJG159:UJG160"/>
    <mergeCell ref="UJH159:UJH160"/>
    <mergeCell ref="UJI159:UJI160"/>
    <mergeCell ref="UIX159:UIX160"/>
    <mergeCell ref="UIY159:UIY160"/>
    <mergeCell ref="UIZ159:UIZ160"/>
    <mergeCell ref="UJA159:UJA160"/>
    <mergeCell ref="UJB159:UJB160"/>
    <mergeCell ref="UJC159:UJC160"/>
    <mergeCell ref="ULL159:ULL160"/>
    <mergeCell ref="ULM159:ULM160"/>
    <mergeCell ref="ULN159:ULN160"/>
    <mergeCell ref="ULO159:ULO160"/>
    <mergeCell ref="ULP159:ULP160"/>
    <mergeCell ref="ULQ159:ULQ160"/>
    <mergeCell ref="ULF159:ULF160"/>
    <mergeCell ref="ULG159:ULG160"/>
    <mergeCell ref="ULH159:ULH160"/>
    <mergeCell ref="ULI159:ULI160"/>
    <mergeCell ref="ULJ159:ULJ160"/>
    <mergeCell ref="ULK159:ULK160"/>
    <mergeCell ref="UKZ159:UKZ160"/>
    <mergeCell ref="ULA159:ULA160"/>
    <mergeCell ref="ULB159:ULB160"/>
    <mergeCell ref="ULC159:ULC160"/>
    <mergeCell ref="ULD159:ULD160"/>
    <mergeCell ref="ULE159:ULE160"/>
    <mergeCell ref="UKT159:UKT160"/>
    <mergeCell ref="UKU159:UKU160"/>
    <mergeCell ref="UKV159:UKV160"/>
    <mergeCell ref="UKW159:UKW160"/>
    <mergeCell ref="UKX159:UKX160"/>
    <mergeCell ref="UKY159:UKY160"/>
    <mergeCell ref="UKN159:UKN160"/>
    <mergeCell ref="UKO159:UKO160"/>
    <mergeCell ref="UKP159:UKP160"/>
    <mergeCell ref="UKQ159:UKQ160"/>
    <mergeCell ref="UKR159:UKR160"/>
    <mergeCell ref="UKS159:UKS160"/>
    <mergeCell ref="UKH159:UKH160"/>
    <mergeCell ref="UKI159:UKI160"/>
    <mergeCell ref="UKJ159:UKJ160"/>
    <mergeCell ref="UKK159:UKK160"/>
    <mergeCell ref="UKL159:UKL160"/>
    <mergeCell ref="UKM159:UKM160"/>
    <mergeCell ref="UMV159:UMV160"/>
    <mergeCell ref="UMW159:UMW160"/>
    <mergeCell ref="UMX159:UMX160"/>
    <mergeCell ref="UMY159:UMY160"/>
    <mergeCell ref="UMZ159:UMZ160"/>
    <mergeCell ref="UNA159:UNA160"/>
    <mergeCell ref="UMP159:UMP160"/>
    <mergeCell ref="UMQ159:UMQ160"/>
    <mergeCell ref="UMR159:UMR160"/>
    <mergeCell ref="UMS159:UMS160"/>
    <mergeCell ref="UMT159:UMT160"/>
    <mergeCell ref="UMU159:UMU160"/>
    <mergeCell ref="UMJ159:UMJ160"/>
    <mergeCell ref="UMK159:UMK160"/>
    <mergeCell ref="UML159:UML160"/>
    <mergeCell ref="UMM159:UMM160"/>
    <mergeCell ref="UMN159:UMN160"/>
    <mergeCell ref="UMO159:UMO160"/>
    <mergeCell ref="UMD159:UMD160"/>
    <mergeCell ref="UME159:UME160"/>
    <mergeCell ref="UMF159:UMF160"/>
    <mergeCell ref="UMG159:UMG160"/>
    <mergeCell ref="UMH159:UMH160"/>
    <mergeCell ref="UMI159:UMI160"/>
    <mergeCell ref="ULX159:ULX160"/>
    <mergeCell ref="ULY159:ULY160"/>
    <mergeCell ref="ULZ159:ULZ160"/>
    <mergeCell ref="UMA159:UMA160"/>
    <mergeCell ref="UMB159:UMB160"/>
    <mergeCell ref="UMC159:UMC160"/>
    <mergeCell ref="ULR159:ULR160"/>
    <mergeCell ref="ULS159:ULS160"/>
    <mergeCell ref="ULT159:ULT160"/>
    <mergeCell ref="ULU159:ULU160"/>
    <mergeCell ref="ULV159:ULV160"/>
    <mergeCell ref="ULW159:ULW160"/>
    <mergeCell ref="UOF159:UOF160"/>
    <mergeCell ref="UOG159:UOG160"/>
    <mergeCell ref="UOH159:UOH160"/>
    <mergeCell ref="UOI159:UOI160"/>
    <mergeCell ref="UOJ159:UOJ160"/>
    <mergeCell ref="UOK159:UOK160"/>
    <mergeCell ref="UNZ159:UNZ160"/>
    <mergeCell ref="UOA159:UOA160"/>
    <mergeCell ref="UOB159:UOB160"/>
    <mergeCell ref="UOC159:UOC160"/>
    <mergeCell ref="UOD159:UOD160"/>
    <mergeCell ref="UOE159:UOE160"/>
    <mergeCell ref="UNT159:UNT160"/>
    <mergeCell ref="UNU159:UNU160"/>
    <mergeCell ref="UNV159:UNV160"/>
    <mergeCell ref="UNW159:UNW160"/>
    <mergeCell ref="UNX159:UNX160"/>
    <mergeCell ref="UNY159:UNY160"/>
    <mergeCell ref="UNN159:UNN160"/>
    <mergeCell ref="UNO159:UNO160"/>
    <mergeCell ref="UNP159:UNP160"/>
    <mergeCell ref="UNQ159:UNQ160"/>
    <mergeCell ref="UNR159:UNR160"/>
    <mergeCell ref="UNS159:UNS160"/>
    <mergeCell ref="UNH159:UNH160"/>
    <mergeCell ref="UNI159:UNI160"/>
    <mergeCell ref="UNJ159:UNJ160"/>
    <mergeCell ref="UNK159:UNK160"/>
    <mergeCell ref="UNL159:UNL160"/>
    <mergeCell ref="UNM159:UNM160"/>
    <mergeCell ref="UNB159:UNB160"/>
    <mergeCell ref="UNC159:UNC160"/>
    <mergeCell ref="UND159:UND160"/>
    <mergeCell ref="UNE159:UNE160"/>
    <mergeCell ref="UNF159:UNF160"/>
    <mergeCell ref="UNG159:UNG160"/>
    <mergeCell ref="UPP159:UPP160"/>
    <mergeCell ref="UPQ159:UPQ160"/>
    <mergeCell ref="UPR159:UPR160"/>
    <mergeCell ref="UPS159:UPS160"/>
    <mergeCell ref="UPT159:UPT160"/>
    <mergeCell ref="UPU159:UPU160"/>
    <mergeCell ref="UPJ159:UPJ160"/>
    <mergeCell ref="UPK159:UPK160"/>
    <mergeCell ref="UPL159:UPL160"/>
    <mergeCell ref="UPM159:UPM160"/>
    <mergeCell ref="UPN159:UPN160"/>
    <mergeCell ref="UPO159:UPO160"/>
    <mergeCell ref="UPD159:UPD160"/>
    <mergeCell ref="UPE159:UPE160"/>
    <mergeCell ref="UPF159:UPF160"/>
    <mergeCell ref="UPG159:UPG160"/>
    <mergeCell ref="UPH159:UPH160"/>
    <mergeCell ref="UPI159:UPI160"/>
    <mergeCell ref="UOX159:UOX160"/>
    <mergeCell ref="UOY159:UOY160"/>
    <mergeCell ref="UOZ159:UOZ160"/>
    <mergeCell ref="UPA159:UPA160"/>
    <mergeCell ref="UPB159:UPB160"/>
    <mergeCell ref="UPC159:UPC160"/>
    <mergeCell ref="UOR159:UOR160"/>
    <mergeCell ref="UOS159:UOS160"/>
    <mergeCell ref="UOT159:UOT160"/>
    <mergeCell ref="UOU159:UOU160"/>
    <mergeCell ref="UOV159:UOV160"/>
    <mergeCell ref="UOW159:UOW160"/>
    <mergeCell ref="UOL159:UOL160"/>
    <mergeCell ref="UOM159:UOM160"/>
    <mergeCell ref="UON159:UON160"/>
    <mergeCell ref="UOO159:UOO160"/>
    <mergeCell ref="UOP159:UOP160"/>
    <mergeCell ref="UOQ159:UOQ160"/>
    <mergeCell ref="UQZ159:UQZ160"/>
    <mergeCell ref="URA159:URA160"/>
    <mergeCell ref="URB159:URB160"/>
    <mergeCell ref="URC159:URC160"/>
    <mergeCell ref="URD159:URD160"/>
    <mergeCell ref="URE159:URE160"/>
    <mergeCell ref="UQT159:UQT160"/>
    <mergeCell ref="UQU159:UQU160"/>
    <mergeCell ref="UQV159:UQV160"/>
    <mergeCell ref="UQW159:UQW160"/>
    <mergeCell ref="UQX159:UQX160"/>
    <mergeCell ref="UQY159:UQY160"/>
    <mergeCell ref="UQN159:UQN160"/>
    <mergeCell ref="UQO159:UQO160"/>
    <mergeCell ref="UQP159:UQP160"/>
    <mergeCell ref="UQQ159:UQQ160"/>
    <mergeCell ref="UQR159:UQR160"/>
    <mergeCell ref="UQS159:UQS160"/>
    <mergeCell ref="UQH159:UQH160"/>
    <mergeCell ref="UQI159:UQI160"/>
    <mergeCell ref="UQJ159:UQJ160"/>
    <mergeCell ref="UQK159:UQK160"/>
    <mergeCell ref="UQL159:UQL160"/>
    <mergeCell ref="UQM159:UQM160"/>
    <mergeCell ref="UQB159:UQB160"/>
    <mergeCell ref="UQC159:UQC160"/>
    <mergeCell ref="UQD159:UQD160"/>
    <mergeCell ref="UQE159:UQE160"/>
    <mergeCell ref="UQF159:UQF160"/>
    <mergeCell ref="UQG159:UQG160"/>
    <mergeCell ref="UPV159:UPV160"/>
    <mergeCell ref="UPW159:UPW160"/>
    <mergeCell ref="UPX159:UPX160"/>
    <mergeCell ref="UPY159:UPY160"/>
    <mergeCell ref="UPZ159:UPZ160"/>
    <mergeCell ref="UQA159:UQA160"/>
    <mergeCell ref="USJ159:USJ160"/>
    <mergeCell ref="USK159:USK160"/>
    <mergeCell ref="USL159:USL160"/>
    <mergeCell ref="USM159:USM160"/>
    <mergeCell ref="USN159:USN160"/>
    <mergeCell ref="USO159:USO160"/>
    <mergeCell ref="USD159:USD160"/>
    <mergeCell ref="USE159:USE160"/>
    <mergeCell ref="USF159:USF160"/>
    <mergeCell ref="USG159:USG160"/>
    <mergeCell ref="USH159:USH160"/>
    <mergeCell ref="USI159:USI160"/>
    <mergeCell ref="URX159:URX160"/>
    <mergeCell ref="URY159:URY160"/>
    <mergeCell ref="URZ159:URZ160"/>
    <mergeCell ref="USA159:USA160"/>
    <mergeCell ref="USB159:USB160"/>
    <mergeCell ref="USC159:USC160"/>
    <mergeCell ref="URR159:URR160"/>
    <mergeCell ref="URS159:URS160"/>
    <mergeCell ref="URT159:URT160"/>
    <mergeCell ref="URU159:URU160"/>
    <mergeCell ref="URV159:URV160"/>
    <mergeCell ref="URW159:URW160"/>
    <mergeCell ref="URL159:URL160"/>
    <mergeCell ref="URM159:URM160"/>
    <mergeCell ref="URN159:URN160"/>
    <mergeCell ref="URO159:URO160"/>
    <mergeCell ref="URP159:URP160"/>
    <mergeCell ref="URQ159:URQ160"/>
    <mergeCell ref="URF159:URF160"/>
    <mergeCell ref="URG159:URG160"/>
    <mergeCell ref="URH159:URH160"/>
    <mergeCell ref="URI159:URI160"/>
    <mergeCell ref="URJ159:URJ160"/>
    <mergeCell ref="URK159:URK160"/>
    <mergeCell ref="UTT159:UTT160"/>
    <mergeCell ref="UTU159:UTU160"/>
    <mergeCell ref="UTV159:UTV160"/>
    <mergeCell ref="UTW159:UTW160"/>
    <mergeCell ref="UTX159:UTX160"/>
    <mergeCell ref="UTY159:UTY160"/>
    <mergeCell ref="UTN159:UTN160"/>
    <mergeCell ref="UTO159:UTO160"/>
    <mergeCell ref="UTP159:UTP160"/>
    <mergeCell ref="UTQ159:UTQ160"/>
    <mergeCell ref="UTR159:UTR160"/>
    <mergeCell ref="UTS159:UTS160"/>
    <mergeCell ref="UTH159:UTH160"/>
    <mergeCell ref="UTI159:UTI160"/>
    <mergeCell ref="UTJ159:UTJ160"/>
    <mergeCell ref="UTK159:UTK160"/>
    <mergeCell ref="UTL159:UTL160"/>
    <mergeCell ref="UTM159:UTM160"/>
    <mergeCell ref="UTB159:UTB160"/>
    <mergeCell ref="UTC159:UTC160"/>
    <mergeCell ref="UTD159:UTD160"/>
    <mergeCell ref="UTE159:UTE160"/>
    <mergeCell ref="UTF159:UTF160"/>
    <mergeCell ref="UTG159:UTG160"/>
    <mergeCell ref="USV159:USV160"/>
    <mergeCell ref="USW159:USW160"/>
    <mergeCell ref="USX159:USX160"/>
    <mergeCell ref="USY159:USY160"/>
    <mergeCell ref="USZ159:USZ160"/>
    <mergeCell ref="UTA159:UTA160"/>
    <mergeCell ref="USP159:USP160"/>
    <mergeCell ref="USQ159:USQ160"/>
    <mergeCell ref="USR159:USR160"/>
    <mergeCell ref="USS159:USS160"/>
    <mergeCell ref="UST159:UST160"/>
    <mergeCell ref="USU159:USU160"/>
    <mergeCell ref="UVD159:UVD160"/>
    <mergeCell ref="UVE159:UVE160"/>
    <mergeCell ref="UVF159:UVF160"/>
    <mergeCell ref="UVG159:UVG160"/>
    <mergeCell ref="UVH159:UVH160"/>
    <mergeCell ref="UVI159:UVI160"/>
    <mergeCell ref="UUX159:UUX160"/>
    <mergeCell ref="UUY159:UUY160"/>
    <mergeCell ref="UUZ159:UUZ160"/>
    <mergeCell ref="UVA159:UVA160"/>
    <mergeCell ref="UVB159:UVB160"/>
    <mergeCell ref="UVC159:UVC160"/>
    <mergeCell ref="UUR159:UUR160"/>
    <mergeCell ref="UUS159:UUS160"/>
    <mergeCell ref="UUT159:UUT160"/>
    <mergeCell ref="UUU159:UUU160"/>
    <mergeCell ref="UUV159:UUV160"/>
    <mergeCell ref="UUW159:UUW160"/>
    <mergeCell ref="UUL159:UUL160"/>
    <mergeCell ref="UUM159:UUM160"/>
    <mergeCell ref="UUN159:UUN160"/>
    <mergeCell ref="UUO159:UUO160"/>
    <mergeCell ref="UUP159:UUP160"/>
    <mergeCell ref="UUQ159:UUQ160"/>
    <mergeCell ref="UUF159:UUF160"/>
    <mergeCell ref="UUG159:UUG160"/>
    <mergeCell ref="UUH159:UUH160"/>
    <mergeCell ref="UUI159:UUI160"/>
    <mergeCell ref="UUJ159:UUJ160"/>
    <mergeCell ref="UUK159:UUK160"/>
    <mergeCell ref="UTZ159:UTZ160"/>
    <mergeCell ref="UUA159:UUA160"/>
    <mergeCell ref="UUB159:UUB160"/>
    <mergeCell ref="UUC159:UUC160"/>
    <mergeCell ref="UUD159:UUD160"/>
    <mergeCell ref="UUE159:UUE160"/>
    <mergeCell ref="UWN159:UWN160"/>
    <mergeCell ref="UWO159:UWO160"/>
    <mergeCell ref="UWP159:UWP160"/>
    <mergeCell ref="UWQ159:UWQ160"/>
    <mergeCell ref="UWR159:UWR160"/>
    <mergeCell ref="UWS159:UWS160"/>
    <mergeCell ref="UWH159:UWH160"/>
    <mergeCell ref="UWI159:UWI160"/>
    <mergeCell ref="UWJ159:UWJ160"/>
    <mergeCell ref="UWK159:UWK160"/>
    <mergeCell ref="UWL159:UWL160"/>
    <mergeCell ref="UWM159:UWM160"/>
    <mergeCell ref="UWB159:UWB160"/>
    <mergeCell ref="UWC159:UWC160"/>
    <mergeCell ref="UWD159:UWD160"/>
    <mergeCell ref="UWE159:UWE160"/>
    <mergeCell ref="UWF159:UWF160"/>
    <mergeCell ref="UWG159:UWG160"/>
    <mergeCell ref="UVV159:UVV160"/>
    <mergeCell ref="UVW159:UVW160"/>
    <mergeCell ref="UVX159:UVX160"/>
    <mergeCell ref="UVY159:UVY160"/>
    <mergeCell ref="UVZ159:UVZ160"/>
    <mergeCell ref="UWA159:UWA160"/>
    <mergeCell ref="UVP159:UVP160"/>
    <mergeCell ref="UVQ159:UVQ160"/>
    <mergeCell ref="UVR159:UVR160"/>
    <mergeCell ref="UVS159:UVS160"/>
    <mergeCell ref="UVT159:UVT160"/>
    <mergeCell ref="UVU159:UVU160"/>
    <mergeCell ref="UVJ159:UVJ160"/>
    <mergeCell ref="UVK159:UVK160"/>
    <mergeCell ref="UVL159:UVL160"/>
    <mergeCell ref="UVM159:UVM160"/>
    <mergeCell ref="UVN159:UVN160"/>
    <mergeCell ref="UVO159:UVO160"/>
    <mergeCell ref="UXX159:UXX160"/>
    <mergeCell ref="UXY159:UXY160"/>
    <mergeCell ref="UXZ159:UXZ160"/>
    <mergeCell ref="UYA159:UYA160"/>
    <mergeCell ref="UYB159:UYB160"/>
    <mergeCell ref="UYC159:UYC160"/>
    <mergeCell ref="UXR159:UXR160"/>
    <mergeCell ref="UXS159:UXS160"/>
    <mergeCell ref="UXT159:UXT160"/>
    <mergeCell ref="UXU159:UXU160"/>
    <mergeCell ref="UXV159:UXV160"/>
    <mergeCell ref="UXW159:UXW160"/>
    <mergeCell ref="UXL159:UXL160"/>
    <mergeCell ref="UXM159:UXM160"/>
    <mergeCell ref="UXN159:UXN160"/>
    <mergeCell ref="UXO159:UXO160"/>
    <mergeCell ref="UXP159:UXP160"/>
    <mergeCell ref="UXQ159:UXQ160"/>
    <mergeCell ref="UXF159:UXF160"/>
    <mergeCell ref="UXG159:UXG160"/>
    <mergeCell ref="UXH159:UXH160"/>
    <mergeCell ref="UXI159:UXI160"/>
    <mergeCell ref="UXJ159:UXJ160"/>
    <mergeCell ref="UXK159:UXK160"/>
    <mergeCell ref="UWZ159:UWZ160"/>
    <mergeCell ref="UXA159:UXA160"/>
    <mergeCell ref="UXB159:UXB160"/>
    <mergeCell ref="UXC159:UXC160"/>
    <mergeCell ref="UXD159:UXD160"/>
    <mergeCell ref="UXE159:UXE160"/>
    <mergeCell ref="UWT159:UWT160"/>
    <mergeCell ref="UWU159:UWU160"/>
    <mergeCell ref="UWV159:UWV160"/>
    <mergeCell ref="UWW159:UWW160"/>
    <mergeCell ref="UWX159:UWX160"/>
    <mergeCell ref="UWY159:UWY160"/>
    <mergeCell ref="UZH159:UZH160"/>
    <mergeCell ref="UZI159:UZI160"/>
    <mergeCell ref="UZJ159:UZJ160"/>
    <mergeCell ref="UZK159:UZK160"/>
    <mergeCell ref="UZL159:UZL160"/>
    <mergeCell ref="UZM159:UZM160"/>
    <mergeCell ref="UZB159:UZB160"/>
    <mergeCell ref="UZC159:UZC160"/>
    <mergeCell ref="UZD159:UZD160"/>
    <mergeCell ref="UZE159:UZE160"/>
    <mergeCell ref="UZF159:UZF160"/>
    <mergeCell ref="UZG159:UZG160"/>
    <mergeCell ref="UYV159:UYV160"/>
    <mergeCell ref="UYW159:UYW160"/>
    <mergeCell ref="UYX159:UYX160"/>
    <mergeCell ref="UYY159:UYY160"/>
    <mergeCell ref="UYZ159:UYZ160"/>
    <mergeCell ref="UZA159:UZA160"/>
    <mergeCell ref="UYP159:UYP160"/>
    <mergeCell ref="UYQ159:UYQ160"/>
    <mergeCell ref="UYR159:UYR160"/>
    <mergeCell ref="UYS159:UYS160"/>
    <mergeCell ref="UYT159:UYT160"/>
    <mergeCell ref="UYU159:UYU160"/>
    <mergeCell ref="UYJ159:UYJ160"/>
    <mergeCell ref="UYK159:UYK160"/>
    <mergeCell ref="UYL159:UYL160"/>
    <mergeCell ref="UYM159:UYM160"/>
    <mergeCell ref="UYN159:UYN160"/>
    <mergeCell ref="UYO159:UYO160"/>
    <mergeCell ref="UYD159:UYD160"/>
    <mergeCell ref="UYE159:UYE160"/>
    <mergeCell ref="UYF159:UYF160"/>
    <mergeCell ref="UYG159:UYG160"/>
    <mergeCell ref="UYH159:UYH160"/>
    <mergeCell ref="UYI159:UYI160"/>
    <mergeCell ref="VAR159:VAR160"/>
    <mergeCell ref="VAS159:VAS160"/>
    <mergeCell ref="VAT159:VAT160"/>
    <mergeCell ref="VAU159:VAU160"/>
    <mergeCell ref="VAV159:VAV160"/>
    <mergeCell ref="VAW159:VAW160"/>
    <mergeCell ref="VAL159:VAL160"/>
    <mergeCell ref="VAM159:VAM160"/>
    <mergeCell ref="VAN159:VAN160"/>
    <mergeCell ref="VAO159:VAO160"/>
    <mergeCell ref="VAP159:VAP160"/>
    <mergeCell ref="VAQ159:VAQ160"/>
    <mergeCell ref="VAF159:VAF160"/>
    <mergeCell ref="VAG159:VAG160"/>
    <mergeCell ref="VAH159:VAH160"/>
    <mergeCell ref="VAI159:VAI160"/>
    <mergeCell ref="VAJ159:VAJ160"/>
    <mergeCell ref="VAK159:VAK160"/>
    <mergeCell ref="UZZ159:UZZ160"/>
    <mergeCell ref="VAA159:VAA160"/>
    <mergeCell ref="VAB159:VAB160"/>
    <mergeCell ref="VAC159:VAC160"/>
    <mergeCell ref="VAD159:VAD160"/>
    <mergeCell ref="VAE159:VAE160"/>
    <mergeCell ref="UZT159:UZT160"/>
    <mergeCell ref="UZU159:UZU160"/>
    <mergeCell ref="UZV159:UZV160"/>
    <mergeCell ref="UZW159:UZW160"/>
    <mergeCell ref="UZX159:UZX160"/>
    <mergeCell ref="UZY159:UZY160"/>
    <mergeCell ref="UZN159:UZN160"/>
    <mergeCell ref="UZO159:UZO160"/>
    <mergeCell ref="UZP159:UZP160"/>
    <mergeCell ref="UZQ159:UZQ160"/>
    <mergeCell ref="UZR159:UZR160"/>
    <mergeCell ref="UZS159:UZS160"/>
    <mergeCell ref="VCB159:VCB160"/>
    <mergeCell ref="VCC159:VCC160"/>
    <mergeCell ref="VCD159:VCD160"/>
    <mergeCell ref="VCE159:VCE160"/>
    <mergeCell ref="VCF159:VCF160"/>
    <mergeCell ref="VCG159:VCG160"/>
    <mergeCell ref="VBV159:VBV160"/>
    <mergeCell ref="VBW159:VBW160"/>
    <mergeCell ref="VBX159:VBX160"/>
    <mergeCell ref="VBY159:VBY160"/>
    <mergeCell ref="VBZ159:VBZ160"/>
    <mergeCell ref="VCA159:VCA160"/>
    <mergeCell ref="VBP159:VBP160"/>
    <mergeCell ref="VBQ159:VBQ160"/>
    <mergeCell ref="VBR159:VBR160"/>
    <mergeCell ref="VBS159:VBS160"/>
    <mergeCell ref="VBT159:VBT160"/>
    <mergeCell ref="VBU159:VBU160"/>
    <mergeCell ref="VBJ159:VBJ160"/>
    <mergeCell ref="VBK159:VBK160"/>
    <mergeCell ref="VBL159:VBL160"/>
    <mergeCell ref="VBM159:VBM160"/>
    <mergeCell ref="VBN159:VBN160"/>
    <mergeCell ref="VBO159:VBO160"/>
    <mergeCell ref="VBD159:VBD160"/>
    <mergeCell ref="VBE159:VBE160"/>
    <mergeCell ref="VBF159:VBF160"/>
    <mergeCell ref="VBG159:VBG160"/>
    <mergeCell ref="VBH159:VBH160"/>
    <mergeCell ref="VBI159:VBI160"/>
    <mergeCell ref="VAX159:VAX160"/>
    <mergeCell ref="VAY159:VAY160"/>
    <mergeCell ref="VAZ159:VAZ160"/>
    <mergeCell ref="VBA159:VBA160"/>
    <mergeCell ref="VBB159:VBB160"/>
    <mergeCell ref="VBC159:VBC160"/>
    <mergeCell ref="VDL159:VDL160"/>
    <mergeCell ref="VDM159:VDM160"/>
    <mergeCell ref="VDN159:VDN160"/>
    <mergeCell ref="VDO159:VDO160"/>
    <mergeCell ref="VDP159:VDP160"/>
    <mergeCell ref="VDQ159:VDQ160"/>
    <mergeCell ref="VDF159:VDF160"/>
    <mergeCell ref="VDG159:VDG160"/>
    <mergeCell ref="VDH159:VDH160"/>
    <mergeCell ref="VDI159:VDI160"/>
    <mergeCell ref="VDJ159:VDJ160"/>
    <mergeCell ref="VDK159:VDK160"/>
    <mergeCell ref="VCZ159:VCZ160"/>
    <mergeCell ref="VDA159:VDA160"/>
    <mergeCell ref="VDB159:VDB160"/>
    <mergeCell ref="VDC159:VDC160"/>
    <mergeCell ref="VDD159:VDD160"/>
    <mergeCell ref="VDE159:VDE160"/>
    <mergeCell ref="VCT159:VCT160"/>
    <mergeCell ref="VCU159:VCU160"/>
    <mergeCell ref="VCV159:VCV160"/>
    <mergeCell ref="VCW159:VCW160"/>
    <mergeCell ref="VCX159:VCX160"/>
    <mergeCell ref="VCY159:VCY160"/>
    <mergeCell ref="VCN159:VCN160"/>
    <mergeCell ref="VCO159:VCO160"/>
    <mergeCell ref="VCP159:VCP160"/>
    <mergeCell ref="VCQ159:VCQ160"/>
    <mergeCell ref="VCR159:VCR160"/>
    <mergeCell ref="VCS159:VCS160"/>
    <mergeCell ref="VCH159:VCH160"/>
    <mergeCell ref="VCI159:VCI160"/>
    <mergeCell ref="VCJ159:VCJ160"/>
    <mergeCell ref="VCK159:VCK160"/>
    <mergeCell ref="VCL159:VCL160"/>
    <mergeCell ref="VCM159:VCM160"/>
    <mergeCell ref="VEV159:VEV160"/>
    <mergeCell ref="VEW159:VEW160"/>
    <mergeCell ref="VEX159:VEX160"/>
    <mergeCell ref="VEY159:VEY160"/>
    <mergeCell ref="VEZ159:VEZ160"/>
    <mergeCell ref="VFA159:VFA160"/>
    <mergeCell ref="VEP159:VEP160"/>
    <mergeCell ref="VEQ159:VEQ160"/>
    <mergeCell ref="VER159:VER160"/>
    <mergeCell ref="VES159:VES160"/>
    <mergeCell ref="VET159:VET160"/>
    <mergeCell ref="VEU159:VEU160"/>
    <mergeCell ref="VEJ159:VEJ160"/>
    <mergeCell ref="VEK159:VEK160"/>
    <mergeCell ref="VEL159:VEL160"/>
    <mergeCell ref="VEM159:VEM160"/>
    <mergeCell ref="VEN159:VEN160"/>
    <mergeCell ref="VEO159:VEO160"/>
    <mergeCell ref="VED159:VED160"/>
    <mergeCell ref="VEE159:VEE160"/>
    <mergeCell ref="VEF159:VEF160"/>
    <mergeCell ref="VEG159:VEG160"/>
    <mergeCell ref="VEH159:VEH160"/>
    <mergeCell ref="VEI159:VEI160"/>
    <mergeCell ref="VDX159:VDX160"/>
    <mergeCell ref="VDY159:VDY160"/>
    <mergeCell ref="VDZ159:VDZ160"/>
    <mergeCell ref="VEA159:VEA160"/>
    <mergeCell ref="VEB159:VEB160"/>
    <mergeCell ref="VEC159:VEC160"/>
    <mergeCell ref="VDR159:VDR160"/>
    <mergeCell ref="VDS159:VDS160"/>
    <mergeCell ref="VDT159:VDT160"/>
    <mergeCell ref="VDU159:VDU160"/>
    <mergeCell ref="VDV159:VDV160"/>
    <mergeCell ref="VDW159:VDW160"/>
    <mergeCell ref="VGF159:VGF160"/>
    <mergeCell ref="VGG159:VGG160"/>
    <mergeCell ref="VGH159:VGH160"/>
    <mergeCell ref="VGI159:VGI160"/>
    <mergeCell ref="VGJ159:VGJ160"/>
    <mergeCell ref="VGK159:VGK160"/>
    <mergeCell ref="VFZ159:VFZ160"/>
    <mergeCell ref="VGA159:VGA160"/>
    <mergeCell ref="VGB159:VGB160"/>
    <mergeCell ref="VGC159:VGC160"/>
    <mergeCell ref="VGD159:VGD160"/>
    <mergeCell ref="VGE159:VGE160"/>
    <mergeCell ref="VFT159:VFT160"/>
    <mergeCell ref="VFU159:VFU160"/>
    <mergeCell ref="VFV159:VFV160"/>
    <mergeCell ref="VFW159:VFW160"/>
    <mergeCell ref="VFX159:VFX160"/>
    <mergeCell ref="VFY159:VFY160"/>
    <mergeCell ref="VFN159:VFN160"/>
    <mergeCell ref="VFO159:VFO160"/>
    <mergeCell ref="VFP159:VFP160"/>
    <mergeCell ref="VFQ159:VFQ160"/>
    <mergeCell ref="VFR159:VFR160"/>
    <mergeCell ref="VFS159:VFS160"/>
    <mergeCell ref="VFH159:VFH160"/>
    <mergeCell ref="VFI159:VFI160"/>
    <mergeCell ref="VFJ159:VFJ160"/>
    <mergeCell ref="VFK159:VFK160"/>
    <mergeCell ref="VFL159:VFL160"/>
    <mergeCell ref="VFM159:VFM160"/>
    <mergeCell ref="VFB159:VFB160"/>
    <mergeCell ref="VFC159:VFC160"/>
    <mergeCell ref="VFD159:VFD160"/>
    <mergeCell ref="VFE159:VFE160"/>
    <mergeCell ref="VFF159:VFF160"/>
    <mergeCell ref="VFG159:VFG160"/>
    <mergeCell ref="VHP159:VHP160"/>
    <mergeCell ref="VHQ159:VHQ160"/>
    <mergeCell ref="VHR159:VHR160"/>
    <mergeCell ref="VHS159:VHS160"/>
    <mergeCell ref="VHT159:VHT160"/>
    <mergeCell ref="VHU159:VHU160"/>
    <mergeCell ref="VHJ159:VHJ160"/>
    <mergeCell ref="VHK159:VHK160"/>
    <mergeCell ref="VHL159:VHL160"/>
    <mergeCell ref="VHM159:VHM160"/>
    <mergeCell ref="VHN159:VHN160"/>
    <mergeCell ref="VHO159:VHO160"/>
    <mergeCell ref="VHD159:VHD160"/>
    <mergeCell ref="VHE159:VHE160"/>
    <mergeCell ref="VHF159:VHF160"/>
    <mergeCell ref="VHG159:VHG160"/>
    <mergeCell ref="VHH159:VHH160"/>
    <mergeCell ref="VHI159:VHI160"/>
    <mergeCell ref="VGX159:VGX160"/>
    <mergeCell ref="VGY159:VGY160"/>
    <mergeCell ref="VGZ159:VGZ160"/>
    <mergeCell ref="VHA159:VHA160"/>
    <mergeCell ref="VHB159:VHB160"/>
    <mergeCell ref="VHC159:VHC160"/>
    <mergeCell ref="VGR159:VGR160"/>
    <mergeCell ref="VGS159:VGS160"/>
    <mergeCell ref="VGT159:VGT160"/>
    <mergeCell ref="VGU159:VGU160"/>
    <mergeCell ref="VGV159:VGV160"/>
    <mergeCell ref="VGW159:VGW160"/>
    <mergeCell ref="VGL159:VGL160"/>
    <mergeCell ref="VGM159:VGM160"/>
    <mergeCell ref="VGN159:VGN160"/>
    <mergeCell ref="VGO159:VGO160"/>
    <mergeCell ref="VGP159:VGP160"/>
    <mergeCell ref="VGQ159:VGQ160"/>
    <mergeCell ref="VIZ159:VIZ160"/>
    <mergeCell ref="VJA159:VJA160"/>
    <mergeCell ref="VJB159:VJB160"/>
    <mergeCell ref="VJC159:VJC160"/>
    <mergeCell ref="VJD159:VJD160"/>
    <mergeCell ref="VJE159:VJE160"/>
    <mergeCell ref="VIT159:VIT160"/>
    <mergeCell ref="VIU159:VIU160"/>
    <mergeCell ref="VIV159:VIV160"/>
    <mergeCell ref="VIW159:VIW160"/>
    <mergeCell ref="VIX159:VIX160"/>
    <mergeCell ref="VIY159:VIY160"/>
    <mergeCell ref="VIN159:VIN160"/>
    <mergeCell ref="VIO159:VIO160"/>
    <mergeCell ref="VIP159:VIP160"/>
    <mergeCell ref="VIQ159:VIQ160"/>
    <mergeCell ref="VIR159:VIR160"/>
    <mergeCell ref="VIS159:VIS160"/>
    <mergeCell ref="VIH159:VIH160"/>
    <mergeCell ref="VII159:VII160"/>
    <mergeCell ref="VIJ159:VIJ160"/>
    <mergeCell ref="VIK159:VIK160"/>
    <mergeCell ref="VIL159:VIL160"/>
    <mergeCell ref="VIM159:VIM160"/>
    <mergeCell ref="VIB159:VIB160"/>
    <mergeCell ref="VIC159:VIC160"/>
    <mergeCell ref="VID159:VID160"/>
    <mergeCell ref="VIE159:VIE160"/>
    <mergeCell ref="VIF159:VIF160"/>
    <mergeCell ref="VIG159:VIG160"/>
    <mergeCell ref="VHV159:VHV160"/>
    <mergeCell ref="VHW159:VHW160"/>
    <mergeCell ref="VHX159:VHX160"/>
    <mergeCell ref="VHY159:VHY160"/>
    <mergeCell ref="VHZ159:VHZ160"/>
    <mergeCell ref="VIA159:VIA160"/>
    <mergeCell ref="VKJ159:VKJ160"/>
    <mergeCell ref="VKK159:VKK160"/>
    <mergeCell ref="VKL159:VKL160"/>
    <mergeCell ref="VKM159:VKM160"/>
    <mergeCell ref="VKN159:VKN160"/>
    <mergeCell ref="VKO159:VKO160"/>
    <mergeCell ref="VKD159:VKD160"/>
    <mergeCell ref="VKE159:VKE160"/>
    <mergeCell ref="VKF159:VKF160"/>
    <mergeCell ref="VKG159:VKG160"/>
    <mergeCell ref="VKH159:VKH160"/>
    <mergeCell ref="VKI159:VKI160"/>
    <mergeCell ref="VJX159:VJX160"/>
    <mergeCell ref="VJY159:VJY160"/>
    <mergeCell ref="VJZ159:VJZ160"/>
    <mergeCell ref="VKA159:VKA160"/>
    <mergeCell ref="VKB159:VKB160"/>
    <mergeCell ref="VKC159:VKC160"/>
    <mergeCell ref="VJR159:VJR160"/>
    <mergeCell ref="VJS159:VJS160"/>
    <mergeCell ref="VJT159:VJT160"/>
    <mergeCell ref="VJU159:VJU160"/>
    <mergeCell ref="VJV159:VJV160"/>
    <mergeCell ref="VJW159:VJW160"/>
    <mergeCell ref="VJL159:VJL160"/>
    <mergeCell ref="VJM159:VJM160"/>
    <mergeCell ref="VJN159:VJN160"/>
    <mergeCell ref="VJO159:VJO160"/>
    <mergeCell ref="VJP159:VJP160"/>
    <mergeCell ref="VJQ159:VJQ160"/>
    <mergeCell ref="VJF159:VJF160"/>
    <mergeCell ref="VJG159:VJG160"/>
    <mergeCell ref="VJH159:VJH160"/>
    <mergeCell ref="VJI159:VJI160"/>
    <mergeCell ref="VJJ159:VJJ160"/>
    <mergeCell ref="VJK159:VJK160"/>
    <mergeCell ref="VLT159:VLT160"/>
    <mergeCell ref="VLU159:VLU160"/>
    <mergeCell ref="VLV159:VLV160"/>
    <mergeCell ref="VLW159:VLW160"/>
    <mergeCell ref="VLX159:VLX160"/>
    <mergeCell ref="VLY159:VLY160"/>
    <mergeCell ref="VLN159:VLN160"/>
    <mergeCell ref="VLO159:VLO160"/>
    <mergeCell ref="VLP159:VLP160"/>
    <mergeCell ref="VLQ159:VLQ160"/>
    <mergeCell ref="VLR159:VLR160"/>
    <mergeCell ref="VLS159:VLS160"/>
    <mergeCell ref="VLH159:VLH160"/>
    <mergeCell ref="VLI159:VLI160"/>
    <mergeCell ref="VLJ159:VLJ160"/>
    <mergeCell ref="VLK159:VLK160"/>
    <mergeCell ref="VLL159:VLL160"/>
    <mergeCell ref="VLM159:VLM160"/>
    <mergeCell ref="VLB159:VLB160"/>
    <mergeCell ref="VLC159:VLC160"/>
    <mergeCell ref="VLD159:VLD160"/>
    <mergeCell ref="VLE159:VLE160"/>
    <mergeCell ref="VLF159:VLF160"/>
    <mergeCell ref="VLG159:VLG160"/>
    <mergeCell ref="VKV159:VKV160"/>
    <mergeCell ref="VKW159:VKW160"/>
    <mergeCell ref="VKX159:VKX160"/>
    <mergeCell ref="VKY159:VKY160"/>
    <mergeCell ref="VKZ159:VKZ160"/>
    <mergeCell ref="VLA159:VLA160"/>
    <mergeCell ref="VKP159:VKP160"/>
    <mergeCell ref="VKQ159:VKQ160"/>
    <mergeCell ref="VKR159:VKR160"/>
    <mergeCell ref="VKS159:VKS160"/>
    <mergeCell ref="VKT159:VKT160"/>
    <mergeCell ref="VKU159:VKU160"/>
    <mergeCell ref="VND159:VND160"/>
    <mergeCell ref="VNE159:VNE160"/>
    <mergeCell ref="VNF159:VNF160"/>
    <mergeCell ref="VNG159:VNG160"/>
    <mergeCell ref="VNH159:VNH160"/>
    <mergeCell ref="VNI159:VNI160"/>
    <mergeCell ref="VMX159:VMX160"/>
    <mergeCell ref="VMY159:VMY160"/>
    <mergeCell ref="VMZ159:VMZ160"/>
    <mergeCell ref="VNA159:VNA160"/>
    <mergeCell ref="VNB159:VNB160"/>
    <mergeCell ref="VNC159:VNC160"/>
    <mergeCell ref="VMR159:VMR160"/>
    <mergeCell ref="VMS159:VMS160"/>
    <mergeCell ref="VMT159:VMT160"/>
    <mergeCell ref="VMU159:VMU160"/>
    <mergeCell ref="VMV159:VMV160"/>
    <mergeCell ref="VMW159:VMW160"/>
    <mergeCell ref="VML159:VML160"/>
    <mergeCell ref="VMM159:VMM160"/>
    <mergeCell ref="VMN159:VMN160"/>
    <mergeCell ref="VMO159:VMO160"/>
    <mergeCell ref="VMP159:VMP160"/>
    <mergeCell ref="VMQ159:VMQ160"/>
    <mergeCell ref="VMF159:VMF160"/>
    <mergeCell ref="VMG159:VMG160"/>
    <mergeCell ref="VMH159:VMH160"/>
    <mergeCell ref="VMI159:VMI160"/>
    <mergeCell ref="VMJ159:VMJ160"/>
    <mergeCell ref="VMK159:VMK160"/>
    <mergeCell ref="VLZ159:VLZ160"/>
    <mergeCell ref="VMA159:VMA160"/>
    <mergeCell ref="VMB159:VMB160"/>
    <mergeCell ref="VMC159:VMC160"/>
    <mergeCell ref="VMD159:VMD160"/>
    <mergeCell ref="VME159:VME160"/>
    <mergeCell ref="VON159:VON160"/>
    <mergeCell ref="VOO159:VOO160"/>
    <mergeCell ref="VOP159:VOP160"/>
    <mergeCell ref="VOQ159:VOQ160"/>
    <mergeCell ref="VOR159:VOR160"/>
    <mergeCell ref="VOS159:VOS160"/>
    <mergeCell ref="VOH159:VOH160"/>
    <mergeCell ref="VOI159:VOI160"/>
    <mergeCell ref="VOJ159:VOJ160"/>
    <mergeCell ref="VOK159:VOK160"/>
    <mergeCell ref="VOL159:VOL160"/>
    <mergeCell ref="VOM159:VOM160"/>
    <mergeCell ref="VOB159:VOB160"/>
    <mergeCell ref="VOC159:VOC160"/>
    <mergeCell ref="VOD159:VOD160"/>
    <mergeCell ref="VOE159:VOE160"/>
    <mergeCell ref="VOF159:VOF160"/>
    <mergeCell ref="VOG159:VOG160"/>
    <mergeCell ref="VNV159:VNV160"/>
    <mergeCell ref="VNW159:VNW160"/>
    <mergeCell ref="VNX159:VNX160"/>
    <mergeCell ref="VNY159:VNY160"/>
    <mergeCell ref="VNZ159:VNZ160"/>
    <mergeCell ref="VOA159:VOA160"/>
    <mergeCell ref="VNP159:VNP160"/>
    <mergeCell ref="VNQ159:VNQ160"/>
    <mergeCell ref="VNR159:VNR160"/>
    <mergeCell ref="VNS159:VNS160"/>
    <mergeCell ref="VNT159:VNT160"/>
    <mergeCell ref="VNU159:VNU160"/>
    <mergeCell ref="VNJ159:VNJ160"/>
    <mergeCell ref="VNK159:VNK160"/>
    <mergeCell ref="VNL159:VNL160"/>
    <mergeCell ref="VNM159:VNM160"/>
    <mergeCell ref="VNN159:VNN160"/>
    <mergeCell ref="VNO159:VNO160"/>
    <mergeCell ref="VPX159:VPX160"/>
    <mergeCell ref="VPY159:VPY160"/>
    <mergeCell ref="VPZ159:VPZ160"/>
    <mergeCell ref="VQA159:VQA160"/>
    <mergeCell ref="VQB159:VQB160"/>
    <mergeCell ref="VQC159:VQC160"/>
    <mergeCell ref="VPR159:VPR160"/>
    <mergeCell ref="VPS159:VPS160"/>
    <mergeCell ref="VPT159:VPT160"/>
    <mergeCell ref="VPU159:VPU160"/>
    <mergeCell ref="VPV159:VPV160"/>
    <mergeCell ref="VPW159:VPW160"/>
    <mergeCell ref="VPL159:VPL160"/>
    <mergeCell ref="VPM159:VPM160"/>
    <mergeCell ref="VPN159:VPN160"/>
    <mergeCell ref="VPO159:VPO160"/>
    <mergeCell ref="VPP159:VPP160"/>
    <mergeCell ref="VPQ159:VPQ160"/>
    <mergeCell ref="VPF159:VPF160"/>
    <mergeCell ref="VPG159:VPG160"/>
    <mergeCell ref="VPH159:VPH160"/>
    <mergeCell ref="VPI159:VPI160"/>
    <mergeCell ref="VPJ159:VPJ160"/>
    <mergeCell ref="VPK159:VPK160"/>
    <mergeCell ref="VOZ159:VOZ160"/>
    <mergeCell ref="VPA159:VPA160"/>
    <mergeCell ref="VPB159:VPB160"/>
    <mergeCell ref="VPC159:VPC160"/>
    <mergeCell ref="VPD159:VPD160"/>
    <mergeCell ref="VPE159:VPE160"/>
    <mergeCell ref="VOT159:VOT160"/>
    <mergeCell ref="VOU159:VOU160"/>
    <mergeCell ref="VOV159:VOV160"/>
    <mergeCell ref="VOW159:VOW160"/>
    <mergeCell ref="VOX159:VOX160"/>
    <mergeCell ref="VOY159:VOY160"/>
    <mergeCell ref="VRH159:VRH160"/>
    <mergeCell ref="VRI159:VRI160"/>
    <mergeCell ref="VRJ159:VRJ160"/>
    <mergeCell ref="VRK159:VRK160"/>
    <mergeCell ref="VRL159:VRL160"/>
    <mergeCell ref="VRM159:VRM160"/>
    <mergeCell ref="VRB159:VRB160"/>
    <mergeCell ref="VRC159:VRC160"/>
    <mergeCell ref="VRD159:VRD160"/>
    <mergeCell ref="VRE159:VRE160"/>
    <mergeCell ref="VRF159:VRF160"/>
    <mergeCell ref="VRG159:VRG160"/>
    <mergeCell ref="VQV159:VQV160"/>
    <mergeCell ref="VQW159:VQW160"/>
    <mergeCell ref="VQX159:VQX160"/>
    <mergeCell ref="VQY159:VQY160"/>
    <mergeCell ref="VQZ159:VQZ160"/>
    <mergeCell ref="VRA159:VRA160"/>
    <mergeCell ref="VQP159:VQP160"/>
    <mergeCell ref="VQQ159:VQQ160"/>
    <mergeCell ref="VQR159:VQR160"/>
    <mergeCell ref="VQS159:VQS160"/>
    <mergeCell ref="VQT159:VQT160"/>
    <mergeCell ref="VQU159:VQU160"/>
    <mergeCell ref="VQJ159:VQJ160"/>
    <mergeCell ref="VQK159:VQK160"/>
    <mergeCell ref="VQL159:VQL160"/>
    <mergeCell ref="VQM159:VQM160"/>
    <mergeCell ref="VQN159:VQN160"/>
    <mergeCell ref="VQO159:VQO160"/>
    <mergeCell ref="VQD159:VQD160"/>
    <mergeCell ref="VQE159:VQE160"/>
    <mergeCell ref="VQF159:VQF160"/>
    <mergeCell ref="VQG159:VQG160"/>
    <mergeCell ref="VQH159:VQH160"/>
    <mergeCell ref="VQI159:VQI160"/>
    <mergeCell ref="VSR159:VSR160"/>
    <mergeCell ref="VSS159:VSS160"/>
    <mergeCell ref="VST159:VST160"/>
    <mergeCell ref="VSU159:VSU160"/>
    <mergeCell ref="VSV159:VSV160"/>
    <mergeCell ref="VSW159:VSW160"/>
    <mergeCell ref="VSL159:VSL160"/>
    <mergeCell ref="VSM159:VSM160"/>
    <mergeCell ref="VSN159:VSN160"/>
    <mergeCell ref="VSO159:VSO160"/>
    <mergeCell ref="VSP159:VSP160"/>
    <mergeCell ref="VSQ159:VSQ160"/>
    <mergeCell ref="VSF159:VSF160"/>
    <mergeCell ref="VSG159:VSG160"/>
    <mergeCell ref="VSH159:VSH160"/>
    <mergeCell ref="VSI159:VSI160"/>
    <mergeCell ref="VSJ159:VSJ160"/>
    <mergeCell ref="VSK159:VSK160"/>
    <mergeCell ref="VRZ159:VRZ160"/>
    <mergeCell ref="VSA159:VSA160"/>
    <mergeCell ref="VSB159:VSB160"/>
    <mergeCell ref="VSC159:VSC160"/>
    <mergeCell ref="VSD159:VSD160"/>
    <mergeCell ref="VSE159:VSE160"/>
    <mergeCell ref="VRT159:VRT160"/>
    <mergeCell ref="VRU159:VRU160"/>
    <mergeCell ref="VRV159:VRV160"/>
    <mergeCell ref="VRW159:VRW160"/>
    <mergeCell ref="VRX159:VRX160"/>
    <mergeCell ref="VRY159:VRY160"/>
    <mergeCell ref="VRN159:VRN160"/>
    <mergeCell ref="VRO159:VRO160"/>
    <mergeCell ref="VRP159:VRP160"/>
    <mergeCell ref="VRQ159:VRQ160"/>
    <mergeCell ref="VRR159:VRR160"/>
    <mergeCell ref="VRS159:VRS160"/>
    <mergeCell ref="VUB159:VUB160"/>
    <mergeCell ref="VUC159:VUC160"/>
    <mergeCell ref="VUD159:VUD160"/>
    <mergeCell ref="VUE159:VUE160"/>
    <mergeCell ref="VUF159:VUF160"/>
    <mergeCell ref="VUG159:VUG160"/>
    <mergeCell ref="VTV159:VTV160"/>
    <mergeCell ref="VTW159:VTW160"/>
    <mergeCell ref="VTX159:VTX160"/>
    <mergeCell ref="VTY159:VTY160"/>
    <mergeCell ref="VTZ159:VTZ160"/>
    <mergeCell ref="VUA159:VUA160"/>
    <mergeCell ref="VTP159:VTP160"/>
    <mergeCell ref="VTQ159:VTQ160"/>
    <mergeCell ref="VTR159:VTR160"/>
    <mergeCell ref="VTS159:VTS160"/>
    <mergeCell ref="VTT159:VTT160"/>
    <mergeCell ref="VTU159:VTU160"/>
    <mergeCell ref="VTJ159:VTJ160"/>
    <mergeCell ref="VTK159:VTK160"/>
    <mergeCell ref="VTL159:VTL160"/>
    <mergeCell ref="VTM159:VTM160"/>
    <mergeCell ref="VTN159:VTN160"/>
    <mergeCell ref="VTO159:VTO160"/>
    <mergeCell ref="VTD159:VTD160"/>
    <mergeCell ref="VTE159:VTE160"/>
    <mergeCell ref="VTF159:VTF160"/>
    <mergeCell ref="VTG159:VTG160"/>
    <mergeCell ref="VTH159:VTH160"/>
    <mergeCell ref="VTI159:VTI160"/>
    <mergeCell ref="VSX159:VSX160"/>
    <mergeCell ref="VSY159:VSY160"/>
    <mergeCell ref="VSZ159:VSZ160"/>
    <mergeCell ref="VTA159:VTA160"/>
    <mergeCell ref="VTB159:VTB160"/>
    <mergeCell ref="VTC159:VTC160"/>
    <mergeCell ref="VVL159:VVL160"/>
    <mergeCell ref="VVM159:VVM160"/>
    <mergeCell ref="VVN159:VVN160"/>
    <mergeCell ref="VVO159:VVO160"/>
    <mergeCell ref="VVP159:VVP160"/>
    <mergeCell ref="VVQ159:VVQ160"/>
    <mergeCell ref="VVF159:VVF160"/>
    <mergeCell ref="VVG159:VVG160"/>
    <mergeCell ref="VVH159:VVH160"/>
    <mergeCell ref="VVI159:VVI160"/>
    <mergeCell ref="VVJ159:VVJ160"/>
    <mergeCell ref="VVK159:VVK160"/>
    <mergeCell ref="VUZ159:VUZ160"/>
    <mergeCell ref="VVA159:VVA160"/>
    <mergeCell ref="VVB159:VVB160"/>
    <mergeCell ref="VVC159:VVC160"/>
    <mergeCell ref="VVD159:VVD160"/>
    <mergeCell ref="VVE159:VVE160"/>
    <mergeCell ref="VUT159:VUT160"/>
    <mergeCell ref="VUU159:VUU160"/>
    <mergeCell ref="VUV159:VUV160"/>
    <mergeCell ref="VUW159:VUW160"/>
    <mergeCell ref="VUX159:VUX160"/>
    <mergeCell ref="VUY159:VUY160"/>
    <mergeCell ref="VUN159:VUN160"/>
    <mergeCell ref="VUO159:VUO160"/>
    <mergeCell ref="VUP159:VUP160"/>
    <mergeCell ref="VUQ159:VUQ160"/>
    <mergeCell ref="VUR159:VUR160"/>
    <mergeCell ref="VUS159:VUS160"/>
    <mergeCell ref="VUH159:VUH160"/>
    <mergeCell ref="VUI159:VUI160"/>
    <mergeCell ref="VUJ159:VUJ160"/>
    <mergeCell ref="VUK159:VUK160"/>
    <mergeCell ref="VUL159:VUL160"/>
    <mergeCell ref="VUM159:VUM160"/>
    <mergeCell ref="VWV159:VWV160"/>
    <mergeCell ref="VWW159:VWW160"/>
    <mergeCell ref="VWX159:VWX160"/>
    <mergeCell ref="VWY159:VWY160"/>
    <mergeCell ref="VWZ159:VWZ160"/>
    <mergeCell ref="VXA159:VXA160"/>
    <mergeCell ref="VWP159:VWP160"/>
    <mergeCell ref="VWQ159:VWQ160"/>
    <mergeCell ref="VWR159:VWR160"/>
    <mergeCell ref="VWS159:VWS160"/>
    <mergeCell ref="VWT159:VWT160"/>
    <mergeCell ref="VWU159:VWU160"/>
    <mergeCell ref="VWJ159:VWJ160"/>
    <mergeCell ref="VWK159:VWK160"/>
    <mergeCell ref="VWL159:VWL160"/>
    <mergeCell ref="VWM159:VWM160"/>
    <mergeCell ref="VWN159:VWN160"/>
    <mergeCell ref="VWO159:VWO160"/>
    <mergeCell ref="VWD159:VWD160"/>
    <mergeCell ref="VWE159:VWE160"/>
    <mergeCell ref="VWF159:VWF160"/>
    <mergeCell ref="VWG159:VWG160"/>
    <mergeCell ref="VWH159:VWH160"/>
    <mergeCell ref="VWI159:VWI160"/>
    <mergeCell ref="VVX159:VVX160"/>
    <mergeCell ref="VVY159:VVY160"/>
    <mergeCell ref="VVZ159:VVZ160"/>
    <mergeCell ref="VWA159:VWA160"/>
    <mergeCell ref="VWB159:VWB160"/>
    <mergeCell ref="VWC159:VWC160"/>
    <mergeCell ref="VVR159:VVR160"/>
    <mergeCell ref="VVS159:VVS160"/>
    <mergeCell ref="VVT159:VVT160"/>
    <mergeCell ref="VVU159:VVU160"/>
    <mergeCell ref="VVV159:VVV160"/>
    <mergeCell ref="VVW159:VVW160"/>
    <mergeCell ref="VYF159:VYF160"/>
    <mergeCell ref="VYG159:VYG160"/>
    <mergeCell ref="VYH159:VYH160"/>
    <mergeCell ref="VYI159:VYI160"/>
    <mergeCell ref="VYJ159:VYJ160"/>
    <mergeCell ref="VYK159:VYK160"/>
    <mergeCell ref="VXZ159:VXZ160"/>
    <mergeCell ref="VYA159:VYA160"/>
    <mergeCell ref="VYB159:VYB160"/>
    <mergeCell ref="VYC159:VYC160"/>
    <mergeCell ref="VYD159:VYD160"/>
    <mergeCell ref="VYE159:VYE160"/>
    <mergeCell ref="VXT159:VXT160"/>
    <mergeCell ref="VXU159:VXU160"/>
    <mergeCell ref="VXV159:VXV160"/>
    <mergeCell ref="VXW159:VXW160"/>
    <mergeCell ref="VXX159:VXX160"/>
    <mergeCell ref="VXY159:VXY160"/>
    <mergeCell ref="VXN159:VXN160"/>
    <mergeCell ref="VXO159:VXO160"/>
    <mergeCell ref="VXP159:VXP160"/>
    <mergeCell ref="VXQ159:VXQ160"/>
    <mergeCell ref="VXR159:VXR160"/>
    <mergeCell ref="VXS159:VXS160"/>
    <mergeCell ref="VXH159:VXH160"/>
    <mergeCell ref="VXI159:VXI160"/>
    <mergeCell ref="VXJ159:VXJ160"/>
    <mergeCell ref="VXK159:VXK160"/>
    <mergeCell ref="VXL159:VXL160"/>
    <mergeCell ref="VXM159:VXM160"/>
    <mergeCell ref="VXB159:VXB160"/>
    <mergeCell ref="VXC159:VXC160"/>
    <mergeCell ref="VXD159:VXD160"/>
    <mergeCell ref="VXE159:VXE160"/>
    <mergeCell ref="VXF159:VXF160"/>
    <mergeCell ref="VXG159:VXG160"/>
    <mergeCell ref="VZP159:VZP160"/>
    <mergeCell ref="VZQ159:VZQ160"/>
    <mergeCell ref="VZR159:VZR160"/>
    <mergeCell ref="VZS159:VZS160"/>
    <mergeCell ref="VZT159:VZT160"/>
    <mergeCell ref="VZU159:VZU160"/>
    <mergeCell ref="VZJ159:VZJ160"/>
    <mergeCell ref="VZK159:VZK160"/>
    <mergeCell ref="VZL159:VZL160"/>
    <mergeCell ref="VZM159:VZM160"/>
    <mergeCell ref="VZN159:VZN160"/>
    <mergeCell ref="VZO159:VZO160"/>
    <mergeCell ref="VZD159:VZD160"/>
    <mergeCell ref="VZE159:VZE160"/>
    <mergeCell ref="VZF159:VZF160"/>
    <mergeCell ref="VZG159:VZG160"/>
    <mergeCell ref="VZH159:VZH160"/>
    <mergeCell ref="VZI159:VZI160"/>
    <mergeCell ref="VYX159:VYX160"/>
    <mergeCell ref="VYY159:VYY160"/>
    <mergeCell ref="VYZ159:VYZ160"/>
    <mergeCell ref="VZA159:VZA160"/>
    <mergeCell ref="VZB159:VZB160"/>
    <mergeCell ref="VZC159:VZC160"/>
    <mergeCell ref="VYR159:VYR160"/>
    <mergeCell ref="VYS159:VYS160"/>
    <mergeCell ref="VYT159:VYT160"/>
    <mergeCell ref="VYU159:VYU160"/>
    <mergeCell ref="VYV159:VYV160"/>
    <mergeCell ref="VYW159:VYW160"/>
    <mergeCell ref="VYL159:VYL160"/>
    <mergeCell ref="VYM159:VYM160"/>
    <mergeCell ref="VYN159:VYN160"/>
    <mergeCell ref="VYO159:VYO160"/>
    <mergeCell ref="VYP159:VYP160"/>
    <mergeCell ref="VYQ159:VYQ160"/>
    <mergeCell ref="WAZ159:WAZ160"/>
    <mergeCell ref="WBA159:WBA160"/>
    <mergeCell ref="WBB159:WBB160"/>
    <mergeCell ref="WBC159:WBC160"/>
    <mergeCell ref="WBD159:WBD160"/>
    <mergeCell ref="WBE159:WBE160"/>
    <mergeCell ref="WAT159:WAT160"/>
    <mergeCell ref="WAU159:WAU160"/>
    <mergeCell ref="WAV159:WAV160"/>
    <mergeCell ref="WAW159:WAW160"/>
    <mergeCell ref="WAX159:WAX160"/>
    <mergeCell ref="WAY159:WAY160"/>
    <mergeCell ref="WAN159:WAN160"/>
    <mergeCell ref="WAO159:WAO160"/>
    <mergeCell ref="WAP159:WAP160"/>
    <mergeCell ref="WAQ159:WAQ160"/>
    <mergeCell ref="WAR159:WAR160"/>
    <mergeCell ref="WAS159:WAS160"/>
    <mergeCell ref="WAH159:WAH160"/>
    <mergeCell ref="WAI159:WAI160"/>
    <mergeCell ref="WAJ159:WAJ160"/>
    <mergeCell ref="WAK159:WAK160"/>
    <mergeCell ref="WAL159:WAL160"/>
    <mergeCell ref="WAM159:WAM160"/>
    <mergeCell ref="WAB159:WAB160"/>
    <mergeCell ref="WAC159:WAC160"/>
    <mergeCell ref="WAD159:WAD160"/>
    <mergeCell ref="WAE159:WAE160"/>
    <mergeCell ref="WAF159:WAF160"/>
    <mergeCell ref="WAG159:WAG160"/>
    <mergeCell ref="VZV159:VZV160"/>
    <mergeCell ref="VZW159:VZW160"/>
    <mergeCell ref="VZX159:VZX160"/>
    <mergeCell ref="VZY159:VZY160"/>
    <mergeCell ref="VZZ159:VZZ160"/>
    <mergeCell ref="WAA159:WAA160"/>
    <mergeCell ref="WCJ159:WCJ160"/>
    <mergeCell ref="WCK159:WCK160"/>
    <mergeCell ref="WCL159:WCL160"/>
    <mergeCell ref="WCM159:WCM160"/>
    <mergeCell ref="WCN159:WCN160"/>
    <mergeCell ref="WCO159:WCO160"/>
    <mergeCell ref="WCD159:WCD160"/>
    <mergeCell ref="WCE159:WCE160"/>
    <mergeCell ref="WCF159:WCF160"/>
    <mergeCell ref="WCG159:WCG160"/>
    <mergeCell ref="WCH159:WCH160"/>
    <mergeCell ref="WCI159:WCI160"/>
    <mergeCell ref="WBX159:WBX160"/>
    <mergeCell ref="WBY159:WBY160"/>
    <mergeCell ref="WBZ159:WBZ160"/>
    <mergeCell ref="WCA159:WCA160"/>
    <mergeCell ref="WCB159:WCB160"/>
    <mergeCell ref="WCC159:WCC160"/>
    <mergeCell ref="WBR159:WBR160"/>
    <mergeCell ref="WBS159:WBS160"/>
    <mergeCell ref="WBT159:WBT160"/>
    <mergeCell ref="WBU159:WBU160"/>
    <mergeCell ref="WBV159:WBV160"/>
    <mergeCell ref="WBW159:WBW160"/>
    <mergeCell ref="WBL159:WBL160"/>
    <mergeCell ref="WBM159:WBM160"/>
    <mergeCell ref="WBN159:WBN160"/>
    <mergeCell ref="WBO159:WBO160"/>
    <mergeCell ref="WBP159:WBP160"/>
    <mergeCell ref="WBQ159:WBQ160"/>
    <mergeCell ref="WBF159:WBF160"/>
    <mergeCell ref="WBG159:WBG160"/>
    <mergeCell ref="WBH159:WBH160"/>
    <mergeCell ref="WBI159:WBI160"/>
    <mergeCell ref="WBJ159:WBJ160"/>
    <mergeCell ref="WBK159:WBK160"/>
    <mergeCell ref="WDT159:WDT160"/>
    <mergeCell ref="WDU159:WDU160"/>
    <mergeCell ref="WDV159:WDV160"/>
    <mergeCell ref="WDW159:WDW160"/>
    <mergeCell ref="WDX159:WDX160"/>
    <mergeCell ref="WDY159:WDY160"/>
    <mergeCell ref="WDN159:WDN160"/>
    <mergeCell ref="WDO159:WDO160"/>
    <mergeCell ref="WDP159:WDP160"/>
    <mergeCell ref="WDQ159:WDQ160"/>
    <mergeCell ref="WDR159:WDR160"/>
    <mergeCell ref="WDS159:WDS160"/>
    <mergeCell ref="WDH159:WDH160"/>
    <mergeCell ref="WDI159:WDI160"/>
    <mergeCell ref="WDJ159:WDJ160"/>
    <mergeCell ref="WDK159:WDK160"/>
    <mergeCell ref="WDL159:WDL160"/>
    <mergeCell ref="WDM159:WDM160"/>
    <mergeCell ref="WDB159:WDB160"/>
    <mergeCell ref="WDC159:WDC160"/>
    <mergeCell ref="WDD159:WDD160"/>
    <mergeCell ref="WDE159:WDE160"/>
    <mergeCell ref="WDF159:WDF160"/>
    <mergeCell ref="WDG159:WDG160"/>
    <mergeCell ref="WCV159:WCV160"/>
    <mergeCell ref="WCW159:WCW160"/>
    <mergeCell ref="WCX159:WCX160"/>
    <mergeCell ref="WCY159:WCY160"/>
    <mergeCell ref="WCZ159:WCZ160"/>
    <mergeCell ref="WDA159:WDA160"/>
    <mergeCell ref="WCP159:WCP160"/>
    <mergeCell ref="WCQ159:WCQ160"/>
    <mergeCell ref="WCR159:WCR160"/>
    <mergeCell ref="WCS159:WCS160"/>
    <mergeCell ref="WCT159:WCT160"/>
    <mergeCell ref="WCU159:WCU160"/>
    <mergeCell ref="WFD159:WFD160"/>
    <mergeCell ref="WFE159:WFE160"/>
    <mergeCell ref="WFF159:WFF160"/>
    <mergeCell ref="WFG159:WFG160"/>
    <mergeCell ref="WFH159:WFH160"/>
    <mergeCell ref="WFI159:WFI160"/>
    <mergeCell ref="WEX159:WEX160"/>
    <mergeCell ref="WEY159:WEY160"/>
    <mergeCell ref="WEZ159:WEZ160"/>
    <mergeCell ref="WFA159:WFA160"/>
    <mergeCell ref="WFB159:WFB160"/>
    <mergeCell ref="WFC159:WFC160"/>
    <mergeCell ref="WER159:WER160"/>
    <mergeCell ref="WES159:WES160"/>
    <mergeCell ref="WET159:WET160"/>
    <mergeCell ref="WEU159:WEU160"/>
    <mergeCell ref="WEV159:WEV160"/>
    <mergeCell ref="WEW159:WEW160"/>
    <mergeCell ref="WEL159:WEL160"/>
    <mergeCell ref="WEM159:WEM160"/>
    <mergeCell ref="WEN159:WEN160"/>
    <mergeCell ref="WEO159:WEO160"/>
    <mergeCell ref="WEP159:WEP160"/>
    <mergeCell ref="WEQ159:WEQ160"/>
    <mergeCell ref="WEF159:WEF160"/>
    <mergeCell ref="WEG159:WEG160"/>
    <mergeCell ref="WEH159:WEH160"/>
    <mergeCell ref="WEI159:WEI160"/>
    <mergeCell ref="WEJ159:WEJ160"/>
    <mergeCell ref="WEK159:WEK160"/>
    <mergeCell ref="WDZ159:WDZ160"/>
    <mergeCell ref="WEA159:WEA160"/>
    <mergeCell ref="WEB159:WEB160"/>
    <mergeCell ref="WEC159:WEC160"/>
    <mergeCell ref="WED159:WED160"/>
    <mergeCell ref="WEE159:WEE160"/>
    <mergeCell ref="WGN159:WGN160"/>
    <mergeCell ref="WGO159:WGO160"/>
    <mergeCell ref="WGP159:WGP160"/>
    <mergeCell ref="WGQ159:WGQ160"/>
    <mergeCell ref="WGR159:WGR160"/>
    <mergeCell ref="WGS159:WGS160"/>
    <mergeCell ref="WGH159:WGH160"/>
    <mergeCell ref="WGI159:WGI160"/>
    <mergeCell ref="WGJ159:WGJ160"/>
    <mergeCell ref="WGK159:WGK160"/>
    <mergeCell ref="WGL159:WGL160"/>
    <mergeCell ref="WGM159:WGM160"/>
    <mergeCell ref="WGB159:WGB160"/>
    <mergeCell ref="WGC159:WGC160"/>
    <mergeCell ref="WGD159:WGD160"/>
    <mergeCell ref="WGE159:WGE160"/>
    <mergeCell ref="WGF159:WGF160"/>
    <mergeCell ref="WGG159:WGG160"/>
    <mergeCell ref="WFV159:WFV160"/>
    <mergeCell ref="WFW159:WFW160"/>
    <mergeCell ref="WFX159:WFX160"/>
    <mergeCell ref="WFY159:WFY160"/>
    <mergeCell ref="WFZ159:WFZ160"/>
    <mergeCell ref="WGA159:WGA160"/>
    <mergeCell ref="WFP159:WFP160"/>
    <mergeCell ref="WFQ159:WFQ160"/>
    <mergeCell ref="WFR159:WFR160"/>
    <mergeCell ref="WFS159:WFS160"/>
    <mergeCell ref="WFT159:WFT160"/>
    <mergeCell ref="WFU159:WFU160"/>
    <mergeCell ref="WFJ159:WFJ160"/>
    <mergeCell ref="WFK159:WFK160"/>
    <mergeCell ref="WFL159:WFL160"/>
    <mergeCell ref="WFM159:WFM160"/>
    <mergeCell ref="WFN159:WFN160"/>
    <mergeCell ref="WFO159:WFO160"/>
    <mergeCell ref="WHX159:WHX160"/>
    <mergeCell ref="WHY159:WHY160"/>
    <mergeCell ref="WHZ159:WHZ160"/>
    <mergeCell ref="WIA159:WIA160"/>
    <mergeCell ref="WIB159:WIB160"/>
    <mergeCell ref="WIC159:WIC160"/>
    <mergeCell ref="WHR159:WHR160"/>
    <mergeCell ref="WHS159:WHS160"/>
    <mergeCell ref="WHT159:WHT160"/>
    <mergeCell ref="WHU159:WHU160"/>
    <mergeCell ref="WHV159:WHV160"/>
    <mergeCell ref="WHW159:WHW160"/>
    <mergeCell ref="WHL159:WHL160"/>
    <mergeCell ref="WHM159:WHM160"/>
    <mergeCell ref="WHN159:WHN160"/>
    <mergeCell ref="WHO159:WHO160"/>
    <mergeCell ref="WHP159:WHP160"/>
    <mergeCell ref="WHQ159:WHQ160"/>
    <mergeCell ref="WHF159:WHF160"/>
    <mergeCell ref="WHG159:WHG160"/>
    <mergeCell ref="WHH159:WHH160"/>
    <mergeCell ref="WHI159:WHI160"/>
    <mergeCell ref="WHJ159:WHJ160"/>
    <mergeCell ref="WHK159:WHK160"/>
    <mergeCell ref="WGZ159:WGZ160"/>
    <mergeCell ref="WHA159:WHA160"/>
    <mergeCell ref="WHB159:WHB160"/>
    <mergeCell ref="WHC159:WHC160"/>
    <mergeCell ref="WHD159:WHD160"/>
    <mergeCell ref="WHE159:WHE160"/>
    <mergeCell ref="WGT159:WGT160"/>
    <mergeCell ref="WGU159:WGU160"/>
    <mergeCell ref="WGV159:WGV160"/>
    <mergeCell ref="WGW159:WGW160"/>
    <mergeCell ref="WGX159:WGX160"/>
    <mergeCell ref="WGY159:WGY160"/>
    <mergeCell ref="WJH159:WJH160"/>
    <mergeCell ref="WJI159:WJI160"/>
    <mergeCell ref="WJJ159:WJJ160"/>
    <mergeCell ref="WJK159:WJK160"/>
    <mergeCell ref="WJL159:WJL160"/>
    <mergeCell ref="WJM159:WJM160"/>
    <mergeCell ref="WJB159:WJB160"/>
    <mergeCell ref="WJC159:WJC160"/>
    <mergeCell ref="WJD159:WJD160"/>
    <mergeCell ref="WJE159:WJE160"/>
    <mergeCell ref="WJF159:WJF160"/>
    <mergeCell ref="WJG159:WJG160"/>
    <mergeCell ref="WIV159:WIV160"/>
    <mergeCell ref="WIW159:WIW160"/>
    <mergeCell ref="WIX159:WIX160"/>
    <mergeCell ref="WIY159:WIY160"/>
    <mergeCell ref="WIZ159:WIZ160"/>
    <mergeCell ref="WJA159:WJA160"/>
    <mergeCell ref="WIP159:WIP160"/>
    <mergeCell ref="WIQ159:WIQ160"/>
    <mergeCell ref="WIR159:WIR160"/>
    <mergeCell ref="WIS159:WIS160"/>
    <mergeCell ref="WIT159:WIT160"/>
    <mergeCell ref="WIU159:WIU160"/>
    <mergeCell ref="WIJ159:WIJ160"/>
    <mergeCell ref="WIK159:WIK160"/>
    <mergeCell ref="WIL159:WIL160"/>
    <mergeCell ref="WIM159:WIM160"/>
    <mergeCell ref="WIN159:WIN160"/>
    <mergeCell ref="WIO159:WIO160"/>
    <mergeCell ref="WID159:WID160"/>
    <mergeCell ref="WIE159:WIE160"/>
    <mergeCell ref="WIF159:WIF160"/>
    <mergeCell ref="WIG159:WIG160"/>
    <mergeCell ref="WIH159:WIH160"/>
    <mergeCell ref="WII159:WII160"/>
    <mergeCell ref="WKR159:WKR160"/>
    <mergeCell ref="WKS159:WKS160"/>
    <mergeCell ref="WKT159:WKT160"/>
    <mergeCell ref="WKU159:WKU160"/>
    <mergeCell ref="WKV159:WKV160"/>
    <mergeCell ref="WKW159:WKW160"/>
    <mergeCell ref="WKL159:WKL160"/>
    <mergeCell ref="WKM159:WKM160"/>
    <mergeCell ref="WKN159:WKN160"/>
    <mergeCell ref="WKO159:WKO160"/>
    <mergeCell ref="WKP159:WKP160"/>
    <mergeCell ref="WKQ159:WKQ160"/>
    <mergeCell ref="WKF159:WKF160"/>
    <mergeCell ref="WKG159:WKG160"/>
    <mergeCell ref="WKH159:WKH160"/>
    <mergeCell ref="WKI159:WKI160"/>
    <mergeCell ref="WKJ159:WKJ160"/>
    <mergeCell ref="WKK159:WKK160"/>
    <mergeCell ref="WJZ159:WJZ160"/>
    <mergeCell ref="WKA159:WKA160"/>
    <mergeCell ref="WKB159:WKB160"/>
    <mergeCell ref="WKC159:WKC160"/>
    <mergeCell ref="WKD159:WKD160"/>
    <mergeCell ref="WKE159:WKE160"/>
    <mergeCell ref="WJT159:WJT160"/>
    <mergeCell ref="WJU159:WJU160"/>
    <mergeCell ref="WJV159:WJV160"/>
    <mergeCell ref="WJW159:WJW160"/>
    <mergeCell ref="WJX159:WJX160"/>
    <mergeCell ref="WJY159:WJY160"/>
    <mergeCell ref="WJN159:WJN160"/>
    <mergeCell ref="WJO159:WJO160"/>
    <mergeCell ref="WJP159:WJP160"/>
    <mergeCell ref="WJQ159:WJQ160"/>
    <mergeCell ref="WJR159:WJR160"/>
    <mergeCell ref="WJS159:WJS160"/>
    <mergeCell ref="WMB159:WMB160"/>
    <mergeCell ref="WMC159:WMC160"/>
    <mergeCell ref="WMD159:WMD160"/>
    <mergeCell ref="WME159:WME160"/>
    <mergeCell ref="WMF159:WMF160"/>
    <mergeCell ref="WMG159:WMG160"/>
    <mergeCell ref="WLV159:WLV160"/>
    <mergeCell ref="WLW159:WLW160"/>
    <mergeCell ref="WLX159:WLX160"/>
    <mergeCell ref="WLY159:WLY160"/>
    <mergeCell ref="WLZ159:WLZ160"/>
    <mergeCell ref="WMA159:WMA160"/>
    <mergeCell ref="WLP159:WLP160"/>
    <mergeCell ref="WLQ159:WLQ160"/>
    <mergeCell ref="WLR159:WLR160"/>
    <mergeCell ref="WLS159:WLS160"/>
    <mergeCell ref="WLT159:WLT160"/>
    <mergeCell ref="WLU159:WLU160"/>
    <mergeCell ref="WLJ159:WLJ160"/>
    <mergeCell ref="WLK159:WLK160"/>
    <mergeCell ref="WLL159:WLL160"/>
    <mergeCell ref="WLM159:WLM160"/>
    <mergeCell ref="WLN159:WLN160"/>
    <mergeCell ref="WLO159:WLO160"/>
    <mergeCell ref="WLD159:WLD160"/>
    <mergeCell ref="WLE159:WLE160"/>
    <mergeCell ref="WLF159:WLF160"/>
    <mergeCell ref="WLG159:WLG160"/>
    <mergeCell ref="WLH159:WLH160"/>
    <mergeCell ref="WLI159:WLI160"/>
    <mergeCell ref="WKX159:WKX160"/>
    <mergeCell ref="WKY159:WKY160"/>
    <mergeCell ref="WKZ159:WKZ160"/>
    <mergeCell ref="WLA159:WLA160"/>
    <mergeCell ref="WLB159:WLB160"/>
    <mergeCell ref="WLC159:WLC160"/>
    <mergeCell ref="WNL159:WNL160"/>
    <mergeCell ref="WNM159:WNM160"/>
    <mergeCell ref="WNN159:WNN160"/>
    <mergeCell ref="WNO159:WNO160"/>
    <mergeCell ref="WNP159:WNP160"/>
    <mergeCell ref="WNQ159:WNQ160"/>
    <mergeCell ref="WNF159:WNF160"/>
    <mergeCell ref="WNG159:WNG160"/>
    <mergeCell ref="WNH159:WNH160"/>
    <mergeCell ref="WNI159:WNI160"/>
    <mergeCell ref="WNJ159:WNJ160"/>
    <mergeCell ref="WNK159:WNK160"/>
    <mergeCell ref="WMZ159:WMZ160"/>
    <mergeCell ref="WNA159:WNA160"/>
    <mergeCell ref="WNB159:WNB160"/>
    <mergeCell ref="WNC159:WNC160"/>
    <mergeCell ref="WND159:WND160"/>
    <mergeCell ref="WNE159:WNE160"/>
    <mergeCell ref="WMT159:WMT160"/>
    <mergeCell ref="WMU159:WMU160"/>
    <mergeCell ref="WMV159:WMV160"/>
    <mergeCell ref="WMW159:WMW160"/>
    <mergeCell ref="WMX159:WMX160"/>
    <mergeCell ref="WMY159:WMY160"/>
    <mergeCell ref="WMN159:WMN160"/>
    <mergeCell ref="WMO159:WMO160"/>
    <mergeCell ref="WMP159:WMP160"/>
    <mergeCell ref="WMQ159:WMQ160"/>
    <mergeCell ref="WMR159:WMR160"/>
    <mergeCell ref="WMS159:WMS160"/>
    <mergeCell ref="WMH159:WMH160"/>
    <mergeCell ref="WMI159:WMI160"/>
    <mergeCell ref="WMJ159:WMJ160"/>
    <mergeCell ref="WMK159:WMK160"/>
    <mergeCell ref="WML159:WML160"/>
    <mergeCell ref="WMM159:WMM160"/>
    <mergeCell ref="WOV159:WOV160"/>
    <mergeCell ref="WOW159:WOW160"/>
    <mergeCell ref="WOX159:WOX160"/>
    <mergeCell ref="WOY159:WOY160"/>
    <mergeCell ref="WOZ159:WOZ160"/>
    <mergeCell ref="WPA159:WPA160"/>
    <mergeCell ref="WOP159:WOP160"/>
    <mergeCell ref="WOQ159:WOQ160"/>
    <mergeCell ref="WOR159:WOR160"/>
    <mergeCell ref="WOS159:WOS160"/>
    <mergeCell ref="WOT159:WOT160"/>
    <mergeCell ref="WOU159:WOU160"/>
    <mergeCell ref="WOJ159:WOJ160"/>
    <mergeCell ref="WOK159:WOK160"/>
    <mergeCell ref="WOL159:WOL160"/>
    <mergeCell ref="WOM159:WOM160"/>
    <mergeCell ref="WON159:WON160"/>
    <mergeCell ref="WOO159:WOO160"/>
    <mergeCell ref="WOD159:WOD160"/>
    <mergeCell ref="WOE159:WOE160"/>
    <mergeCell ref="WOF159:WOF160"/>
    <mergeCell ref="WOG159:WOG160"/>
    <mergeCell ref="WOH159:WOH160"/>
    <mergeCell ref="WOI159:WOI160"/>
    <mergeCell ref="WNX159:WNX160"/>
    <mergeCell ref="WNY159:WNY160"/>
    <mergeCell ref="WNZ159:WNZ160"/>
    <mergeCell ref="WOA159:WOA160"/>
    <mergeCell ref="WOB159:WOB160"/>
    <mergeCell ref="WOC159:WOC160"/>
    <mergeCell ref="WNR159:WNR160"/>
    <mergeCell ref="WNS159:WNS160"/>
    <mergeCell ref="WNT159:WNT160"/>
    <mergeCell ref="WNU159:WNU160"/>
    <mergeCell ref="WNV159:WNV160"/>
    <mergeCell ref="WNW159:WNW160"/>
    <mergeCell ref="WQF159:WQF160"/>
    <mergeCell ref="WQG159:WQG160"/>
    <mergeCell ref="WQH159:WQH160"/>
    <mergeCell ref="WQI159:WQI160"/>
    <mergeCell ref="WQJ159:WQJ160"/>
    <mergeCell ref="WQK159:WQK160"/>
    <mergeCell ref="WPZ159:WPZ160"/>
    <mergeCell ref="WQA159:WQA160"/>
    <mergeCell ref="WQB159:WQB160"/>
    <mergeCell ref="WQC159:WQC160"/>
    <mergeCell ref="WQD159:WQD160"/>
    <mergeCell ref="WQE159:WQE160"/>
    <mergeCell ref="WPT159:WPT160"/>
    <mergeCell ref="WPU159:WPU160"/>
    <mergeCell ref="WPV159:WPV160"/>
    <mergeCell ref="WPW159:WPW160"/>
    <mergeCell ref="WPX159:WPX160"/>
    <mergeCell ref="WPY159:WPY160"/>
    <mergeCell ref="WPN159:WPN160"/>
    <mergeCell ref="WPO159:WPO160"/>
    <mergeCell ref="WPP159:WPP160"/>
    <mergeCell ref="WPQ159:WPQ160"/>
    <mergeCell ref="WPR159:WPR160"/>
    <mergeCell ref="WPS159:WPS160"/>
    <mergeCell ref="WPH159:WPH160"/>
    <mergeCell ref="WPI159:WPI160"/>
    <mergeCell ref="WPJ159:WPJ160"/>
    <mergeCell ref="WPK159:WPK160"/>
    <mergeCell ref="WPL159:WPL160"/>
    <mergeCell ref="WPM159:WPM160"/>
    <mergeCell ref="WPB159:WPB160"/>
    <mergeCell ref="WPC159:WPC160"/>
    <mergeCell ref="WPD159:WPD160"/>
    <mergeCell ref="WPE159:WPE160"/>
    <mergeCell ref="WPF159:WPF160"/>
    <mergeCell ref="WPG159:WPG160"/>
    <mergeCell ref="WRP159:WRP160"/>
    <mergeCell ref="WRQ159:WRQ160"/>
    <mergeCell ref="WRR159:WRR160"/>
    <mergeCell ref="WRS159:WRS160"/>
    <mergeCell ref="WRT159:WRT160"/>
    <mergeCell ref="WRU159:WRU160"/>
    <mergeCell ref="WRJ159:WRJ160"/>
    <mergeCell ref="WRK159:WRK160"/>
    <mergeCell ref="WRL159:WRL160"/>
    <mergeCell ref="WRM159:WRM160"/>
    <mergeCell ref="WRN159:WRN160"/>
    <mergeCell ref="WRO159:WRO160"/>
    <mergeCell ref="WRD159:WRD160"/>
    <mergeCell ref="WRE159:WRE160"/>
    <mergeCell ref="WRF159:WRF160"/>
    <mergeCell ref="WRG159:WRG160"/>
    <mergeCell ref="WRH159:WRH160"/>
    <mergeCell ref="WRI159:WRI160"/>
    <mergeCell ref="WQX159:WQX160"/>
    <mergeCell ref="WQY159:WQY160"/>
    <mergeCell ref="WQZ159:WQZ160"/>
    <mergeCell ref="WRA159:WRA160"/>
    <mergeCell ref="WRB159:WRB160"/>
    <mergeCell ref="WRC159:WRC160"/>
    <mergeCell ref="WQR159:WQR160"/>
    <mergeCell ref="WQS159:WQS160"/>
    <mergeCell ref="WQT159:WQT160"/>
    <mergeCell ref="WQU159:WQU160"/>
    <mergeCell ref="WQV159:WQV160"/>
    <mergeCell ref="WQW159:WQW160"/>
    <mergeCell ref="WQL159:WQL160"/>
    <mergeCell ref="WQM159:WQM160"/>
    <mergeCell ref="WQN159:WQN160"/>
    <mergeCell ref="WQO159:WQO160"/>
    <mergeCell ref="WQP159:WQP160"/>
    <mergeCell ref="WQQ159:WQQ160"/>
    <mergeCell ref="WSZ159:WSZ160"/>
    <mergeCell ref="WTA159:WTA160"/>
    <mergeCell ref="WTB159:WTB160"/>
    <mergeCell ref="WTC159:WTC160"/>
    <mergeCell ref="WTD159:WTD160"/>
    <mergeCell ref="WTE159:WTE160"/>
    <mergeCell ref="WST159:WST160"/>
    <mergeCell ref="WSU159:WSU160"/>
    <mergeCell ref="WSV159:WSV160"/>
    <mergeCell ref="WSW159:WSW160"/>
    <mergeCell ref="WSX159:WSX160"/>
    <mergeCell ref="WSY159:WSY160"/>
    <mergeCell ref="WSN159:WSN160"/>
    <mergeCell ref="WSO159:WSO160"/>
    <mergeCell ref="WSP159:WSP160"/>
    <mergeCell ref="WSQ159:WSQ160"/>
    <mergeCell ref="WSR159:WSR160"/>
    <mergeCell ref="WSS159:WSS160"/>
    <mergeCell ref="WSH159:WSH160"/>
    <mergeCell ref="WSI159:WSI160"/>
    <mergeCell ref="WSJ159:WSJ160"/>
    <mergeCell ref="WSK159:WSK160"/>
    <mergeCell ref="WSL159:WSL160"/>
    <mergeCell ref="WSM159:WSM160"/>
    <mergeCell ref="WSB159:WSB160"/>
    <mergeCell ref="WSC159:WSC160"/>
    <mergeCell ref="WSD159:WSD160"/>
    <mergeCell ref="WSE159:WSE160"/>
    <mergeCell ref="WSF159:WSF160"/>
    <mergeCell ref="WSG159:WSG160"/>
    <mergeCell ref="WRV159:WRV160"/>
    <mergeCell ref="WRW159:WRW160"/>
    <mergeCell ref="WRX159:WRX160"/>
    <mergeCell ref="WRY159:WRY160"/>
    <mergeCell ref="WRZ159:WRZ160"/>
    <mergeCell ref="WSA159:WSA160"/>
    <mergeCell ref="WUJ159:WUJ160"/>
    <mergeCell ref="WUK159:WUK160"/>
    <mergeCell ref="WUL159:WUL160"/>
    <mergeCell ref="WUM159:WUM160"/>
    <mergeCell ref="WUN159:WUN160"/>
    <mergeCell ref="WUO159:WUO160"/>
    <mergeCell ref="WUD159:WUD160"/>
    <mergeCell ref="WUE159:WUE160"/>
    <mergeCell ref="WUF159:WUF160"/>
    <mergeCell ref="WUG159:WUG160"/>
    <mergeCell ref="WUH159:WUH160"/>
    <mergeCell ref="WUI159:WUI160"/>
    <mergeCell ref="WTX159:WTX160"/>
    <mergeCell ref="WTY159:WTY160"/>
    <mergeCell ref="WTZ159:WTZ160"/>
    <mergeCell ref="WUA159:WUA160"/>
    <mergeCell ref="WUB159:WUB160"/>
    <mergeCell ref="WUC159:WUC160"/>
    <mergeCell ref="WTR159:WTR160"/>
    <mergeCell ref="WTS159:WTS160"/>
    <mergeCell ref="WTT159:WTT160"/>
    <mergeCell ref="WTU159:WTU160"/>
    <mergeCell ref="WTV159:WTV160"/>
    <mergeCell ref="WTW159:WTW160"/>
    <mergeCell ref="WTL159:WTL160"/>
    <mergeCell ref="WTM159:WTM160"/>
    <mergeCell ref="WTN159:WTN160"/>
    <mergeCell ref="WTO159:WTO160"/>
    <mergeCell ref="WTP159:WTP160"/>
    <mergeCell ref="WTQ159:WTQ160"/>
    <mergeCell ref="WTF159:WTF160"/>
    <mergeCell ref="WTG159:WTG160"/>
    <mergeCell ref="WTH159:WTH160"/>
    <mergeCell ref="WTI159:WTI160"/>
    <mergeCell ref="WTJ159:WTJ160"/>
    <mergeCell ref="WTK159:WTK160"/>
    <mergeCell ref="WVT159:WVT160"/>
    <mergeCell ref="WVU159:WVU160"/>
    <mergeCell ref="WVV159:WVV160"/>
    <mergeCell ref="WVW159:WVW160"/>
    <mergeCell ref="WVX159:WVX160"/>
    <mergeCell ref="WVY159:WVY160"/>
    <mergeCell ref="WVN159:WVN160"/>
    <mergeCell ref="WVO159:WVO160"/>
    <mergeCell ref="WVP159:WVP160"/>
    <mergeCell ref="WVQ159:WVQ160"/>
    <mergeCell ref="WVR159:WVR160"/>
    <mergeCell ref="WVS159:WVS160"/>
    <mergeCell ref="WVH159:WVH160"/>
    <mergeCell ref="WVI159:WVI160"/>
    <mergeCell ref="WVJ159:WVJ160"/>
    <mergeCell ref="WVK159:WVK160"/>
    <mergeCell ref="WVL159:WVL160"/>
    <mergeCell ref="WVM159:WVM160"/>
    <mergeCell ref="WVB159:WVB160"/>
    <mergeCell ref="WVC159:WVC160"/>
    <mergeCell ref="WVD159:WVD160"/>
    <mergeCell ref="WVE159:WVE160"/>
    <mergeCell ref="WVF159:WVF160"/>
    <mergeCell ref="WVG159:WVG160"/>
    <mergeCell ref="WUV159:WUV160"/>
    <mergeCell ref="WUW159:WUW160"/>
    <mergeCell ref="WUX159:WUX160"/>
    <mergeCell ref="WUY159:WUY160"/>
    <mergeCell ref="WUZ159:WUZ160"/>
    <mergeCell ref="WVA159:WVA160"/>
    <mergeCell ref="WUP159:WUP160"/>
    <mergeCell ref="WUQ159:WUQ160"/>
    <mergeCell ref="WUR159:WUR160"/>
    <mergeCell ref="WUS159:WUS160"/>
    <mergeCell ref="WUT159:WUT160"/>
    <mergeCell ref="WUU159:WUU160"/>
    <mergeCell ref="WXD159:WXD160"/>
    <mergeCell ref="WXE159:WXE160"/>
    <mergeCell ref="WXF159:WXF160"/>
    <mergeCell ref="WXG159:WXG160"/>
    <mergeCell ref="WXH159:WXH160"/>
    <mergeCell ref="WXI159:WXI160"/>
    <mergeCell ref="WWX159:WWX160"/>
    <mergeCell ref="WWY159:WWY160"/>
    <mergeCell ref="WWZ159:WWZ160"/>
    <mergeCell ref="WXA159:WXA160"/>
    <mergeCell ref="WXB159:WXB160"/>
    <mergeCell ref="WXC159:WXC160"/>
    <mergeCell ref="WWR159:WWR160"/>
    <mergeCell ref="WWS159:WWS160"/>
    <mergeCell ref="WWT159:WWT160"/>
    <mergeCell ref="WWU159:WWU160"/>
    <mergeCell ref="WWV159:WWV160"/>
    <mergeCell ref="WWW159:WWW160"/>
    <mergeCell ref="WWL159:WWL160"/>
    <mergeCell ref="WWM159:WWM160"/>
    <mergeCell ref="WWN159:WWN160"/>
    <mergeCell ref="WWO159:WWO160"/>
    <mergeCell ref="WWP159:WWP160"/>
    <mergeCell ref="WWQ159:WWQ160"/>
    <mergeCell ref="WWF159:WWF160"/>
    <mergeCell ref="WWG159:WWG160"/>
    <mergeCell ref="WWH159:WWH160"/>
    <mergeCell ref="WWI159:WWI160"/>
    <mergeCell ref="WWJ159:WWJ160"/>
    <mergeCell ref="WWK159:WWK160"/>
    <mergeCell ref="WVZ159:WVZ160"/>
    <mergeCell ref="WWA159:WWA160"/>
    <mergeCell ref="WWB159:WWB160"/>
    <mergeCell ref="WWC159:WWC160"/>
    <mergeCell ref="WWD159:WWD160"/>
    <mergeCell ref="WWE159:WWE160"/>
    <mergeCell ref="WYN159:WYN160"/>
    <mergeCell ref="WYO159:WYO160"/>
    <mergeCell ref="WYP159:WYP160"/>
    <mergeCell ref="WYQ159:WYQ160"/>
    <mergeCell ref="WYR159:WYR160"/>
    <mergeCell ref="WYS159:WYS160"/>
    <mergeCell ref="WYH159:WYH160"/>
    <mergeCell ref="WYI159:WYI160"/>
    <mergeCell ref="WYJ159:WYJ160"/>
    <mergeCell ref="WYK159:WYK160"/>
    <mergeCell ref="WYL159:WYL160"/>
    <mergeCell ref="WYM159:WYM160"/>
    <mergeCell ref="WYB159:WYB160"/>
    <mergeCell ref="WYC159:WYC160"/>
    <mergeCell ref="WYD159:WYD160"/>
    <mergeCell ref="WYE159:WYE160"/>
    <mergeCell ref="WYF159:WYF160"/>
    <mergeCell ref="WYG159:WYG160"/>
    <mergeCell ref="WXV159:WXV160"/>
    <mergeCell ref="WXW159:WXW160"/>
    <mergeCell ref="WXX159:WXX160"/>
    <mergeCell ref="WXY159:WXY160"/>
    <mergeCell ref="WXZ159:WXZ160"/>
    <mergeCell ref="WYA159:WYA160"/>
    <mergeCell ref="WXP159:WXP160"/>
    <mergeCell ref="WXQ159:WXQ160"/>
    <mergeCell ref="WXR159:WXR160"/>
    <mergeCell ref="WXS159:WXS160"/>
    <mergeCell ref="WXT159:WXT160"/>
    <mergeCell ref="WXU159:WXU160"/>
    <mergeCell ref="WXJ159:WXJ160"/>
    <mergeCell ref="WXK159:WXK160"/>
    <mergeCell ref="WXL159:WXL160"/>
    <mergeCell ref="WXM159:WXM160"/>
    <mergeCell ref="WXN159:WXN160"/>
    <mergeCell ref="WXO159:WXO160"/>
    <mergeCell ref="WZX159:WZX160"/>
    <mergeCell ref="WZY159:WZY160"/>
    <mergeCell ref="WZZ159:WZZ160"/>
    <mergeCell ref="XAA159:XAA160"/>
    <mergeCell ref="XAB159:XAB160"/>
    <mergeCell ref="XAC159:XAC160"/>
    <mergeCell ref="WZR159:WZR160"/>
    <mergeCell ref="WZS159:WZS160"/>
    <mergeCell ref="WZT159:WZT160"/>
    <mergeCell ref="WZU159:WZU160"/>
    <mergeCell ref="WZV159:WZV160"/>
    <mergeCell ref="WZW159:WZW160"/>
    <mergeCell ref="WZL159:WZL160"/>
    <mergeCell ref="WZM159:WZM160"/>
    <mergeCell ref="WZN159:WZN160"/>
    <mergeCell ref="WZO159:WZO160"/>
    <mergeCell ref="WZP159:WZP160"/>
    <mergeCell ref="WZQ159:WZQ160"/>
    <mergeCell ref="WZF159:WZF160"/>
    <mergeCell ref="WZG159:WZG160"/>
    <mergeCell ref="WZH159:WZH160"/>
    <mergeCell ref="WZI159:WZI160"/>
    <mergeCell ref="WZJ159:WZJ160"/>
    <mergeCell ref="WZK159:WZK160"/>
    <mergeCell ref="WYZ159:WYZ160"/>
    <mergeCell ref="WZA159:WZA160"/>
    <mergeCell ref="WZB159:WZB160"/>
    <mergeCell ref="WZC159:WZC160"/>
    <mergeCell ref="WZD159:WZD160"/>
    <mergeCell ref="WZE159:WZE160"/>
    <mergeCell ref="WYT159:WYT160"/>
    <mergeCell ref="WYU159:WYU160"/>
    <mergeCell ref="WYV159:WYV160"/>
    <mergeCell ref="WYW159:WYW160"/>
    <mergeCell ref="WYX159:WYX160"/>
    <mergeCell ref="WYY159:WYY160"/>
    <mergeCell ref="XBH159:XBH160"/>
    <mergeCell ref="XBI159:XBI160"/>
    <mergeCell ref="XBJ159:XBJ160"/>
    <mergeCell ref="XBK159:XBK160"/>
    <mergeCell ref="XBL159:XBL160"/>
    <mergeCell ref="XBM159:XBM160"/>
    <mergeCell ref="XBB159:XBB160"/>
    <mergeCell ref="XBC159:XBC160"/>
    <mergeCell ref="XBD159:XBD160"/>
    <mergeCell ref="XBE159:XBE160"/>
    <mergeCell ref="XBF159:XBF160"/>
    <mergeCell ref="XBG159:XBG160"/>
    <mergeCell ref="XAV159:XAV160"/>
    <mergeCell ref="XAW159:XAW160"/>
    <mergeCell ref="XAX159:XAX160"/>
    <mergeCell ref="XAY159:XAY160"/>
    <mergeCell ref="XAZ159:XAZ160"/>
    <mergeCell ref="XBA159:XBA160"/>
    <mergeCell ref="XAP159:XAP160"/>
    <mergeCell ref="XAQ159:XAQ160"/>
    <mergeCell ref="XAR159:XAR160"/>
    <mergeCell ref="XAS159:XAS160"/>
    <mergeCell ref="XAT159:XAT160"/>
    <mergeCell ref="XAU159:XAU160"/>
    <mergeCell ref="XAJ159:XAJ160"/>
    <mergeCell ref="XAK159:XAK160"/>
    <mergeCell ref="XAL159:XAL160"/>
    <mergeCell ref="XAM159:XAM160"/>
    <mergeCell ref="XAN159:XAN160"/>
    <mergeCell ref="XAO159:XAO160"/>
    <mergeCell ref="XAD159:XAD160"/>
    <mergeCell ref="XAE159:XAE160"/>
    <mergeCell ref="XAF159:XAF160"/>
    <mergeCell ref="XAG159:XAG160"/>
    <mergeCell ref="XAH159:XAH160"/>
    <mergeCell ref="XAI159:XAI160"/>
    <mergeCell ref="XCU159:XCU160"/>
    <mergeCell ref="XCV159:XCV160"/>
    <mergeCell ref="XCW159:XCW160"/>
    <mergeCell ref="XCL159:XCL160"/>
    <mergeCell ref="XCM159:XCM160"/>
    <mergeCell ref="XCN159:XCN160"/>
    <mergeCell ref="XCO159:XCO160"/>
    <mergeCell ref="XCP159:XCP160"/>
    <mergeCell ref="XCQ159:XCQ160"/>
    <mergeCell ref="XCF159:XCF160"/>
    <mergeCell ref="XCG159:XCG160"/>
    <mergeCell ref="XCH159:XCH160"/>
    <mergeCell ref="XCI159:XCI160"/>
    <mergeCell ref="XCJ159:XCJ160"/>
    <mergeCell ref="XCK159:XCK160"/>
    <mergeCell ref="XBZ159:XBZ160"/>
    <mergeCell ref="XCA159:XCA160"/>
    <mergeCell ref="XCB159:XCB160"/>
    <mergeCell ref="XCC159:XCC160"/>
    <mergeCell ref="XCD159:XCD160"/>
    <mergeCell ref="XCE159:XCE160"/>
    <mergeCell ref="XBT159:XBT160"/>
    <mergeCell ref="XBU159:XBU160"/>
    <mergeCell ref="XBV159:XBV160"/>
    <mergeCell ref="XBW159:XBW160"/>
    <mergeCell ref="XBX159:XBX160"/>
    <mergeCell ref="XBY159:XBY160"/>
    <mergeCell ref="XBN159:XBN160"/>
    <mergeCell ref="XBO159:XBO160"/>
    <mergeCell ref="XBP159:XBP160"/>
    <mergeCell ref="XBQ159:XBQ160"/>
    <mergeCell ref="XBR159:XBR160"/>
    <mergeCell ref="XBS159:XBS160"/>
    <mergeCell ref="A195:P195"/>
    <mergeCell ref="XEZ159:XEZ160"/>
    <mergeCell ref="XFA159:XFA160"/>
    <mergeCell ref="XFB159:XFB160"/>
    <mergeCell ref="XFC159:XFC160"/>
    <mergeCell ref="XFD159:XFD160"/>
    <mergeCell ref="A193:P193"/>
    <mergeCell ref="XET159:XET160"/>
    <mergeCell ref="XEU159:XEU160"/>
    <mergeCell ref="XEV159:XEV160"/>
    <mergeCell ref="XEW159:XEW160"/>
    <mergeCell ref="XEX159:XEX160"/>
    <mergeCell ref="XEY159:XEY160"/>
    <mergeCell ref="XEN159:XEN160"/>
    <mergeCell ref="XEO159:XEO160"/>
    <mergeCell ref="XEP159:XEP160"/>
    <mergeCell ref="XEQ159:XEQ160"/>
    <mergeCell ref="XER159:XER160"/>
    <mergeCell ref="XES159:XES160"/>
    <mergeCell ref="XEH159:XEH160"/>
    <mergeCell ref="XEI159:XEI160"/>
    <mergeCell ref="XEJ159:XEJ160"/>
    <mergeCell ref="XEK159:XEK160"/>
    <mergeCell ref="XEL159:XEL160"/>
    <mergeCell ref="XEM159:XEM160"/>
    <mergeCell ref="XEB159:XEB160"/>
    <mergeCell ref="XEC159:XEC160"/>
    <mergeCell ref="XED159:XED160"/>
    <mergeCell ref="XEE159:XEE160"/>
    <mergeCell ref="XEF159:XEF160"/>
    <mergeCell ref="XEG159:XEG160"/>
    <mergeCell ref="XDV159:XDV160"/>
    <mergeCell ref="XDW159:XDW160"/>
    <mergeCell ref="XDX159:XDX160"/>
    <mergeCell ref="XDY159:XDY160"/>
    <mergeCell ref="XDZ159:XDZ160"/>
    <mergeCell ref="XEA159:XEA160"/>
    <mergeCell ref="XDP159:XDP160"/>
    <mergeCell ref="XDQ159:XDQ160"/>
    <mergeCell ref="XDR159:XDR160"/>
    <mergeCell ref="XDS159:XDS160"/>
    <mergeCell ref="XDT159:XDT160"/>
    <mergeCell ref="XDU159:XDU160"/>
    <mergeCell ref="XDJ159:XDJ160"/>
    <mergeCell ref="XDK159:XDK160"/>
    <mergeCell ref="XDL159:XDL160"/>
    <mergeCell ref="XDM159:XDM160"/>
    <mergeCell ref="XDN159:XDN160"/>
    <mergeCell ref="XDO159:XDO160"/>
    <mergeCell ref="XDD159:XDD160"/>
    <mergeCell ref="XDE159:XDE160"/>
    <mergeCell ref="XDF159:XDF160"/>
    <mergeCell ref="XDG159:XDG160"/>
    <mergeCell ref="XDH159:XDH160"/>
    <mergeCell ref="XDI159:XDI160"/>
    <mergeCell ref="XCX159:XCX160"/>
    <mergeCell ref="XCY159:XCY160"/>
    <mergeCell ref="XCZ159:XCZ160"/>
    <mergeCell ref="XDA159:XDA160"/>
    <mergeCell ref="XDB159:XDB160"/>
    <mergeCell ref="XDC159:XDC160"/>
    <mergeCell ref="XCR159:XCR160"/>
    <mergeCell ref="XCS159:XCS160"/>
    <mergeCell ref="XCT159:XCT160"/>
  </mergeCells>
  <dataValidations disablePrompts="1" count="2">
    <dataValidation allowBlank="1" showInputMessage="1" showErrorMessage="1" error="Fecha no valida" prompt="Ingrese una fecha valida entre el 01 de enero y 31 de diciembre de 2016" sqref="G63 G81:G83 G65:G70 G72:G79 I63 I68 I81:I82"/>
    <dataValidation type="list" allowBlank="1" showInputMessage="1" showErrorMessage="1" error="Solo puede ingresar datos definidos en la lista" prompt="Por favor seleccione el área que requiere el bien o servicio" sqref="B67">
      <formula1>$BF$3:$BF$19</formula1>
    </dataValidation>
  </dataValidations>
  <printOptions horizontalCentered="1"/>
  <pageMargins left="0.78740157480314965" right="0.31496062992125984" top="0.55118110236220474" bottom="0.55118110236220474" header="0.31496062992125984" footer="0.31496062992125984"/>
  <pageSetup paperSize="14" scale="14" orientation="landscape" r:id="rId1"/>
  <headerFooter>
    <oddFooter>Página &amp;P de &amp;F</oddFooter>
  </headerFooter>
  <rowBreaks count="7" manualBreakCount="7">
    <brk id="51" max="37" man="1"/>
    <brk id="78" max="37" man="1"/>
    <brk id="103" max="37" man="1"/>
    <brk id="121" max="16383" man="1"/>
    <brk id="132" max="37" man="1"/>
    <brk id="151" max="37" man="1"/>
    <brk id="188" max="37" man="1"/>
  </rowBreaks>
  <colBreaks count="1" manualBreakCount="1">
    <brk id="40" max="1048575" man="1"/>
  </colBreaks>
  <extLs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[1]LISTAS!#REF!</xm:f>
          </x14:formula1>
          <xm:sqref>V136 V32 V159 V120:V123 V138 V156 V145:V146 V140:V143 V114:V116 V148:V149 V118 AL136 AL32 AL159 AF110 AF125 AL120:AL123 AL138 AL156 AL133:AL134 AL145:AL146 AL140:AL143 AL108:AL112 AL114:AL116 AL148:AL149 AL99 AL118 AL59 V59 AL88:AL92 V88:V92 AL101:AL106 V99:V112 AL125:AL131 V125:V134 AL151:AL154 V151:V154 AL161 V161</xm:sqref>
        </x14:dataValidation>
        <x14:dataValidation type="list" allowBlank="1" showInputMessage="1" showErrorMessage="1">
          <x14:formula1>
            <xm:f>[4]LISTAS!#REF!</xm:f>
          </x14:formula1>
          <xm:sqref>V113 V139 V175 V117 V150 V144 V119 V46 V157 V85</xm:sqref>
        </x14:dataValidation>
        <x14:dataValidation type="list" allowBlank="1" showInputMessage="1" showErrorMessage="1">
          <x14:formula1>
            <xm:f>[4]LISTAS!#REF!</xm:f>
          </x14:formula1>
          <xm:sqref>AL113 AL139 AL175 AL117 AL150 AF144 AL144 AL119 AL46 AL157 AL85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7" sqref="F17"/>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traslados</vt:lpstr>
      <vt:lpstr>CAJA MENOR 2017</vt:lpstr>
      <vt:lpstr>PAA-PRESUP FEB 14 2017</vt:lpstr>
      <vt:lpstr>PPA-FEBRERO 14 2017</vt:lpstr>
      <vt:lpstr>Hoja1</vt:lpstr>
      <vt:lpstr>'PPA-FEBRERO 14 2017'!Área_de_impresión</vt:lpstr>
      <vt:lpstr>'PPA-FEBRERO 14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2017-02-15T16:57:50Z</cp:lastPrinted>
  <dcterms:created xsi:type="dcterms:W3CDTF">2015-12-14T22:18:47Z</dcterms:created>
  <dcterms:modified xsi:type="dcterms:W3CDTF">2017-02-15T16:58:09Z</dcterms:modified>
</cp:coreProperties>
</file>